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Information" sheetId="11" r:id="rId1"/>
    <sheet name="Notes &amp; Limitations" sheetId="13" r:id="rId2"/>
    <sheet name="Data Dictionary" sheetId="14" r:id="rId3"/>
    <sheet name="2007-08 Cohorts" sheetId="4" r:id="rId4"/>
    <sheet name="2008-09 Cohorts" sheetId="7" r:id="rId5"/>
    <sheet name="2009-10 Cohorts" sheetId="8" r:id="rId6"/>
    <sheet name="2010-11 Cohorts" sheetId="9" r:id="rId7"/>
    <sheet name="2011-12 Cohorts" sheetId="10" r:id="rId8"/>
  </sheets>
  <calcPr calcId="162913"/>
</workbook>
</file>

<file path=xl/calcChain.xml><?xml version="1.0" encoding="utf-8"?>
<calcChain xmlns="http://schemas.openxmlformats.org/spreadsheetml/2006/main">
  <c r="T129" i="10" l="1"/>
  <c r="H129" i="10" s="1"/>
  <c r="U129" i="10"/>
  <c r="AE129" i="10"/>
  <c r="AF129" i="10"/>
  <c r="AP129" i="10"/>
  <c r="AQ129" i="10"/>
  <c r="I129" i="10" s="1"/>
  <c r="AQ51" i="10"/>
  <c r="AP51" i="10"/>
  <c r="AQ57" i="10"/>
  <c r="AP57" i="10"/>
  <c r="AQ63" i="10"/>
  <c r="AP63" i="10"/>
  <c r="AQ75" i="10"/>
  <c r="AP75" i="10"/>
  <c r="AQ81" i="10"/>
  <c r="AP81" i="10"/>
  <c r="AQ87" i="10"/>
  <c r="AP87" i="10"/>
  <c r="AQ93" i="10"/>
  <c r="AP93" i="10"/>
  <c r="AQ111" i="10"/>
  <c r="AP111" i="10"/>
  <c r="AQ123" i="10"/>
  <c r="AP123" i="10"/>
  <c r="AQ159" i="10"/>
  <c r="AP159" i="10"/>
  <c r="AF159" i="10"/>
  <c r="AE159" i="10"/>
  <c r="AF123" i="10"/>
  <c r="AE123" i="10"/>
  <c r="AF111" i="10"/>
  <c r="AE111" i="10"/>
  <c r="AF93" i="10"/>
  <c r="AE93" i="10"/>
  <c r="AF87" i="10"/>
  <c r="AE87" i="10"/>
  <c r="AF81" i="10"/>
  <c r="AE81" i="10"/>
  <c r="AF75" i="10"/>
  <c r="AE75" i="10"/>
  <c r="AF63" i="10"/>
  <c r="AE63" i="10"/>
  <c r="AF57" i="10"/>
  <c r="AE57" i="10"/>
  <c r="AF51" i="10"/>
  <c r="AE51" i="10"/>
  <c r="U51" i="10"/>
  <c r="T51" i="10"/>
  <c r="U57" i="10"/>
  <c r="T57" i="10"/>
  <c r="U63" i="10"/>
  <c r="T63" i="10"/>
  <c r="U75" i="10"/>
  <c r="T75" i="10"/>
  <c r="U81" i="10"/>
  <c r="T81" i="10"/>
  <c r="U87" i="10"/>
  <c r="T87" i="10"/>
  <c r="U93" i="10"/>
  <c r="T93" i="10"/>
  <c r="U111" i="10"/>
  <c r="T111" i="10"/>
  <c r="U123" i="10"/>
  <c r="T123" i="10"/>
  <c r="U159" i="10"/>
  <c r="T159" i="10"/>
  <c r="AQ51" i="9"/>
  <c r="AP51" i="9"/>
  <c r="AQ57" i="9"/>
  <c r="AP57" i="9"/>
  <c r="AQ63" i="9"/>
  <c r="AP63" i="9"/>
  <c r="AQ75" i="9"/>
  <c r="AP75" i="9"/>
  <c r="AQ81" i="9"/>
  <c r="AP81" i="9"/>
  <c r="AQ87" i="9"/>
  <c r="AP87" i="9"/>
  <c r="AQ93" i="9"/>
  <c r="AP93" i="9"/>
  <c r="AQ111" i="9"/>
  <c r="AP111" i="9"/>
  <c r="AQ123" i="9"/>
  <c r="AP123" i="9"/>
  <c r="AQ129" i="9"/>
  <c r="AP129" i="9"/>
  <c r="AQ159" i="9"/>
  <c r="AP159" i="9"/>
  <c r="AF159" i="9"/>
  <c r="AE159" i="9"/>
  <c r="AF129" i="9"/>
  <c r="AE129" i="9"/>
  <c r="AF123" i="9"/>
  <c r="AE123" i="9"/>
  <c r="AF111" i="9"/>
  <c r="AE111" i="9"/>
  <c r="AF93" i="9"/>
  <c r="AE93" i="9"/>
  <c r="AF87" i="9"/>
  <c r="AE87" i="9"/>
  <c r="AF81" i="9"/>
  <c r="AE81" i="9"/>
  <c r="AF75" i="9"/>
  <c r="AE75" i="9"/>
  <c r="AF63" i="9"/>
  <c r="AE63" i="9"/>
  <c r="AF57" i="9"/>
  <c r="AE57" i="9"/>
  <c r="AF51" i="9"/>
  <c r="AE51" i="9"/>
  <c r="U51" i="9"/>
  <c r="T51" i="9"/>
  <c r="U57" i="9"/>
  <c r="T57" i="9"/>
  <c r="U63" i="9"/>
  <c r="T63" i="9"/>
  <c r="U75" i="9"/>
  <c r="T75" i="9"/>
  <c r="U81" i="9"/>
  <c r="T81" i="9"/>
  <c r="U87" i="9"/>
  <c r="T87" i="9"/>
  <c r="U93" i="9"/>
  <c r="T93" i="9"/>
  <c r="U111" i="9"/>
  <c r="T111" i="9"/>
  <c r="U123" i="9"/>
  <c r="T123" i="9"/>
  <c r="U129" i="9"/>
  <c r="T129" i="9"/>
  <c r="U159" i="9"/>
  <c r="T159" i="9"/>
  <c r="AQ51" i="8"/>
  <c r="AP51" i="8"/>
  <c r="AQ57" i="8"/>
  <c r="AP57" i="8"/>
  <c r="AQ63" i="8"/>
  <c r="AP63" i="8"/>
  <c r="AQ75" i="8"/>
  <c r="AP75" i="8"/>
  <c r="AQ81" i="8"/>
  <c r="AP81" i="8"/>
  <c r="AQ87" i="8"/>
  <c r="AP87" i="8"/>
  <c r="AQ93" i="8"/>
  <c r="AP93" i="8"/>
  <c r="AQ111" i="8"/>
  <c r="AP111" i="8"/>
  <c r="AQ123" i="8"/>
  <c r="AP123" i="8"/>
  <c r="AQ129" i="8"/>
  <c r="AP129" i="8"/>
  <c r="AQ159" i="8"/>
  <c r="AP159" i="8"/>
  <c r="AF159" i="8"/>
  <c r="AE159" i="8"/>
  <c r="AF129" i="8"/>
  <c r="AE129" i="8"/>
  <c r="AF123" i="8"/>
  <c r="AE123" i="8"/>
  <c r="AF111" i="8"/>
  <c r="AE111" i="8"/>
  <c r="AF93" i="8"/>
  <c r="AE93" i="8"/>
  <c r="AF87" i="8"/>
  <c r="AE87" i="8"/>
  <c r="AF81" i="8"/>
  <c r="AE81" i="8"/>
  <c r="AF75" i="8"/>
  <c r="AE75" i="8"/>
  <c r="AF63" i="8"/>
  <c r="AE63" i="8"/>
  <c r="AF57" i="8"/>
  <c r="AE57" i="8"/>
  <c r="AF51" i="8"/>
  <c r="AE51" i="8"/>
  <c r="U51" i="8"/>
  <c r="T51" i="8"/>
  <c r="U57" i="8"/>
  <c r="T57" i="8"/>
  <c r="U63" i="8"/>
  <c r="T63" i="8"/>
  <c r="U75" i="8"/>
  <c r="T75" i="8"/>
  <c r="U81" i="8"/>
  <c r="T81" i="8"/>
  <c r="U87" i="8"/>
  <c r="T87" i="8"/>
  <c r="U93" i="8"/>
  <c r="T93" i="8"/>
  <c r="U111" i="8"/>
  <c r="T111" i="8"/>
  <c r="U123" i="8"/>
  <c r="T123" i="8"/>
  <c r="U129" i="8"/>
  <c r="T129" i="8"/>
  <c r="U159" i="8"/>
  <c r="T159" i="8"/>
  <c r="U159" i="7"/>
  <c r="T159" i="7"/>
  <c r="U129" i="7"/>
  <c r="T129" i="7"/>
  <c r="U123" i="7"/>
  <c r="T123" i="7"/>
  <c r="U111" i="7"/>
  <c r="T111" i="7"/>
  <c r="U93" i="7"/>
  <c r="T93" i="7"/>
  <c r="U87" i="7"/>
  <c r="T87" i="7"/>
  <c r="U81" i="7"/>
  <c r="T81" i="7"/>
  <c r="U75" i="7"/>
  <c r="T75" i="7"/>
  <c r="U63" i="7"/>
  <c r="T63" i="7"/>
  <c r="U57" i="7"/>
  <c r="T57" i="7"/>
  <c r="U51" i="7"/>
  <c r="T51" i="7"/>
  <c r="AF51" i="7"/>
  <c r="AE51" i="7"/>
  <c r="AF57" i="7"/>
  <c r="AE57" i="7"/>
  <c r="AF63" i="7"/>
  <c r="AE63" i="7"/>
  <c r="AF75" i="7"/>
  <c r="AE75" i="7"/>
  <c r="AF81" i="7"/>
  <c r="AE81" i="7"/>
  <c r="AF87" i="7"/>
  <c r="AE87" i="7"/>
  <c r="AF93" i="7"/>
  <c r="AE93" i="7"/>
  <c r="AF111" i="7"/>
  <c r="AE111" i="7"/>
  <c r="AF123" i="7"/>
  <c r="AE123" i="7"/>
  <c r="AF129" i="7"/>
  <c r="AE129" i="7"/>
  <c r="AF159" i="7"/>
  <c r="AE159" i="7"/>
  <c r="AQ51" i="7"/>
  <c r="AP51" i="7"/>
  <c r="AQ57" i="7"/>
  <c r="AP57" i="7"/>
  <c r="AQ63" i="7"/>
  <c r="AP63" i="7"/>
  <c r="AQ75" i="7"/>
  <c r="AP75" i="7"/>
  <c r="AQ81" i="7"/>
  <c r="AP81" i="7"/>
  <c r="AQ87" i="7"/>
  <c r="AP87" i="7"/>
  <c r="AQ93" i="7"/>
  <c r="AP93" i="7"/>
  <c r="AQ111" i="7"/>
  <c r="AP111" i="7"/>
  <c r="AQ123" i="7"/>
  <c r="AP123" i="7"/>
  <c r="AQ129" i="7"/>
  <c r="AP129" i="7"/>
  <c r="AQ159" i="7"/>
  <c r="AP159" i="7"/>
  <c r="AQ51" i="4"/>
  <c r="AP51" i="4"/>
  <c r="AQ57" i="4"/>
  <c r="AP57" i="4"/>
  <c r="AQ63" i="4"/>
  <c r="AP63" i="4"/>
  <c r="AQ75" i="4"/>
  <c r="AP75" i="4"/>
  <c r="AQ81" i="4"/>
  <c r="AP81" i="4"/>
  <c r="AQ87" i="4"/>
  <c r="AP87" i="4"/>
  <c r="AQ93" i="4"/>
  <c r="AP93" i="4"/>
  <c r="AQ111" i="4"/>
  <c r="AP111" i="4"/>
  <c r="AQ123" i="4"/>
  <c r="AP123" i="4"/>
  <c r="AQ129" i="4"/>
  <c r="AP129" i="4"/>
  <c r="AQ159" i="4"/>
  <c r="AP159" i="4"/>
  <c r="AF159" i="4"/>
  <c r="AE159" i="4"/>
  <c r="AF129" i="4"/>
  <c r="AE129" i="4"/>
  <c r="AF123" i="4"/>
  <c r="AE123" i="4"/>
  <c r="AF111" i="4"/>
  <c r="AE111" i="4"/>
  <c r="AF93" i="4"/>
  <c r="AE93" i="4"/>
  <c r="AF87" i="4"/>
  <c r="AE87" i="4"/>
  <c r="AF81" i="4"/>
  <c r="AE81" i="4"/>
  <c r="AF75" i="4"/>
  <c r="AE75" i="4"/>
  <c r="AF63" i="4"/>
  <c r="AE63" i="4"/>
  <c r="AF57" i="4"/>
  <c r="AE57" i="4"/>
  <c r="AF51" i="4"/>
  <c r="AE51" i="4"/>
  <c r="U51" i="4"/>
  <c r="T51" i="4"/>
  <c r="U57" i="4"/>
  <c r="T57" i="4"/>
  <c r="U63" i="4"/>
  <c r="T63" i="4"/>
  <c r="U75" i="4"/>
  <c r="T75" i="4"/>
  <c r="U81" i="4"/>
  <c r="T81" i="4"/>
  <c r="U87" i="4"/>
  <c r="T87" i="4"/>
  <c r="U93" i="4"/>
  <c r="T93" i="4"/>
  <c r="U111" i="4"/>
  <c r="T111" i="4"/>
  <c r="U123" i="4"/>
  <c r="T123" i="4"/>
  <c r="U129" i="4"/>
  <c r="T129" i="4"/>
  <c r="U159" i="4"/>
  <c r="T159" i="4"/>
  <c r="I93" i="8" l="1"/>
  <c r="I57" i="10" l="1"/>
  <c r="I123" i="10"/>
  <c r="H123" i="10"/>
  <c r="H93" i="10"/>
  <c r="I93" i="10"/>
  <c r="I81" i="10"/>
  <c r="H75" i="10"/>
  <c r="I63" i="10"/>
  <c r="I51" i="10"/>
  <c r="I87" i="10"/>
  <c r="H51" i="10"/>
  <c r="H159" i="10"/>
  <c r="I159" i="10"/>
  <c r="H111" i="10"/>
  <c r="I111" i="10"/>
  <c r="H87" i="10"/>
  <c r="H81" i="10"/>
  <c r="I75" i="10"/>
  <c r="H63" i="10"/>
  <c r="H57" i="10"/>
  <c r="H159" i="9"/>
  <c r="I93" i="9"/>
  <c r="I159" i="9"/>
  <c r="H129" i="9"/>
  <c r="I111" i="9"/>
  <c r="H111" i="9"/>
  <c r="H87" i="9"/>
  <c r="I87" i="9"/>
  <c r="H81" i="9"/>
  <c r="I75" i="9"/>
  <c r="H63" i="9"/>
  <c r="I63" i="9"/>
  <c r="H57" i="9"/>
  <c r="I57" i="9"/>
  <c r="H93" i="9"/>
  <c r="H75" i="9"/>
  <c r="I129" i="9"/>
  <c r="H123" i="9"/>
  <c r="I123" i="9"/>
  <c r="I81" i="9"/>
  <c r="H51" i="9"/>
  <c r="I51" i="9"/>
  <c r="H93" i="8"/>
  <c r="I81" i="8"/>
  <c r="H129" i="8"/>
  <c r="I129" i="8"/>
  <c r="H111" i="8"/>
  <c r="I111" i="8"/>
  <c r="H87" i="8"/>
  <c r="I63" i="8"/>
  <c r="H57" i="8"/>
  <c r="I57" i="8"/>
  <c r="I51" i="8"/>
  <c r="H51" i="8"/>
  <c r="H159" i="8"/>
  <c r="I159" i="8"/>
  <c r="H123" i="8"/>
  <c r="I123" i="8"/>
  <c r="I87" i="8"/>
  <c r="H81" i="8"/>
  <c r="I75" i="8"/>
  <c r="H75" i="8"/>
  <c r="H63" i="8"/>
  <c r="H111" i="7"/>
  <c r="H87" i="7"/>
  <c r="I87" i="7"/>
  <c r="H81" i="7"/>
  <c r="I81" i="7"/>
  <c r="I75" i="7"/>
  <c r="H75" i="7"/>
  <c r="H63" i="7"/>
  <c r="I63" i="7"/>
  <c r="H51" i="7"/>
  <c r="H159" i="7"/>
  <c r="I159" i="7"/>
  <c r="H129" i="7"/>
  <c r="I129" i="7"/>
  <c r="H123" i="7"/>
  <c r="I123" i="7"/>
  <c r="I111" i="7"/>
  <c r="H93" i="7"/>
  <c r="I93" i="7"/>
  <c r="H57" i="7"/>
  <c r="I57" i="7"/>
  <c r="I51" i="7"/>
  <c r="H159" i="4"/>
  <c r="I159" i="4"/>
  <c r="I129" i="4"/>
  <c r="H123" i="4"/>
  <c r="I123" i="4"/>
  <c r="H93" i="4"/>
  <c r="I93" i="4"/>
  <c r="I87" i="4"/>
  <c r="I81" i="4"/>
  <c r="H75" i="4"/>
  <c r="I75" i="4"/>
  <c r="H63" i="4"/>
  <c r="I63" i="4"/>
  <c r="H111" i="4"/>
  <c r="H129" i="4"/>
  <c r="I111" i="4"/>
  <c r="H87" i="4"/>
  <c r="H81" i="4"/>
  <c r="H57" i="4"/>
  <c r="I57" i="4"/>
  <c r="AQ155" i="10"/>
  <c r="AP155" i="10"/>
  <c r="AF155" i="10"/>
  <c r="AE155" i="10"/>
  <c r="U155" i="10"/>
  <c r="T155" i="10"/>
  <c r="AQ26" i="8"/>
  <c r="AP26" i="8"/>
  <c r="AF26" i="8"/>
  <c r="AE26" i="8"/>
  <c r="U26" i="8"/>
  <c r="T26" i="8"/>
  <c r="H26" i="8" s="1"/>
  <c r="AQ26" i="7"/>
  <c r="AP26" i="7"/>
  <c r="AF26" i="7"/>
  <c r="AE26" i="7"/>
  <c r="U26" i="7"/>
  <c r="T26" i="7"/>
  <c r="AQ157" i="10"/>
  <c r="AP157" i="10"/>
  <c r="AF157" i="10"/>
  <c r="AE157" i="10"/>
  <c r="U157" i="10"/>
  <c r="T157" i="10"/>
  <c r="AQ156" i="10"/>
  <c r="AP156" i="10"/>
  <c r="AF156" i="10"/>
  <c r="AE156" i="10"/>
  <c r="U156" i="10"/>
  <c r="T156" i="10"/>
  <c r="AQ154" i="10"/>
  <c r="AP154" i="10"/>
  <c r="AF154" i="10"/>
  <c r="AE154" i="10"/>
  <c r="U154" i="10"/>
  <c r="T154" i="10"/>
  <c r="AQ151" i="10"/>
  <c r="AP151" i="10"/>
  <c r="AF151" i="10"/>
  <c r="AE151" i="10"/>
  <c r="U151" i="10"/>
  <c r="T151" i="10"/>
  <c r="AQ150" i="10"/>
  <c r="AP150" i="10"/>
  <c r="AF150" i="10"/>
  <c r="AE150" i="10"/>
  <c r="U150" i="10"/>
  <c r="T150" i="10"/>
  <c r="AQ149" i="10"/>
  <c r="AP149" i="10"/>
  <c r="AF149" i="10"/>
  <c r="AE149" i="10"/>
  <c r="U149" i="10"/>
  <c r="T149" i="10"/>
  <c r="AQ148" i="10"/>
  <c r="AP148" i="10"/>
  <c r="AF148" i="10"/>
  <c r="AE148" i="10"/>
  <c r="U148" i="10"/>
  <c r="T148" i="10"/>
  <c r="AQ145" i="10"/>
  <c r="AP145" i="10"/>
  <c r="AF145" i="10"/>
  <c r="AE145" i="10"/>
  <c r="U145" i="10"/>
  <c r="T145" i="10"/>
  <c r="AQ144" i="10"/>
  <c r="AP144" i="10"/>
  <c r="AF144" i="10"/>
  <c r="AE144" i="10"/>
  <c r="U144" i="10"/>
  <c r="T144" i="10"/>
  <c r="AQ143" i="10"/>
  <c r="AP143" i="10"/>
  <c r="AF143" i="10"/>
  <c r="AE143" i="10"/>
  <c r="U143" i="10"/>
  <c r="T143" i="10"/>
  <c r="AQ142" i="10"/>
  <c r="AP142" i="10"/>
  <c r="AF142" i="10"/>
  <c r="AE142" i="10"/>
  <c r="U142" i="10"/>
  <c r="T142" i="10"/>
  <c r="AQ138" i="10"/>
  <c r="AP138" i="10"/>
  <c r="AF138" i="10"/>
  <c r="AE138" i="10"/>
  <c r="U138" i="10"/>
  <c r="T138" i="10"/>
  <c r="AQ132" i="10"/>
  <c r="AP132" i="10"/>
  <c r="AF132" i="10"/>
  <c r="AE132" i="10"/>
  <c r="U132" i="10"/>
  <c r="T132" i="10"/>
  <c r="AQ131" i="10"/>
  <c r="AP131" i="10"/>
  <c r="AF131" i="10"/>
  <c r="AE131" i="10"/>
  <c r="U131" i="10"/>
  <c r="T131" i="10"/>
  <c r="AQ130" i="10"/>
  <c r="AP130" i="10"/>
  <c r="AF130" i="10"/>
  <c r="AE130" i="10"/>
  <c r="U130" i="10"/>
  <c r="T130" i="10"/>
  <c r="AQ126" i="10"/>
  <c r="AP126" i="10"/>
  <c r="AF126" i="10"/>
  <c r="AE126" i="10"/>
  <c r="U126" i="10"/>
  <c r="T126" i="10"/>
  <c r="AQ125" i="10"/>
  <c r="AP125" i="10"/>
  <c r="AF125" i="10"/>
  <c r="AE125" i="10"/>
  <c r="U125" i="10"/>
  <c r="T125" i="10"/>
  <c r="AQ124" i="10"/>
  <c r="AP124" i="10"/>
  <c r="AF124" i="10"/>
  <c r="AE124" i="10"/>
  <c r="U124" i="10"/>
  <c r="T124" i="10"/>
  <c r="AQ119" i="10"/>
  <c r="AP119" i="10"/>
  <c r="AF119" i="10"/>
  <c r="AE119" i="10"/>
  <c r="U119" i="10"/>
  <c r="T119" i="10"/>
  <c r="AQ118" i="10"/>
  <c r="AP118" i="10"/>
  <c r="AF118" i="10"/>
  <c r="AE118" i="10"/>
  <c r="U118" i="10"/>
  <c r="T118" i="10"/>
  <c r="AQ114" i="10"/>
  <c r="AP114" i="10"/>
  <c r="AF114" i="10"/>
  <c r="AE114" i="10"/>
  <c r="U114" i="10"/>
  <c r="T114" i="10"/>
  <c r="AQ113" i="10"/>
  <c r="AP113" i="10"/>
  <c r="AF113" i="10"/>
  <c r="AE113" i="10"/>
  <c r="U113" i="10"/>
  <c r="T113" i="10"/>
  <c r="AQ112" i="10"/>
  <c r="AP112" i="10"/>
  <c r="AF112" i="10"/>
  <c r="AE112" i="10"/>
  <c r="U112" i="10"/>
  <c r="T112" i="10"/>
  <c r="AQ107" i="10"/>
  <c r="AP107" i="10"/>
  <c r="AF107" i="10"/>
  <c r="AE107" i="10"/>
  <c r="U107" i="10"/>
  <c r="T107" i="10"/>
  <c r="AQ106" i="10"/>
  <c r="AP106" i="10"/>
  <c r="AF106" i="10"/>
  <c r="AE106" i="10"/>
  <c r="U106" i="10"/>
  <c r="T106" i="10"/>
  <c r="AQ102" i="10"/>
  <c r="AP102" i="10"/>
  <c r="AF102" i="10"/>
  <c r="AE102" i="10"/>
  <c r="U102" i="10"/>
  <c r="T102" i="10"/>
  <c r="AQ101" i="10"/>
  <c r="AP101" i="10"/>
  <c r="AF101" i="10"/>
  <c r="AE101" i="10"/>
  <c r="U101" i="10"/>
  <c r="T101" i="10"/>
  <c r="AQ100" i="10"/>
  <c r="AP100" i="10"/>
  <c r="AF100" i="10"/>
  <c r="AE100" i="10"/>
  <c r="U100" i="10"/>
  <c r="T100" i="10"/>
  <c r="AQ95" i="10"/>
  <c r="AP95" i="10"/>
  <c r="AF95" i="10"/>
  <c r="AE95" i="10"/>
  <c r="U95" i="10"/>
  <c r="T95" i="10"/>
  <c r="AQ94" i="10"/>
  <c r="AP94" i="10"/>
  <c r="AF94" i="10"/>
  <c r="AE94" i="10"/>
  <c r="U94" i="10"/>
  <c r="T94" i="10"/>
  <c r="AQ90" i="10"/>
  <c r="AP90" i="10"/>
  <c r="AF90" i="10"/>
  <c r="AE90" i="10"/>
  <c r="U90" i="10"/>
  <c r="T90" i="10"/>
  <c r="AQ89" i="10"/>
  <c r="AP89" i="10"/>
  <c r="AF89" i="10"/>
  <c r="AE89" i="10"/>
  <c r="U89" i="10"/>
  <c r="T89" i="10"/>
  <c r="AQ88" i="10"/>
  <c r="AP88" i="10"/>
  <c r="AF88" i="10"/>
  <c r="AE88" i="10"/>
  <c r="U88" i="10"/>
  <c r="T88" i="10"/>
  <c r="AQ84" i="10"/>
  <c r="AP84" i="10"/>
  <c r="AF84" i="10"/>
  <c r="AE84" i="10"/>
  <c r="U84" i="10"/>
  <c r="T84" i="10"/>
  <c r="AQ83" i="10"/>
  <c r="AP83" i="10"/>
  <c r="AF83" i="10"/>
  <c r="AE83" i="10"/>
  <c r="U83" i="10"/>
  <c r="T83" i="10"/>
  <c r="AQ82" i="10"/>
  <c r="AP82" i="10"/>
  <c r="AF82" i="10"/>
  <c r="AE82" i="10"/>
  <c r="U82" i="10"/>
  <c r="T82" i="10"/>
  <c r="AQ78" i="10"/>
  <c r="AP78" i="10"/>
  <c r="AF78" i="10"/>
  <c r="AE78" i="10"/>
  <c r="U78" i="10"/>
  <c r="T78" i="10"/>
  <c r="AQ77" i="10"/>
  <c r="AP77" i="10"/>
  <c r="AF77" i="10"/>
  <c r="AE77" i="10"/>
  <c r="U77" i="10"/>
  <c r="T77" i="10"/>
  <c r="AQ76" i="10"/>
  <c r="AP76" i="10"/>
  <c r="AF76" i="10"/>
  <c r="AE76" i="10"/>
  <c r="U76" i="10"/>
  <c r="T76" i="10"/>
  <c r="AQ72" i="10"/>
  <c r="AP72" i="10"/>
  <c r="AF72" i="10"/>
  <c r="AE72" i="10"/>
  <c r="U72" i="10"/>
  <c r="T72" i="10"/>
  <c r="AQ71" i="10"/>
  <c r="AP71" i="10"/>
  <c r="AF71" i="10"/>
  <c r="AE71" i="10"/>
  <c r="U71" i="10"/>
  <c r="T71" i="10"/>
  <c r="AQ70" i="10"/>
  <c r="AP70" i="10"/>
  <c r="AF70" i="10"/>
  <c r="AE70" i="10"/>
  <c r="U70" i="10"/>
  <c r="T70" i="10"/>
  <c r="AQ66" i="10"/>
  <c r="AP66" i="10"/>
  <c r="AF66" i="10"/>
  <c r="AE66" i="10"/>
  <c r="U66" i="10"/>
  <c r="T66" i="10"/>
  <c r="AQ59" i="10"/>
  <c r="AP59" i="10"/>
  <c r="AF59" i="10"/>
  <c r="AE59" i="10"/>
  <c r="U59" i="10"/>
  <c r="T59" i="10"/>
  <c r="AQ58" i="10"/>
  <c r="AP58" i="10"/>
  <c r="AF58" i="10"/>
  <c r="AE58" i="10"/>
  <c r="U58" i="10"/>
  <c r="T58" i="10"/>
  <c r="AQ54" i="10"/>
  <c r="AP54" i="10"/>
  <c r="AF54" i="10"/>
  <c r="AE54" i="10"/>
  <c r="U54" i="10"/>
  <c r="T54" i="10"/>
  <c r="AQ53" i="10"/>
  <c r="AP53" i="10"/>
  <c r="AF53" i="10"/>
  <c r="AE53" i="10"/>
  <c r="U53" i="10"/>
  <c r="T53" i="10"/>
  <c r="AQ52" i="10"/>
  <c r="AP52" i="10"/>
  <c r="AF52" i="10"/>
  <c r="AE52" i="10"/>
  <c r="U52" i="10"/>
  <c r="T52" i="10"/>
  <c r="AQ47" i="10"/>
  <c r="AP47" i="10"/>
  <c r="AF47" i="10"/>
  <c r="AE47" i="10"/>
  <c r="U47" i="10"/>
  <c r="T47" i="10"/>
  <c r="AQ46" i="10"/>
  <c r="AP46" i="10"/>
  <c r="AF46" i="10"/>
  <c r="AE46" i="10"/>
  <c r="U46" i="10"/>
  <c r="T46" i="10"/>
  <c r="AQ43" i="10"/>
  <c r="AP43" i="10"/>
  <c r="AF43" i="10"/>
  <c r="AE43" i="10"/>
  <c r="U43" i="10"/>
  <c r="T43" i="10"/>
  <c r="AQ42" i="10"/>
  <c r="AP42" i="10"/>
  <c r="AF42" i="10"/>
  <c r="AE42" i="10"/>
  <c r="U42" i="10"/>
  <c r="T42" i="10"/>
  <c r="AQ36" i="10"/>
  <c r="AP36" i="10"/>
  <c r="AF36" i="10"/>
  <c r="AE36" i="10"/>
  <c r="U36" i="10"/>
  <c r="T36" i="10"/>
  <c r="AQ29" i="10"/>
  <c r="AP29" i="10"/>
  <c r="AF29" i="10"/>
  <c r="AE29" i="10"/>
  <c r="U29" i="10"/>
  <c r="T29" i="10"/>
  <c r="AQ28" i="10"/>
  <c r="AP28" i="10"/>
  <c r="AF28" i="10"/>
  <c r="AE28" i="10"/>
  <c r="U28" i="10"/>
  <c r="T28" i="10"/>
  <c r="AQ25" i="10"/>
  <c r="AP25" i="10"/>
  <c r="AF25" i="10"/>
  <c r="AE25" i="10"/>
  <c r="U25" i="10"/>
  <c r="T25" i="10"/>
  <c r="AQ24" i="10"/>
  <c r="AP24" i="10"/>
  <c r="AF24" i="10"/>
  <c r="AE24" i="10"/>
  <c r="U24" i="10"/>
  <c r="T24" i="10"/>
  <c r="AQ23" i="10"/>
  <c r="AP23" i="10"/>
  <c r="AF23" i="10"/>
  <c r="AE23" i="10"/>
  <c r="U23" i="10"/>
  <c r="T23" i="10"/>
  <c r="AQ22" i="10"/>
  <c r="AP22" i="10"/>
  <c r="AF22" i="10"/>
  <c r="AE22" i="10"/>
  <c r="U22" i="10"/>
  <c r="T22" i="10"/>
  <c r="AQ18" i="10"/>
  <c r="AP18" i="10"/>
  <c r="AF18" i="10"/>
  <c r="AE18" i="10"/>
  <c r="U18" i="10"/>
  <c r="T18" i="10"/>
  <c r="AQ12" i="10"/>
  <c r="AP12" i="10"/>
  <c r="AF12" i="10"/>
  <c r="AE12" i="10"/>
  <c r="U12" i="10"/>
  <c r="T12" i="10"/>
  <c r="AQ157" i="9"/>
  <c r="AP157" i="9"/>
  <c r="AF157" i="9"/>
  <c r="AE157" i="9"/>
  <c r="U157" i="9"/>
  <c r="T157" i="9"/>
  <c r="AQ156" i="9"/>
  <c r="AP156" i="9"/>
  <c r="AF156" i="9"/>
  <c r="AE156" i="9"/>
  <c r="U156" i="9"/>
  <c r="T156" i="9"/>
  <c r="AQ154" i="9"/>
  <c r="AP154" i="9"/>
  <c r="AF154" i="9"/>
  <c r="AE154" i="9"/>
  <c r="U154" i="9"/>
  <c r="T154" i="9"/>
  <c r="AQ151" i="9"/>
  <c r="AP151" i="9"/>
  <c r="AF151" i="9"/>
  <c r="AE151" i="9"/>
  <c r="U151" i="9"/>
  <c r="T151" i="9"/>
  <c r="AQ150" i="9"/>
  <c r="AP150" i="9"/>
  <c r="AF150" i="9"/>
  <c r="AE150" i="9"/>
  <c r="U150" i="9"/>
  <c r="T150" i="9"/>
  <c r="AQ149" i="9"/>
  <c r="AP149" i="9"/>
  <c r="AF149" i="9"/>
  <c r="AE149" i="9"/>
  <c r="U149" i="9"/>
  <c r="T149" i="9"/>
  <c r="AQ148" i="9"/>
  <c r="AP148" i="9"/>
  <c r="AF148" i="9"/>
  <c r="AE148" i="9"/>
  <c r="U148" i="9"/>
  <c r="T148" i="9"/>
  <c r="AQ145" i="9"/>
  <c r="AP145" i="9"/>
  <c r="AF145" i="9"/>
  <c r="AE145" i="9"/>
  <c r="U145" i="9"/>
  <c r="T145" i="9"/>
  <c r="AQ144" i="9"/>
  <c r="AP144" i="9"/>
  <c r="AF144" i="9"/>
  <c r="AE144" i="9"/>
  <c r="U144" i="9"/>
  <c r="T144" i="9"/>
  <c r="AQ143" i="9"/>
  <c r="AP143" i="9"/>
  <c r="AF143" i="9"/>
  <c r="AE143" i="9"/>
  <c r="U143" i="9"/>
  <c r="T143" i="9"/>
  <c r="AQ142" i="9"/>
  <c r="AP142" i="9"/>
  <c r="AF142" i="9"/>
  <c r="AE142" i="9"/>
  <c r="U142" i="9"/>
  <c r="T142" i="9"/>
  <c r="AQ138" i="9"/>
  <c r="AP138" i="9"/>
  <c r="AF138" i="9"/>
  <c r="AE138" i="9"/>
  <c r="U138" i="9"/>
  <c r="T138" i="9"/>
  <c r="AQ132" i="9"/>
  <c r="AP132" i="9"/>
  <c r="AF132" i="9"/>
  <c r="AE132" i="9"/>
  <c r="U132" i="9"/>
  <c r="T132" i="9"/>
  <c r="AQ131" i="9"/>
  <c r="AP131" i="9"/>
  <c r="AF131" i="9"/>
  <c r="AE131" i="9"/>
  <c r="U131" i="9"/>
  <c r="T131" i="9"/>
  <c r="AQ130" i="9"/>
  <c r="AP130" i="9"/>
  <c r="AF130" i="9"/>
  <c r="AE130" i="9"/>
  <c r="U130" i="9"/>
  <c r="T130" i="9"/>
  <c r="AQ126" i="9"/>
  <c r="AP126" i="9"/>
  <c r="AF126" i="9"/>
  <c r="AE126" i="9"/>
  <c r="U126" i="9"/>
  <c r="T126" i="9"/>
  <c r="AQ125" i="9"/>
  <c r="AP125" i="9"/>
  <c r="AF125" i="9"/>
  <c r="AE125" i="9"/>
  <c r="U125" i="9"/>
  <c r="T125" i="9"/>
  <c r="AQ124" i="9"/>
  <c r="AP124" i="9"/>
  <c r="AF124" i="9"/>
  <c r="AE124" i="9"/>
  <c r="U124" i="9"/>
  <c r="T124" i="9"/>
  <c r="AQ119" i="9"/>
  <c r="AP119" i="9"/>
  <c r="AF119" i="9"/>
  <c r="AE119" i="9"/>
  <c r="U119" i="9"/>
  <c r="T119" i="9"/>
  <c r="AQ118" i="9"/>
  <c r="AP118" i="9"/>
  <c r="AF118" i="9"/>
  <c r="AE118" i="9"/>
  <c r="U118" i="9"/>
  <c r="T118" i="9"/>
  <c r="AQ114" i="9"/>
  <c r="AP114" i="9"/>
  <c r="AF114" i="9"/>
  <c r="AE114" i="9"/>
  <c r="U114" i="9"/>
  <c r="T114" i="9"/>
  <c r="AQ113" i="9"/>
  <c r="AP113" i="9"/>
  <c r="AF113" i="9"/>
  <c r="AE113" i="9"/>
  <c r="U113" i="9"/>
  <c r="T113" i="9"/>
  <c r="AQ112" i="9"/>
  <c r="AP112" i="9"/>
  <c r="AF112" i="9"/>
  <c r="AE112" i="9"/>
  <c r="U112" i="9"/>
  <c r="T112" i="9"/>
  <c r="AQ107" i="9"/>
  <c r="AP107" i="9"/>
  <c r="AF107" i="9"/>
  <c r="AE107" i="9"/>
  <c r="U107" i="9"/>
  <c r="T107" i="9"/>
  <c r="AQ106" i="9"/>
  <c r="AP106" i="9"/>
  <c r="AF106" i="9"/>
  <c r="AE106" i="9"/>
  <c r="U106" i="9"/>
  <c r="T106" i="9"/>
  <c r="AQ102" i="9"/>
  <c r="AP102" i="9"/>
  <c r="AF102" i="9"/>
  <c r="AE102" i="9"/>
  <c r="U102" i="9"/>
  <c r="T102" i="9"/>
  <c r="AQ101" i="9"/>
  <c r="AP101" i="9"/>
  <c r="AF101" i="9"/>
  <c r="AE101" i="9"/>
  <c r="U101" i="9"/>
  <c r="T101" i="9"/>
  <c r="AQ100" i="9"/>
  <c r="AP100" i="9"/>
  <c r="AF100" i="9"/>
  <c r="AE100" i="9"/>
  <c r="U100" i="9"/>
  <c r="T100" i="9"/>
  <c r="AQ95" i="9"/>
  <c r="AP95" i="9"/>
  <c r="AF95" i="9"/>
  <c r="AE95" i="9"/>
  <c r="U95" i="9"/>
  <c r="T95" i="9"/>
  <c r="AQ94" i="9"/>
  <c r="AP94" i="9"/>
  <c r="AF94" i="9"/>
  <c r="AE94" i="9"/>
  <c r="U94" i="9"/>
  <c r="T94" i="9"/>
  <c r="AQ90" i="9"/>
  <c r="AP90" i="9"/>
  <c r="AF90" i="9"/>
  <c r="AE90" i="9"/>
  <c r="U90" i="9"/>
  <c r="T90" i="9"/>
  <c r="AQ89" i="9"/>
  <c r="AP89" i="9"/>
  <c r="AF89" i="9"/>
  <c r="AE89" i="9"/>
  <c r="U89" i="9"/>
  <c r="T89" i="9"/>
  <c r="AQ88" i="9"/>
  <c r="AP88" i="9"/>
  <c r="AF88" i="9"/>
  <c r="AE88" i="9"/>
  <c r="U88" i="9"/>
  <c r="T88" i="9"/>
  <c r="AQ84" i="9"/>
  <c r="AP84" i="9"/>
  <c r="AF84" i="9"/>
  <c r="AE84" i="9"/>
  <c r="U84" i="9"/>
  <c r="T84" i="9"/>
  <c r="AQ83" i="9"/>
  <c r="AP83" i="9"/>
  <c r="AF83" i="9"/>
  <c r="AE83" i="9"/>
  <c r="U83" i="9"/>
  <c r="T83" i="9"/>
  <c r="AQ82" i="9"/>
  <c r="AP82" i="9"/>
  <c r="AF82" i="9"/>
  <c r="AE82" i="9"/>
  <c r="U82" i="9"/>
  <c r="T82" i="9"/>
  <c r="AQ78" i="9"/>
  <c r="AP78" i="9"/>
  <c r="AF78" i="9"/>
  <c r="AE78" i="9"/>
  <c r="U78" i="9"/>
  <c r="T78" i="9"/>
  <c r="AQ77" i="9"/>
  <c r="AP77" i="9"/>
  <c r="AF77" i="9"/>
  <c r="AE77" i="9"/>
  <c r="U77" i="9"/>
  <c r="T77" i="9"/>
  <c r="AQ76" i="9"/>
  <c r="AP76" i="9"/>
  <c r="AF76" i="9"/>
  <c r="AE76" i="9"/>
  <c r="U76" i="9"/>
  <c r="T76" i="9"/>
  <c r="AQ72" i="9"/>
  <c r="AP72" i="9"/>
  <c r="AF72" i="9"/>
  <c r="AE72" i="9"/>
  <c r="U72" i="9"/>
  <c r="T72" i="9"/>
  <c r="AQ71" i="9"/>
  <c r="AP71" i="9"/>
  <c r="AF71" i="9"/>
  <c r="AE71" i="9"/>
  <c r="U71" i="9"/>
  <c r="T71" i="9"/>
  <c r="AQ70" i="9"/>
  <c r="AP70" i="9"/>
  <c r="AF70" i="9"/>
  <c r="AE70" i="9"/>
  <c r="U70" i="9"/>
  <c r="T70" i="9"/>
  <c r="AQ66" i="9"/>
  <c r="AP66" i="9"/>
  <c r="AF66" i="9"/>
  <c r="AE66" i="9"/>
  <c r="U66" i="9"/>
  <c r="T66" i="9"/>
  <c r="AQ59" i="9"/>
  <c r="AP59" i="9"/>
  <c r="AF59" i="9"/>
  <c r="AE59" i="9"/>
  <c r="U59" i="9"/>
  <c r="T59" i="9"/>
  <c r="AQ58" i="9"/>
  <c r="AP58" i="9"/>
  <c r="AF58" i="9"/>
  <c r="AE58" i="9"/>
  <c r="U58" i="9"/>
  <c r="T58" i="9"/>
  <c r="AQ54" i="9"/>
  <c r="AP54" i="9"/>
  <c r="AF54" i="9"/>
  <c r="AE54" i="9"/>
  <c r="U54" i="9"/>
  <c r="T54" i="9"/>
  <c r="AQ53" i="9"/>
  <c r="AP53" i="9"/>
  <c r="AF53" i="9"/>
  <c r="AE53" i="9"/>
  <c r="U53" i="9"/>
  <c r="T53" i="9"/>
  <c r="AQ52" i="9"/>
  <c r="AP52" i="9"/>
  <c r="AF52" i="9"/>
  <c r="AE52" i="9"/>
  <c r="U52" i="9"/>
  <c r="T52" i="9"/>
  <c r="AQ47" i="9"/>
  <c r="AP47" i="9"/>
  <c r="AF47" i="9"/>
  <c r="AE47" i="9"/>
  <c r="U47" i="9"/>
  <c r="T47" i="9"/>
  <c r="AQ46" i="9"/>
  <c r="AP46" i="9"/>
  <c r="AF46" i="9"/>
  <c r="AE46" i="9"/>
  <c r="U46" i="9"/>
  <c r="T46" i="9"/>
  <c r="AQ43" i="9"/>
  <c r="AP43" i="9"/>
  <c r="AF43" i="9"/>
  <c r="AE43" i="9"/>
  <c r="U43" i="9"/>
  <c r="T43" i="9"/>
  <c r="AQ42" i="9"/>
  <c r="AP42" i="9"/>
  <c r="AF42" i="9"/>
  <c r="AE42" i="9"/>
  <c r="U42" i="9"/>
  <c r="T42" i="9"/>
  <c r="AQ36" i="9"/>
  <c r="AP36" i="9"/>
  <c r="AF36" i="9"/>
  <c r="AE36" i="9"/>
  <c r="U36" i="9"/>
  <c r="T36" i="9"/>
  <c r="AQ29" i="9"/>
  <c r="AP29" i="9"/>
  <c r="AF29" i="9"/>
  <c r="AE29" i="9"/>
  <c r="U29" i="9"/>
  <c r="T29" i="9"/>
  <c r="AQ28" i="9"/>
  <c r="AP28" i="9"/>
  <c r="AF28" i="9"/>
  <c r="AE28" i="9"/>
  <c r="U28" i="9"/>
  <c r="T28" i="9"/>
  <c r="AQ25" i="9"/>
  <c r="AP25" i="9"/>
  <c r="AF25" i="9"/>
  <c r="AE25" i="9"/>
  <c r="U25" i="9"/>
  <c r="T25" i="9"/>
  <c r="AQ24" i="9"/>
  <c r="AP24" i="9"/>
  <c r="AF24" i="9"/>
  <c r="AE24" i="9"/>
  <c r="U24" i="9"/>
  <c r="T24" i="9"/>
  <c r="AQ23" i="9"/>
  <c r="AP23" i="9"/>
  <c r="AF23" i="9"/>
  <c r="AE23" i="9"/>
  <c r="U23" i="9"/>
  <c r="T23" i="9"/>
  <c r="AQ22" i="9"/>
  <c r="AP22" i="9"/>
  <c r="AF22" i="9"/>
  <c r="AE22" i="9"/>
  <c r="U22" i="9"/>
  <c r="T22" i="9"/>
  <c r="AQ18" i="9"/>
  <c r="AP18" i="9"/>
  <c r="AF18" i="9"/>
  <c r="AE18" i="9"/>
  <c r="U18" i="9"/>
  <c r="T18" i="9"/>
  <c r="AQ12" i="9"/>
  <c r="AP12" i="9"/>
  <c r="AF12" i="9"/>
  <c r="AE12" i="9"/>
  <c r="U12" i="9"/>
  <c r="T12" i="9"/>
  <c r="AQ158" i="8"/>
  <c r="AP158" i="8"/>
  <c r="AF158" i="8"/>
  <c r="AE158" i="8"/>
  <c r="U158" i="8"/>
  <c r="T158" i="8"/>
  <c r="H158" i="8" s="1"/>
  <c r="AQ157" i="8"/>
  <c r="AP157" i="8"/>
  <c r="AF157" i="8"/>
  <c r="AE157" i="8"/>
  <c r="U157" i="8"/>
  <c r="T157" i="8"/>
  <c r="AQ156" i="8"/>
  <c r="AP156" i="8"/>
  <c r="AF156" i="8"/>
  <c r="AE156" i="8"/>
  <c r="U156" i="8"/>
  <c r="T156" i="8"/>
  <c r="AQ154" i="8"/>
  <c r="AP154" i="8"/>
  <c r="AF154" i="8"/>
  <c r="AE154" i="8"/>
  <c r="U154" i="8"/>
  <c r="T154" i="8"/>
  <c r="AQ152" i="8"/>
  <c r="AP152" i="8"/>
  <c r="AF152" i="8"/>
  <c r="AE152" i="8"/>
  <c r="U152" i="8"/>
  <c r="T152" i="8"/>
  <c r="AQ151" i="8"/>
  <c r="AP151" i="8"/>
  <c r="AF151" i="8"/>
  <c r="AE151" i="8"/>
  <c r="U151" i="8"/>
  <c r="T151" i="8"/>
  <c r="AQ150" i="8"/>
  <c r="AP150" i="8"/>
  <c r="AF150" i="8"/>
  <c r="AE150" i="8"/>
  <c r="U150" i="8"/>
  <c r="T150" i="8"/>
  <c r="AQ149" i="8"/>
  <c r="AP149" i="8"/>
  <c r="AF149" i="8"/>
  <c r="AE149" i="8"/>
  <c r="U149" i="8"/>
  <c r="T149" i="8"/>
  <c r="AQ148" i="8"/>
  <c r="AP148" i="8"/>
  <c r="AF148" i="8"/>
  <c r="AE148" i="8"/>
  <c r="U148" i="8"/>
  <c r="T148" i="8"/>
  <c r="AQ146" i="8"/>
  <c r="AP146" i="8"/>
  <c r="AF146" i="8"/>
  <c r="AE146" i="8"/>
  <c r="U146" i="8"/>
  <c r="T146" i="8"/>
  <c r="AQ145" i="8"/>
  <c r="AP145" i="8"/>
  <c r="AF145" i="8"/>
  <c r="AE145" i="8"/>
  <c r="U145" i="8"/>
  <c r="T145" i="8"/>
  <c r="AQ144" i="8"/>
  <c r="AP144" i="8"/>
  <c r="AF144" i="8"/>
  <c r="AE144" i="8"/>
  <c r="U144" i="8"/>
  <c r="T144" i="8"/>
  <c r="AQ143" i="8"/>
  <c r="AP143" i="8"/>
  <c r="AF143" i="8"/>
  <c r="AE143" i="8"/>
  <c r="U143" i="8"/>
  <c r="T143" i="8"/>
  <c r="AQ142" i="8"/>
  <c r="AP142" i="8"/>
  <c r="AF142" i="8"/>
  <c r="AE142" i="8"/>
  <c r="U142" i="8"/>
  <c r="T142" i="8"/>
  <c r="AQ138" i="8"/>
  <c r="AP138" i="8"/>
  <c r="AF138" i="8"/>
  <c r="AE138" i="8"/>
  <c r="U138" i="8"/>
  <c r="T138" i="8"/>
  <c r="AQ132" i="8"/>
  <c r="AP132" i="8"/>
  <c r="AF132" i="8"/>
  <c r="AE132" i="8"/>
  <c r="U132" i="8"/>
  <c r="T132" i="8"/>
  <c r="AQ131" i="8"/>
  <c r="AP131" i="8"/>
  <c r="AF131" i="8"/>
  <c r="AE131" i="8"/>
  <c r="U131" i="8"/>
  <c r="T131" i="8"/>
  <c r="AQ130" i="8"/>
  <c r="AP130" i="8"/>
  <c r="AF130" i="8"/>
  <c r="AE130" i="8"/>
  <c r="U130" i="8"/>
  <c r="T130" i="8"/>
  <c r="AQ126" i="8"/>
  <c r="AP126" i="8"/>
  <c r="AF126" i="8"/>
  <c r="AE126" i="8"/>
  <c r="U126" i="8"/>
  <c r="T126" i="8"/>
  <c r="AQ125" i="8"/>
  <c r="AP125" i="8"/>
  <c r="AF125" i="8"/>
  <c r="AE125" i="8"/>
  <c r="U125" i="8"/>
  <c r="T125" i="8"/>
  <c r="AQ124" i="8"/>
  <c r="AP124" i="8"/>
  <c r="AF124" i="8"/>
  <c r="AE124" i="8"/>
  <c r="U124" i="8"/>
  <c r="T124" i="8"/>
  <c r="AQ119" i="8"/>
  <c r="AP119" i="8"/>
  <c r="AF119" i="8"/>
  <c r="AE119" i="8"/>
  <c r="U119" i="8"/>
  <c r="T119" i="8"/>
  <c r="AQ118" i="8"/>
  <c r="AP118" i="8"/>
  <c r="AF118" i="8"/>
  <c r="AE118" i="8"/>
  <c r="U118" i="8"/>
  <c r="T118" i="8"/>
  <c r="AQ114" i="8"/>
  <c r="AP114" i="8"/>
  <c r="AF114" i="8"/>
  <c r="AE114" i="8"/>
  <c r="U114" i="8"/>
  <c r="T114" i="8"/>
  <c r="AQ113" i="8"/>
  <c r="AP113" i="8"/>
  <c r="AF113" i="8"/>
  <c r="AE113" i="8"/>
  <c r="U113" i="8"/>
  <c r="T113" i="8"/>
  <c r="AQ112" i="8"/>
  <c r="AP112" i="8"/>
  <c r="AF112" i="8"/>
  <c r="AE112" i="8"/>
  <c r="U112" i="8"/>
  <c r="T112" i="8"/>
  <c r="AQ107" i="8"/>
  <c r="AP107" i="8"/>
  <c r="AF107" i="8"/>
  <c r="AE107" i="8"/>
  <c r="U107" i="8"/>
  <c r="T107" i="8"/>
  <c r="AQ106" i="8"/>
  <c r="AP106" i="8"/>
  <c r="AF106" i="8"/>
  <c r="AE106" i="8"/>
  <c r="U106" i="8"/>
  <c r="T106" i="8"/>
  <c r="AQ102" i="8"/>
  <c r="AP102" i="8"/>
  <c r="AF102" i="8"/>
  <c r="AE102" i="8"/>
  <c r="U102" i="8"/>
  <c r="T102" i="8"/>
  <c r="AQ101" i="8"/>
  <c r="AP101" i="8"/>
  <c r="AF101" i="8"/>
  <c r="AE101" i="8"/>
  <c r="U101" i="8"/>
  <c r="T101" i="8"/>
  <c r="AQ100" i="8"/>
  <c r="AP100" i="8"/>
  <c r="AF100" i="8"/>
  <c r="AE100" i="8"/>
  <c r="U100" i="8"/>
  <c r="T100" i="8"/>
  <c r="AQ95" i="8"/>
  <c r="AP95" i="8"/>
  <c r="AF95" i="8"/>
  <c r="AE95" i="8"/>
  <c r="U95" i="8"/>
  <c r="T95" i="8"/>
  <c r="AQ94" i="8"/>
  <c r="AP94" i="8"/>
  <c r="AF94" i="8"/>
  <c r="AE94" i="8"/>
  <c r="U94" i="8"/>
  <c r="T94" i="8"/>
  <c r="AQ90" i="8"/>
  <c r="AP90" i="8"/>
  <c r="AF90" i="8"/>
  <c r="AE90" i="8"/>
  <c r="U90" i="8"/>
  <c r="T90" i="8"/>
  <c r="AQ89" i="8"/>
  <c r="AP89" i="8"/>
  <c r="AF89" i="8"/>
  <c r="AE89" i="8"/>
  <c r="U89" i="8"/>
  <c r="T89" i="8"/>
  <c r="AQ88" i="8"/>
  <c r="AP88" i="8"/>
  <c r="AF88" i="8"/>
  <c r="AE88" i="8"/>
  <c r="U88" i="8"/>
  <c r="T88" i="8"/>
  <c r="AQ84" i="8"/>
  <c r="AP84" i="8"/>
  <c r="AF84" i="8"/>
  <c r="AE84" i="8"/>
  <c r="U84" i="8"/>
  <c r="T84" i="8"/>
  <c r="AQ83" i="8"/>
  <c r="AP83" i="8"/>
  <c r="AF83" i="8"/>
  <c r="AE83" i="8"/>
  <c r="U83" i="8"/>
  <c r="T83" i="8"/>
  <c r="AQ82" i="8"/>
  <c r="AP82" i="8"/>
  <c r="AF82" i="8"/>
  <c r="AE82" i="8"/>
  <c r="U82" i="8"/>
  <c r="T82" i="8"/>
  <c r="AQ78" i="8"/>
  <c r="AP78" i="8"/>
  <c r="AF78" i="8"/>
  <c r="AE78" i="8"/>
  <c r="U78" i="8"/>
  <c r="T78" i="8"/>
  <c r="H78" i="8" s="1"/>
  <c r="AQ77" i="8"/>
  <c r="AP77" i="8"/>
  <c r="AF77" i="8"/>
  <c r="AE77" i="8"/>
  <c r="U77" i="8"/>
  <c r="T77" i="8"/>
  <c r="AQ76" i="8"/>
  <c r="AP76" i="8"/>
  <c r="AF76" i="8"/>
  <c r="AE76" i="8"/>
  <c r="U76" i="8"/>
  <c r="T76" i="8"/>
  <c r="H76" i="8" s="1"/>
  <c r="AQ72" i="8"/>
  <c r="AP72" i="8"/>
  <c r="AF72" i="8"/>
  <c r="AE72" i="8"/>
  <c r="U72" i="8"/>
  <c r="T72" i="8"/>
  <c r="AQ71" i="8"/>
  <c r="AP71" i="8"/>
  <c r="AF71" i="8"/>
  <c r="AE71" i="8"/>
  <c r="U71" i="8"/>
  <c r="T71" i="8"/>
  <c r="AQ70" i="8"/>
  <c r="AP70" i="8"/>
  <c r="AF70" i="8"/>
  <c r="AE70" i="8"/>
  <c r="U70" i="8"/>
  <c r="T70" i="8"/>
  <c r="AQ66" i="8"/>
  <c r="AP66" i="8"/>
  <c r="AF66" i="8"/>
  <c r="AE66" i="8"/>
  <c r="U66" i="8"/>
  <c r="T66" i="8"/>
  <c r="AQ59" i="8"/>
  <c r="AP59" i="8"/>
  <c r="AF59" i="8"/>
  <c r="AE59" i="8"/>
  <c r="U59" i="8"/>
  <c r="T59" i="8"/>
  <c r="AQ58" i="8"/>
  <c r="AP58" i="8"/>
  <c r="AF58" i="8"/>
  <c r="AE58" i="8"/>
  <c r="U58" i="8"/>
  <c r="T58" i="8"/>
  <c r="AQ54" i="8"/>
  <c r="AP54" i="8"/>
  <c r="AF54" i="8"/>
  <c r="AE54" i="8"/>
  <c r="U54" i="8"/>
  <c r="T54" i="8"/>
  <c r="AQ53" i="8"/>
  <c r="AP53" i="8"/>
  <c r="AF53" i="8"/>
  <c r="AE53" i="8"/>
  <c r="U53" i="8"/>
  <c r="T53" i="8"/>
  <c r="AQ52" i="8"/>
  <c r="AP52" i="8"/>
  <c r="AF52" i="8"/>
  <c r="AE52" i="8"/>
  <c r="U52" i="8"/>
  <c r="T52" i="8"/>
  <c r="AQ47" i="8"/>
  <c r="AP47" i="8"/>
  <c r="AF47" i="8"/>
  <c r="AE47" i="8"/>
  <c r="U47" i="8"/>
  <c r="T47" i="8"/>
  <c r="AQ46" i="8"/>
  <c r="AP46" i="8"/>
  <c r="AF46" i="8"/>
  <c r="AE46" i="8"/>
  <c r="U46" i="8"/>
  <c r="T46" i="8"/>
  <c r="AQ43" i="8"/>
  <c r="AP43" i="8"/>
  <c r="AF43" i="8"/>
  <c r="AE43" i="8"/>
  <c r="U43" i="8"/>
  <c r="T43" i="8"/>
  <c r="AQ42" i="8"/>
  <c r="AP42" i="8"/>
  <c r="AF42" i="8"/>
  <c r="AE42" i="8"/>
  <c r="U42" i="8"/>
  <c r="T42" i="8"/>
  <c r="AQ36" i="8"/>
  <c r="AP36" i="8"/>
  <c r="AF36" i="8"/>
  <c r="AE36" i="8"/>
  <c r="U36" i="8"/>
  <c r="T36" i="8"/>
  <c r="AQ29" i="8"/>
  <c r="AP29" i="8"/>
  <c r="AF29" i="8"/>
  <c r="AE29" i="8"/>
  <c r="U29" i="8"/>
  <c r="T29" i="8"/>
  <c r="AQ28" i="8"/>
  <c r="AP28" i="8"/>
  <c r="AF28" i="8"/>
  <c r="AE28" i="8"/>
  <c r="U28" i="8"/>
  <c r="T28" i="8"/>
  <c r="AQ25" i="8"/>
  <c r="AP25" i="8"/>
  <c r="AF25" i="8"/>
  <c r="AE25" i="8"/>
  <c r="U25" i="8"/>
  <c r="T25" i="8"/>
  <c r="AQ24" i="8"/>
  <c r="AP24" i="8"/>
  <c r="AF24" i="8"/>
  <c r="AE24" i="8"/>
  <c r="U24" i="8"/>
  <c r="T24" i="8"/>
  <c r="AQ23" i="8"/>
  <c r="AP23" i="8"/>
  <c r="AF23" i="8"/>
  <c r="AE23" i="8"/>
  <c r="U23" i="8"/>
  <c r="T23" i="8"/>
  <c r="AQ22" i="8"/>
  <c r="AP22" i="8"/>
  <c r="AF22" i="8"/>
  <c r="AE22" i="8"/>
  <c r="U22" i="8"/>
  <c r="T22" i="8"/>
  <c r="H22" i="8" s="1"/>
  <c r="AQ18" i="8"/>
  <c r="AP18" i="8"/>
  <c r="AF18" i="8"/>
  <c r="AE18" i="8"/>
  <c r="U18" i="8"/>
  <c r="T18" i="8"/>
  <c r="AQ12" i="8"/>
  <c r="AP12" i="8"/>
  <c r="AF12" i="8"/>
  <c r="AE12" i="8"/>
  <c r="U12" i="8"/>
  <c r="T12" i="8"/>
  <c r="AQ158" i="7"/>
  <c r="AP158" i="7"/>
  <c r="AF158" i="7"/>
  <c r="AE158" i="7"/>
  <c r="U158" i="7"/>
  <c r="T158" i="7"/>
  <c r="AQ157" i="7"/>
  <c r="AP157" i="7"/>
  <c r="AF157" i="7"/>
  <c r="AE157" i="7"/>
  <c r="U157" i="7"/>
  <c r="T157" i="7"/>
  <c r="AQ156" i="7"/>
  <c r="AP156" i="7"/>
  <c r="AF156" i="7"/>
  <c r="AE156" i="7"/>
  <c r="U156" i="7"/>
  <c r="T156" i="7"/>
  <c r="AQ154" i="7"/>
  <c r="AP154" i="7"/>
  <c r="AF154" i="7"/>
  <c r="AE154" i="7"/>
  <c r="U154" i="7"/>
  <c r="T154" i="7"/>
  <c r="AQ152" i="7"/>
  <c r="AP152" i="7"/>
  <c r="AF152" i="7"/>
  <c r="AE152" i="7"/>
  <c r="U152" i="7"/>
  <c r="T152" i="7"/>
  <c r="AQ151" i="7"/>
  <c r="AP151" i="7"/>
  <c r="AF151" i="7"/>
  <c r="AE151" i="7"/>
  <c r="U151" i="7"/>
  <c r="T151" i="7"/>
  <c r="AQ150" i="7"/>
  <c r="AP150" i="7"/>
  <c r="AF150" i="7"/>
  <c r="AE150" i="7"/>
  <c r="U150" i="7"/>
  <c r="T150" i="7"/>
  <c r="AQ149" i="7"/>
  <c r="AP149" i="7"/>
  <c r="AF149" i="7"/>
  <c r="AE149" i="7"/>
  <c r="U149" i="7"/>
  <c r="T149" i="7"/>
  <c r="AQ148" i="7"/>
  <c r="AP148" i="7"/>
  <c r="AF148" i="7"/>
  <c r="AE148" i="7"/>
  <c r="U148" i="7"/>
  <c r="T148" i="7"/>
  <c r="AQ146" i="7"/>
  <c r="AP146" i="7"/>
  <c r="AF146" i="7"/>
  <c r="AE146" i="7"/>
  <c r="U146" i="7"/>
  <c r="T146" i="7"/>
  <c r="AQ145" i="7"/>
  <c r="AP145" i="7"/>
  <c r="AF145" i="7"/>
  <c r="AE145" i="7"/>
  <c r="U145" i="7"/>
  <c r="T145" i="7"/>
  <c r="AQ144" i="7"/>
  <c r="AP144" i="7"/>
  <c r="AF144" i="7"/>
  <c r="AE144" i="7"/>
  <c r="U144" i="7"/>
  <c r="T144" i="7"/>
  <c r="AQ143" i="7"/>
  <c r="AP143" i="7"/>
  <c r="AF143" i="7"/>
  <c r="AE143" i="7"/>
  <c r="U143" i="7"/>
  <c r="T143" i="7"/>
  <c r="AQ142" i="7"/>
  <c r="AP142" i="7"/>
  <c r="AF142" i="7"/>
  <c r="AE142" i="7"/>
  <c r="U142" i="7"/>
  <c r="T142" i="7"/>
  <c r="AQ138" i="7"/>
  <c r="AP138" i="7"/>
  <c r="AF138" i="7"/>
  <c r="AE138" i="7"/>
  <c r="U138" i="7"/>
  <c r="T138" i="7"/>
  <c r="AQ132" i="7"/>
  <c r="AP132" i="7"/>
  <c r="AF132" i="7"/>
  <c r="AE132" i="7"/>
  <c r="U132" i="7"/>
  <c r="T132" i="7"/>
  <c r="AQ131" i="7"/>
  <c r="AP131" i="7"/>
  <c r="AF131" i="7"/>
  <c r="AE131" i="7"/>
  <c r="U131" i="7"/>
  <c r="T131" i="7"/>
  <c r="AQ130" i="7"/>
  <c r="AP130" i="7"/>
  <c r="AF130" i="7"/>
  <c r="AE130" i="7"/>
  <c r="U130" i="7"/>
  <c r="T130" i="7"/>
  <c r="AQ126" i="7"/>
  <c r="AP126" i="7"/>
  <c r="AF126" i="7"/>
  <c r="AE126" i="7"/>
  <c r="U126" i="7"/>
  <c r="T126" i="7"/>
  <c r="AQ125" i="7"/>
  <c r="AP125" i="7"/>
  <c r="AF125" i="7"/>
  <c r="AE125" i="7"/>
  <c r="U125" i="7"/>
  <c r="T125" i="7"/>
  <c r="AQ124" i="7"/>
  <c r="AP124" i="7"/>
  <c r="AF124" i="7"/>
  <c r="AE124" i="7"/>
  <c r="U124" i="7"/>
  <c r="T124" i="7"/>
  <c r="AQ119" i="7"/>
  <c r="AP119" i="7"/>
  <c r="AF119" i="7"/>
  <c r="AE119" i="7"/>
  <c r="U119" i="7"/>
  <c r="T119" i="7"/>
  <c r="AQ118" i="7"/>
  <c r="AP118" i="7"/>
  <c r="AF118" i="7"/>
  <c r="AE118" i="7"/>
  <c r="U118" i="7"/>
  <c r="T118" i="7"/>
  <c r="AQ114" i="7"/>
  <c r="AP114" i="7"/>
  <c r="AF114" i="7"/>
  <c r="AE114" i="7"/>
  <c r="U114" i="7"/>
  <c r="T114" i="7"/>
  <c r="AQ113" i="7"/>
  <c r="AP113" i="7"/>
  <c r="AF113" i="7"/>
  <c r="AE113" i="7"/>
  <c r="U113" i="7"/>
  <c r="T113" i="7"/>
  <c r="AQ112" i="7"/>
  <c r="AP112" i="7"/>
  <c r="AF112" i="7"/>
  <c r="AE112" i="7"/>
  <c r="U112" i="7"/>
  <c r="T112" i="7"/>
  <c r="AQ107" i="7"/>
  <c r="AP107" i="7"/>
  <c r="AF107" i="7"/>
  <c r="AE107" i="7"/>
  <c r="U107" i="7"/>
  <c r="T107" i="7"/>
  <c r="AQ106" i="7"/>
  <c r="AP106" i="7"/>
  <c r="AF106" i="7"/>
  <c r="AE106" i="7"/>
  <c r="U106" i="7"/>
  <c r="T106" i="7"/>
  <c r="AQ102" i="7"/>
  <c r="AP102" i="7"/>
  <c r="AF102" i="7"/>
  <c r="AE102" i="7"/>
  <c r="U102" i="7"/>
  <c r="T102" i="7"/>
  <c r="AQ101" i="7"/>
  <c r="AP101" i="7"/>
  <c r="AF101" i="7"/>
  <c r="AE101" i="7"/>
  <c r="U101" i="7"/>
  <c r="T101" i="7"/>
  <c r="AQ100" i="7"/>
  <c r="AP100" i="7"/>
  <c r="AF100" i="7"/>
  <c r="AE100" i="7"/>
  <c r="U100" i="7"/>
  <c r="T100" i="7"/>
  <c r="AQ95" i="7"/>
  <c r="AP95" i="7"/>
  <c r="AF95" i="7"/>
  <c r="AE95" i="7"/>
  <c r="U95" i="7"/>
  <c r="T95" i="7"/>
  <c r="AQ94" i="7"/>
  <c r="AP94" i="7"/>
  <c r="AF94" i="7"/>
  <c r="AE94" i="7"/>
  <c r="U94" i="7"/>
  <c r="T94" i="7"/>
  <c r="AQ90" i="7"/>
  <c r="AP90" i="7"/>
  <c r="AF90" i="7"/>
  <c r="AE90" i="7"/>
  <c r="U90" i="7"/>
  <c r="T90" i="7"/>
  <c r="AQ89" i="7"/>
  <c r="AP89" i="7"/>
  <c r="AF89" i="7"/>
  <c r="AE89" i="7"/>
  <c r="U89" i="7"/>
  <c r="T89" i="7"/>
  <c r="AQ88" i="7"/>
  <c r="AP88" i="7"/>
  <c r="AF88" i="7"/>
  <c r="AE88" i="7"/>
  <c r="U88" i="7"/>
  <c r="T88" i="7"/>
  <c r="AQ84" i="7"/>
  <c r="AP84" i="7"/>
  <c r="AF84" i="7"/>
  <c r="AE84" i="7"/>
  <c r="U84" i="7"/>
  <c r="T84" i="7"/>
  <c r="AQ83" i="7"/>
  <c r="AP83" i="7"/>
  <c r="AF83" i="7"/>
  <c r="AE83" i="7"/>
  <c r="U83" i="7"/>
  <c r="T83" i="7"/>
  <c r="AQ82" i="7"/>
  <c r="AP82" i="7"/>
  <c r="AF82" i="7"/>
  <c r="AE82" i="7"/>
  <c r="U82" i="7"/>
  <c r="T82" i="7"/>
  <c r="AQ78" i="7"/>
  <c r="AP78" i="7"/>
  <c r="AF78" i="7"/>
  <c r="AE78" i="7"/>
  <c r="U78" i="7"/>
  <c r="T78" i="7"/>
  <c r="AQ77" i="7"/>
  <c r="AP77" i="7"/>
  <c r="AF77" i="7"/>
  <c r="AE77" i="7"/>
  <c r="U77" i="7"/>
  <c r="T77" i="7"/>
  <c r="AQ76" i="7"/>
  <c r="AP76" i="7"/>
  <c r="AF76" i="7"/>
  <c r="AE76" i="7"/>
  <c r="U76" i="7"/>
  <c r="T76" i="7"/>
  <c r="AQ72" i="7"/>
  <c r="AP72" i="7"/>
  <c r="AF72" i="7"/>
  <c r="AE72" i="7"/>
  <c r="U72" i="7"/>
  <c r="T72" i="7"/>
  <c r="AQ71" i="7"/>
  <c r="AP71" i="7"/>
  <c r="AF71" i="7"/>
  <c r="AE71" i="7"/>
  <c r="U71" i="7"/>
  <c r="T71" i="7"/>
  <c r="AQ70" i="7"/>
  <c r="AP70" i="7"/>
  <c r="AF70" i="7"/>
  <c r="AE70" i="7"/>
  <c r="U70" i="7"/>
  <c r="T70" i="7"/>
  <c r="AQ66" i="7"/>
  <c r="AP66" i="7"/>
  <c r="AF66" i="7"/>
  <c r="AE66" i="7"/>
  <c r="U66" i="7"/>
  <c r="T66" i="7"/>
  <c r="AQ59" i="7"/>
  <c r="AP59" i="7"/>
  <c r="AF59" i="7"/>
  <c r="AE59" i="7"/>
  <c r="U59" i="7"/>
  <c r="T59" i="7"/>
  <c r="AQ58" i="7"/>
  <c r="AP58" i="7"/>
  <c r="AF58" i="7"/>
  <c r="AE58" i="7"/>
  <c r="U58" i="7"/>
  <c r="T58" i="7"/>
  <c r="AQ54" i="7"/>
  <c r="AP54" i="7"/>
  <c r="AF54" i="7"/>
  <c r="AE54" i="7"/>
  <c r="U54" i="7"/>
  <c r="T54" i="7"/>
  <c r="AQ53" i="7"/>
  <c r="AP53" i="7"/>
  <c r="AF53" i="7"/>
  <c r="AE53" i="7"/>
  <c r="U53" i="7"/>
  <c r="T53" i="7"/>
  <c r="AQ52" i="7"/>
  <c r="AP52" i="7"/>
  <c r="AF52" i="7"/>
  <c r="AE52" i="7"/>
  <c r="U52" i="7"/>
  <c r="T52" i="7"/>
  <c r="AQ47" i="7"/>
  <c r="AP47" i="7"/>
  <c r="AF47" i="7"/>
  <c r="AE47" i="7"/>
  <c r="U47" i="7"/>
  <c r="T47" i="7"/>
  <c r="AQ46" i="7"/>
  <c r="AP46" i="7"/>
  <c r="AF46" i="7"/>
  <c r="AE46" i="7"/>
  <c r="U46" i="7"/>
  <c r="T46" i="7"/>
  <c r="AQ43" i="7"/>
  <c r="AP43" i="7"/>
  <c r="AF43" i="7"/>
  <c r="AE43" i="7"/>
  <c r="U43" i="7"/>
  <c r="T43" i="7"/>
  <c r="AQ42" i="7"/>
  <c r="AP42" i="7"/>
  <c r="AF42" i="7"/>
  <c r="AE42" i="7"/>
  <c r="U42" i="7"/>
  <c r="T42" i="7"/>
  <c r="AQ36" i="7"/>
  <c r="AP36" i="7"/>
  <c r="AF36" i="7"/>
  <c r="AE36" i="7"/>
  <c r="U36" i="7"/>
  <c r="T36" i="7"/>
  <c r="AQ29" i="7"/>
  <c r="AP29" i="7"/>
  <c r="AF29" i="7"/>
  <c r="AE29" i="7"/>
  <c r="U29" i="7"/>
  <c r="T29" i="7"/>
  <c r="AQ28" i="7"/>
  <c r="AP28" i="7"/>
  <c r="AF28" i="7"/>
  <c r="AE28" i="7"/>
  <c r="U28" i="7"/>
  <c r="T28" i="7"/>
  <c r="AQ25" i="7"/>
  <c r="AP25" i="7"/>
  <c r="AF25" i="7"/>
  <c r="AE25" i="7"/>
  <c r="U25" i="7"/>
  <c r="T25" i="7"/>
  <c r="AQ24" i="7"/>
  <c r="AP24" i="7"/>
  <c r="AF24" i="7"/>
  <c r="AE24" i="7"/>
  <c r="U24" i="7"/>
  <c r="T24" i="7"/>
  <c r="AQ23" i="7"/>
  <c r="AP23" i="7"/>
  <c r="AF23" i="7"/>
  <c r="AE23" i="7"/>
  <c r="U23" i="7"/>
  <c r="T23" i="7"/>
  <c r="AQ22" i="7"/>
  <c r="AP22" i="7"/>
  <c r="AF22" i="7"/>
  <c r="AE22" i="7"/>
  <c r="U22" i="7"/>
  <c r="T22" i="7"/>
  <c r="AQ18" i="7"/>
  <c r="AP18" i="7"/>
  <c r="AF18" i="7"/>
  <c r="AE18" i="7"/>
  <c r="U18" i="7"/>
  <c r="T18" i="7"/>
  <c r="AQ12" i="7"/>
  <c r="AP12" i="7"/>
  <c r="AF12" i="7"/>
  <c r="AE12" i="7"/>
  <c r="U12" i="7"/>
  <c r="T12" i="7"/>
  <c r="AQ158" i="4"/>
  <c r="AP158" i="4"/>
  <c r="AF158" i="4"/>
  <c r="AE158" i="4"/>
  <c r="U158" i="4"/>
  <c r="T158" i="4"/>
  <c r="AQ157" i="4"/>
  <c r="AP157" i="4"/>
  <c r="AF157" i="4"/>
  <c r="AE157" i="4"/>
  <c r="U157" i="4"/>
  <c r="T157" i="4"/>
  <c r="AQ156" i="4"/>
  <c r="AP156" i="4"/>
  <c r="AF156" i="4"/>
  <c r="AE156" i="4"/>
  <c r="U156" i="4"/>
  <c r="T156" i="4"/>
  <c r="AQ154" i="4"/>
  <c r="AP154" i="4"/>
  <c r="AF154" i="4"/>
  <c r="AE154" i="4"/>
  <c r="U154" i="4"/>
  <c r="T154" i="4"/>
  <c r="AQ152" i="4"/>
  <c r="AP152" i="4"/>
  <c r="AF152" i="4"/>
  <c r="AE152" i="4"/>
  <c r="U152" i="4"/>
  <c r="T152" i="4"/>
  <c r="AQ151" i="4"/>
  <c r="AP151" i="4"/>
  <c r="AF151" i="4"/>
  <c r="AE151" i="4"/>
  <c r="U151" i="4"/>
  <c r="T151" i="4"/>
  <c r="AQ150" i="4"/>
  <c r="AP150" i="4"/>
  <c r="AF150" i="4"/>
  <c r="AE150" i="4"/>
  <c r="U150" i="4"/>
  <c r="T150" i="4"/>
  <c r="AQ149" i="4"/>
  <c r="AP149" i="4"/>
  <c r="AF149" i="4"/>
  <c r="I149" i="4" s="1"/>
  <c r="AE149" i="4"/>
  <c r="U149" i="4"/>
  <c r="T149" i="4"/>
  <c r="AQ148" i="4"/>
  <c r="AP148" i="4"/>
  <c r="AF148" i="4"/>
  <c r="AE148" i="4"/>
  <c r="U148" i="4"/>
  <c r="T148" i="4"/>
  <c r="AQ146" i="4"/>
  <c r="AP146" i="4"/>
  <c r="AF146" i="4"/>
  <c r="AE146" i="4"/>
  <c r="U146" i="4"/>
  <c r="T146" i="4"/>
  <c r="AQ145" i="4"/>
  <c r="AP145" i="4"/>
  <c r="AF145" i="4"/>
  <c r="AE145" i="4"/>
  <c r="U145" i="4"/>
  <c r="T145" i="4"/>
  <c r="AQ144" i="4"/>
  <c r="AP144" i="4"/>
  <c r="AF144" i="4"/>
  <c r="AE144" i="4"/>
  <c r="U144" i="4"/>
  <c r="T144" i="4"/>
  <c r="AQ143" i="4"/>
  <c r="AP143" i="4"/>
  <c r="AF143" i="4"/>
  <c r="AE143" i="4"/>
  <c r="U143" i="4"/>
  <c r="T143" i="4"/>
  <c r="AQ142" i="4"/>
  <c r="AP142" i="4"/>
  <c r="AF142" i="4"/>
  <c r="AE142" i="4"/>
  <c r="U142" i="4"/>
  <c r="T142" i="4"/>
  <c r="AQ138" i="4"/>
  <c r="AP138" i="4"/>
  <c r="AF138" i="4"/>
  <c r="AE138" i="4"/>
  <c r="U138" i="4"/>
  <c r="T138" i="4"/>
  <c r="AQ132" i="4"/>
  <c r="AP132" i="4"/>
  <c r="AF132" i="4"/>
  <c r="AE132" i="4"/>
  <c r="U132" i="4"/>
  <c r="T132" i="4"/>
  <c r="AQ131" i="4"/>
  <c r="AP131" i="4"/>
  <c r="AF131" i="4"/>
  <c r="AE131" i="4"/>
  <c r="U131" i="4"/>
  <c r="T131" i="4"/>
  <c r="AQ130" i="4"/>
  <c r="AP130" i="4"/>
  <c r="AF130" i="4"/>
  <c r="AE130" i="4"/>
  <c r="U130" i="4"/>
  <c r="T130" i="4"/>
  <c r="AQ126" i="4"/>
  <c r="AP126" i="4"/>
  <c r="AF126" i="4"/>
  <c r="AE126" i="4"/>
  <c r="U126" i="4"/>
  <c r="T126" i="4"/>
  <c r="AQ125" i="4"/>
  <c r="AP125" i="4"/>
  <c r="AF125" i="4"/>
  <c r="AE125" i="4"/>
  <c r="U125" i="4"/>
  <c r="T125" i="4"/>
  <c r="AQ124" i="4"/>
  <c r="AP124" i="4"/>
  <c r="AF124" i="4"/>
  <c r="AE124" i="4"/>
  <c r="U124" i="4"/>
  <c r="T124" i="4"/>
  <c r="AQ119" i="4"/>
  <c r="AP119" i="4"/>
  <c r="AF119" i="4"/>
  <c r="AE119" i="4"/>
  <c r="U119" i="4"/>
  <c r="T119" i="4"/>
  <c r="AQ118" i="4"/>
  <c r="AP118" i="4"/>
  <c r="AF118" i="4"/>
  <c r="AE118" i="4"/>
  <c r="U118" i="4"/>
  <c r="T118" i="4"/>
  <c r="AQ114" i="4"/>
  <c r="AP114" i="4"/>
  <c r="AF114" i="4"/>
  <c r="AE114" i="4"/>
  <c r="U114" i="4"/>
  <c r="T114" i="4"/>
  <c r="AQ113" i="4"/>
  <c r="AP113" i="4"/>
  <c r="AF113" i="4"/>
  <c r="AE113" i="4"/>
  <c r="U113" i="4"/>
  <c r="T113" i="4"/>
  <c r="AQ112" i="4"/>
  <c r="AP112" i="4"/>
  <c r="AF112" i="4"/>
  <c r="AE112" i="4"/>
  <c r="U112" i="4"/>
  <c r="T112" i="4"/>
  <c r="AQ107" i="4"/>
  <c r="AP107" i="4"/>
  <c r="AF107" i="4"/>
  <c r="AE107" i="4"/>
  <c r="U107" i="4"/>
  <c r="T107" i="4"/>
  <c r="AQ106" i="4"/>
  <c r="AP106" i="4"/>
  <c r="AF106" i="4"/>
  <c r="AE106" i="4"/>
  <c r="U106" i="4"/>
  <c r="T106" i="4"/>
  <c r="AQ102" i="4"/>
  <c r="AP102" i="4"/>
  <c r="AF102" i="4"/>
  <c r="AE102" i="4"/>
  <c r="U102" i="4"/>
  <c r="T102" i="4"/>
  <c r="AQ101" i="4"/>
  <c r="AP101" i="4"/>
  <c r="AF101" i="4"/>
  <c r="AE101" i="4"/>
  <c r="U101" i="4"/>
  <c r="T101" i="4"/>
  <c r="AQ100" i="4"/>
  <c r="AP100" i="4"/>
  <c r="AF100" i="4"/>
  <c r="AE100" i="4"/>
  <c r="U100" i="4"/>
  <c r="T100" i="4"/>
  <c r="AQ95" i="4"/>
  <c r="AP95" i="4"/>
  <c r="AF95" i="4"/>
  <c r="AE95" i="4"/>
  <c r="U95" i="4"/>
  <c r="T95" i="4"/>
  <c r="AQ94" i="4"/>
  <c r="AP94" i="4"/>
  <c r="AF94" i="4"/>
  <c r="AE94" i="4"/>
  <c r="U94" i="4"/>
  <c r="T94" i="4"/>
  <c r="AQ90" i="4"/>
  <c r="AP90" i="4"/>
  <c r="AF90" i="4"/>
  <c r="AE90" i="4"/>
  <c r="U90" i="4"/>
  <c r="T90" i="4"/>
  <c r="AQ89" i="4"/>
  <c r="AP89" i="4"/>
  <c r="AF89" i="4"/>
  <c r="AE89" i="4"/>
  <c r="U89" i="4"/>
  <c r="T89" i="4"/>
  <c r="AQ88" i="4"/>
  <c r="AP88" i="4"/>
  <c r="AF88" i="4"/>
  <c r="AE88" i="4"/>
  <c r="U88" i="4"/>
  <c r="T88" i="4"/>
  <c r="AQ84" i="4"/>
  <c r="AP84" i="4"/>
  <c r="AF84" i="4"/>
  <c r="AE84" i="4"/>
  <c r="U84" i="4"/>
  <c r="T84" i="4"/>
  <c r="AQ83" i="4"/>
  <c r="AP83" i="4"/>
  <c r="AF83" i="4"/>
  <c r="AE83" i="4"/>
  <c r="U83" i="4"/>
  <c r="T83" i="4"/>
  <c r="AQ82" i="4"/>
  <c r="AP82" i="4"/>
  <c r="AF82" i="4"/>
  <c r="AE82" i="4"/>
  <c r="U82" i="4"/>
  <c r="T82" i="4"/>
  <c r="H82" i="4" s="1"/>
  <c r="AQ78" i="4"/>
  <c r="AP78" i="4"/>
  <c r="AF78" i="4"/>
  <c r="AE78" i="4"/>
  <c r="U78" i="4"/>
  <c r="T78" i="4"/>
  <c r="AQ77" i="4"/>
  <c r="AP77" i="4"/>
  <c r="AF77" i="4"/>
  <c r="AE77" i="4"/>
  <c r="U77" i="4"/>
  <c r="T77" i="4"/>
  <c r="AQ76" i="4"/>
  <c r="AP76" i="4"/>
  <c r="AF76" i="4"/>
  <c r="AE76" i="4"/>
  <c r="U76" i="4"/>
  <c r="T76" i="4"/>
  <c r="AQ72" i="4"/>
  <c r="AP72" i="4"/>
  <c r="AF72" i="4"/>
  <c r="AE72" i="4"/>
  <c r="U72" i="4"/>
  <c r="T72" i="4"/>
  <c r="AQ71" i="4"/>
  <c r="AP71" i="4"/>
  <c r="AF71" i="4"/>
  <c r="AE71" i="4"/>
  <c r="U71" i="4"/>
  <c r="T71" i="4"/>
  <c r="AQ70" i="4"/>
  <c r="AP70" i="4"/>
  <c r="AF70" i="4"/>
  <c r="AE70" i="4"/>
  <c r="U70" i="4"/>
  <c r="T70" i="4"/>
  <c r="AQ66" i="4"/>
  <c r="AP66" i="4"/>
  <c r="AF66" i="4"/>
  <c r="AE66" i="4"/>
  <c r="U66" i="4"/>
  <c r="T66" i="4"/>
  <c r="AQ59" i="4"/>
  <c r="AP59" i="4"/>
  <c r="AF59" i="4"/>
  <c r="AE59" i="4"/>
  <c r="U59" i="4"/>
  <c r="T59" i="4"/>
  <c r="AQ58" i="4"/>
  <c r="AP58" i="4"/>
  <c r="AF58" i="4"/>
  <c r="AE58" i="4"/>
  <c r="U58" i="4"/>
  <c r="T58" i="4"/>
  <c r="AQ54" i="4"/>
  <c r="AP54" i="4"/>
  <c r="AF54" i="4"/>
  <c r="AE54" i="4"/>
  <c r="U54" i="4"/>
  <c r="T54" i="4"/>
  <c r="AQ53" i="4"/>
  <c r="AP53" i="4"/>
  <c r="AF53" i="4"/>
  <c r="AE53" i="4"/>
  <c r="U53" i="4"/>
  <c r="T53" i="4"/>
  <c r="AQ52" i="4"/>
  <c r="AP52" i="4"/>
  <c r="AF52" i="4"/>
  <c r="AE52" i="4"/>
  <c r="U52" i="4"/>
  <c r="T52" i="4"/>
  <c r="AQ47" i="4"/>
  <c r="AP47" i="4"/>
  <c r="AF47" i="4"/>
  <c r="AE47" i="4"/>
  <c r="U47" i="4"/>
  <c r="I47" i="4" s="1"/>
  <c r="T47" i="4"/>
  <c r="AQ46" i="4"/>
  <c r="AP46" i="4"/>
  <c r="AF46" i="4"/>
  <c r="AE46" i="4"/>
  <c r="U46" i="4"/>
  <c r="T46" i="4"/>
  <c r="AQ43" i="4"/>
  <c r="AP43" i="4"/>
  <c r="AF43" i="4"/>
  <c r="AE43" i="4"/>
  <c r="U43" i="4"/>
  <c r="I43" i="4" s="1"/>
  <c r="T43" i="4"/>
  <c r="AQ42" i="4"/>
  <c r="AP42" i="4"/>
  <c r="AF42" i="4"/>
  <c r="AE42" i="4"/>
  <c r="U42" i="4"/>
  <c r="T42" i="4"/>
  <c r="H42" i="4" s="1"/>
  <c r="AQ36" i="4"/>
  <c r="AP36" i="4"/>
  <c r="AF36" i="4"/>
  <c r="AE36" i="4"/>
  <c r="U36" i="4"/>
  <c r="I36" i="4" s="1"/>
  <c r="T36" i="4"/>
  <c r="AQ29" i="4"/>
  <c r="AP29" i="4"/>
  <c r="AF29" i="4"/>
  <c r="AE29" i="4"/>
  <c r="U29" i="4"/>
  <c r="T29" i="4"/>
  <c r="AQ28" i="4"/>
  <c r="AP28" i="4"/>
  <c r="AF28" i="4"/>
  <c r="AE28" i="4"/>
  <c r="U28" i="4"/>
  <c r="T28" i="4"/>
  <c r="AQ25" i="4"/>
  <c r="AP25" i="4"/>
  <c r="AF25" i="4"/>
  <c r="AE25" i="4"/>
  <c r="U25" i="4"/>
  <c r="T25" i="4"/>
  <c r="AQ24" i="4"/>
  <c r="AP24" i="4"/>
  <c r="AF24" i="4"/>
  <c r="AE24" i="4"/>
  <c r="U24" i="4"/>
  <c r="T24" i="4"/>
  <c r="AQ23" i="4"/>
  <c r="AP23" i="4"/>
  <c r="AF23" i="4"/>
  <c r="AE23" i="4"/>
  <c r="U23" i="4"/>
  <c r="T23" i="4"/>
  <c r="AQ22" i="4"/>
  <c r="AP22" i="4"/>
  <c r="AF22" i="4"/>
  <c r="AE22" i="4"/>
  <c r="U22" i="4"/>
  <c r="T22" i="4"/>
  <c r="H22" i="4" s="1"/>
  <c r="AQ18" i="4"/>
  <c r="AP18" i="4"/>
  <c r="AF18" i="4"/>
  <c r="AE18" i="4"/>
  <c r="U18" i="4"/>
  <c r="T18" i="4"/>
  <c r="AQ12" i="4"/>
  <c r="AP12" i="4"/>
  <c r="AF12" i="4"/>
  <c r="AE12" i="4"/>
  <c r="U12" i="4"/>
  <c r="T12" i="4"/>
  <c r="H78" i="10" l="1"/>
  <c r="H112" i="10"/>
  <c r="H126" i="10"/>
  <c r="H142" i="10"/>
  <c r="H154" i="10"/>
  <c r="H72" i="10"/>
  <c r="I114" i="10"/>
  <c r="H22" i="9"/>
  <c r="H23" i="9"/>
  <c r="H28" i="9"/>
  <c r="H43" i="9"/>
  <c r="H76" i="9"/>
  <c r="I23" i="9"/>
  <c r="I43" i="9"/>
  <c r="I72" i="9"/>
  <c r="I143" i="9"/>
  <c r="I149" i="9"/>
  <c r="I72" i="8"/>
  <c r="I107" i="8"/>
  <c r="I112" i="8"/>
  <c r="I114" i="8"/>
  <c r="I119" i="8"/>
  <c r="I148" i="8"/>
  <c r="I152" i="8"/>
  <c r="I158" i="8"/>
  <c r="H26" i="7"/>
  <c r="I158" i="7"/>
  <c r="I26" i="7"/>
  <c r="I124" i="4"/>
  <c r="I72" i="4"/>
  <c r="I126" i="4"/>
  <c r="I143" i="4"/>
  <c r="I152" i="4"/>
  <c r="I158" i="4"/>
  <c r="H23" i="4"/>
  <c r="H36" i="4"/>
  <c r="H78" i="4"/>
  <c r="H114" i="4"/>
  <c r="H143" i="4"/>
  <c r="I70" i="4"/>
  <c r="H43" i="4"/>
  <c r="H47" i="4"/>
  <c r="H70" i="4"/>
  <c r="I76" i="4"/>
  <c r="I107" i="4"/>
  <c r="I114" i="4"/>
  <c r="I142" i="4"/>
  <c r="H142" i="4"/>
  <c r="H149" i="4"/>
  <c r="I82" i="4"/>
  <c r="I84" i="4"/>
  <c r="H138" i="4"/>
  <c r="I146" i="4"/>
  <c r="H157" i="4"/>
  <c r="I78" i="4"/>
  <c r="I51" i="4"/>
  <c r="I59" i="4"/>
  <c r="I71" i="4"/>
  <c r="I77" i="4"/>
  <c r="H94" i="4"/>
  <c r="H112" i="4"/>
  <c r="I125" i="4"/>
  <c r="H126" i="4"/>
  <c r="I132" i="4"/>
  <c r="H146" i="4"/>
  <c r="I154" i="4"/>
  <c r="I157" i="4"/>
  <c r="H158" i="4"/>
  <c r="H51" i="4"/>
  <c r="H52" i="4"/>
  <c r="I83" i="4"/>
  <c r="I88" i="4"/>
  <c r="I90" i="4"/>
  <c r="I102" i="4"/>
  <c r="I112" i="4"/>
  <c r="H124" i="4"/>
  <c r="H132" i="4"/>
  <c r="I148" i="4"/>
  <c r="H46" i="7"/>
  <c r="H83" i="7"/>
  <c r="H89" i="7"/>
  <c r="H113" i="7"/>
  <c r="H138" i="7"/>
  <c r="H158" i="7"/>
  <c r="H142" i="8"/>
  <c r="H43" i="8"/>
  <c r="I142" i="8"/>
  <c r="I149" i="8"/>
  <c r="I26" i="8"/>
  <c r="I78" i="8"/>
  <c r="H148" i="8"/>
  <c r="I46" i="9"/>
  <c r="I126" i="9"/>
  <c r="I142" i="9"/>
  <c r="I148" i="9"/>
  <c r="H113" i="9"/>
  <c r="I72" i="10"/>
  <c r="I78" i="10"/>
  <c r="I126" i="10"/>
  <c r="I142" i="10"/>
  <c r="H23" i="10"/>
  <c r="H53" i="10"/>
  <c r="H125" i="10"/>
  <c r="H149" i="10"/>
  <c r="I23" i="10"/>
  <c r="I155" i="10"/>
  <c r="H76" i="10"/>
  <c r="H70" i="10"/>
  <c r="H157" i="10"/>
  <c r="I154" i="10"/>
  <c r="I157" i="10"/>
  <c r="H156" i="10"/>
  <c r="I156" i="10"/>
  <c r="H148" i="10"/>
  <c r="I148" i="10"/>
  <c r="H151" i="10"/>
  <c r="H150" i="10"/>
  <c r="I150" i="10"/>
  <c r="H145" i="10"/>
  <c r="I145" i="10"/>
  <c r="H144" i="10"/>
  <c r="I144" i="10"/>
  <c r="H132" i="10"/>
  <c r="I132" i="10"/>
  <c r="I125" i="10"/>
  <c r="H124" i="10"/>
  <c r="H119" i="10"/>
  <c r="I119" i="10"/>
  <c r="I118" i="10"/>
  <c r="I113" i="10"/>
  <c r="H107" i="10"/>
  <c r="I107" i="10"/>
  <c r="H106" i="10"/>
  <c r="I106" i="10"/>
  <c r="I100" i="10"/>
  <c r="H101" i="10"/>
  <c r="H94" i="10"/>
  <c r="I94" i="10"/>
  <c r="H95" i="10"/>
  <c r="H89" i="10"/>
  <c r="I89" i="10"/>
  <c r="H88" i="10"/>
  <c r="I88" i="10"/>
  <c r="H90" i="10"/>
  <c r="I90" i="10"/>
  <c r="H84" i="10"/>
  <c r="I84" i="10"/>
  <c r="I82" i="10"/>
  <c r="I77" i="10"/>
  <c r="I70" i="10"/>
  <c r="H71" i="10"/>
  <c r="I71" i="10"/>
  <c r="I66" i="10"/>
  <c r="H66" i="10"/>
  <c r="H59" i="10"/>
  <c r="H58" i="10"/>
  <c r="I58" i="10"/>
  <c r="I53" i="10"/>
  <c r="H54" i="10"/>
  <c r="I54" i="10"/>
  <c r="H52" i="10"/>
  <c r="I52" i="10"/>
  <c r="H47" i="10"/>
  <c r="I47" i="10"/>
  <c r="H46" i="10"/>
  <c r="I46" i="10"/>
  <c r="H43" i="10"/>
  <c r="I43" i="10"/>
  <c r="H42" i="10"/>
  <c r="I42" i="10"/>
  <c r="I28" i="10"/>
  <c r="H28" i="10"/>
  <c r="H29" i="10"/>
  <c r="I29" i="10"/>
  <c r="I22" i="10"/>
  <c r="H24" i="10"/>
  <c r="I24" i="10"/>
  <c r="H25" i="10"/>
  <c r="I25" i="10"/>
  <c r="I18" i="10"/>
  <c r="I12" i="10"/>
  <c r="H138" i="10"/>
  <c r="I138" i="10"/>
  <c r="H143" i="10"/>
  <c r="I151" i="10"/>
  <c r="H155" i="10"/>
  <c r="I149" i="10"/>
  <c r="I143" i="10"/>
  <c r="H131" i="10"/>
  <c r="I131" i="10"/>
  <c r="I130" i="10"/>
  <c r="H130" i="10"/>
  <c r="I124" i="10"/>
  <c r="H118" i="10"/>
  <c r="H114" i="10"/>
  <c r="H113" i="10"/>
  <c r="I112" i="10"/>
  <c r="H102" i="10"/>
  <c r="I102" i="10"/>
  <c r="I101" i="10"/>
  <c r="H100" i="10"/>
  <c r="I95" i="10"/>
  <c r="H83" i="10"/>
  <c r="I83" i="10"/>
  <c r="H82" i="10"/>
  <c r="H77" i="10"/>
  <c r="I76" i="10"/>
  <c r="I59" i="10"/>
  <c r="I36" i="10"/>
  <c r="H36" i="10"/>
  <c r="H22" i="10"/>
  <c r="H18" i="10"/>
  <c r="H12" i="10"/>
  <c r="H142" i="9"/>
  <c r="I119" i="9"/>
  <c r="I78" i="9"/>
  <c r="I157" i="9"/>
  <c r="H157" i="9"/>
  <c r="H156" i="9"/>
  <c r="I156" i="9"/>
  <c r="I145" i="9"/>
  <c r="I144" i="9"/>
  <c r="I138" i="9"/>
  <c r="I131" i="9"/>
  <c r="I132" i="9"/>
  <c r="H131" i="9"/>
  <c r="I130" i="9"/>
  <c r="H125" i="9"/>
  <c r="I125" i="9"/>
  <c r="H118" i="9"/>
  <c r="I118" i="9"/>
  <c r="I112" i="9"/>
  <c r="I106" i="9"/>
  <c r="I107" i="9"/>
  <c r="H101" i="9"/>
  <c r="I101" i="9"/>
  <c r="I94" i="9"/>
  <c r="I95" i="9"/>
  <c r="I89" i="9"/>
  <c r="I88" i="9"/>
  <c r="I84" i="9"/>
  <c r="I83" i="9"/>
  <c r="H82" i="9"/>
  <c r="I82" i="9"/>
  <c r="I77" i="9"/>
  <c r="I76" i="9"/>
  <c r="I71" i="9"/>
  <c r="H70" i="9"/>
  <c r="I70" i="9"/>
  <c r="H66" i="9"/>
  <c r="I59" i="9"/>
  <c r="H58" i="9"/>
  <c r="I58" i="9"/>
  <c r="I53" i="9"/>
  <c r="H52" i="9"/>
  <c r="I52" i="9"/>
  <c r="I54" i="9"/>
  <c r="I47" i="9"/>
  <c r="H42" i="9"/>
  <c r="I28" i="9"/>
  <c r="H29" i="9"/>
  <c r="I29" i="9"/>
  <c r="I24" i="9"/>
  <c r="I25" i="9"/>
  <c r="I18" i="9"/>
  <c r="I12" i="9"/>
  <c r="H25" i="9"/>
  <c r="H150" i="9"/>
  <c r="H102" i="9"/>
  <c r="H119" i="9"/>
  <c r="H154" i="9"/>
  <c r="H124" i="9"/>
  <c r="H88" i="9"/>
  <c r="H46" i="9"/>
  <c r="I42" i="9"/>
  <c r="I151" i="9"/>
  <c r="H151" i="9"/>
  <c r="I150" i="9"/>
  <c r="H145" i="9"/>
  <c r="H144" i="9"/>
  <c r="H24" i="9"/>
  <c r="I154" i="9"/>
  <c r="H149" i="9"/>
  <c r="H148" i="9"/>
  <c r="H143" i="9"/>
  <c r="H138" i="9"/>
  <c r="H132" i="9"/>
  <c r="H130" i="9"/>
  <c r="H126" i="9"/>
  <c r="I124" i="9"/>
  <c r="I114" i="9"/>
  <c r="H114" i="9"/>
  <c r="I113" i="9"/>
  <c r="H112" i="9"/>
  <c r="H107" i="9"/>
  <c r="H106" i="9"/>
  <c r="I102" i="9"/>
  <c r="H100" i="9"/>
  <c r="I100" i="9"/>
  <c r="H95" i="9"/>
  <c r="H94" i="9"/>
  <c r="I90" i="9"/>
  <c r="H90" i="9"/>
  <c r="H89" i="9"/>
  <c r="H84" i="9"/>
  <c r="H83" i="9"/>
  <c r="H78" i="9"/>
  <c r="H77" i="9"/>
  <c r="H72" i="9"/>
  <c r="H71" i="9"/>
  <c r="I66" i="9"/>
  <c r="H59" i="9"/>
  <c r="H54" i="9"/>
  <c r="H53" i="9"/>
  <c r="H47" i="9"/>
  <c r="I36" i="9"/>
  <c r="H36" i="9"/>
  <c r="I22" i="9"/>
  <c r="H18" i="9"/>
  <c r="H12" i="9"/>
  <c r="H143" i="8"/>
  <c r="H106" i="8"/>
  <c r="H157" i="8"/>
  <c r="I157" i="8"/>
  <c r="I154" i="8"/>
  <c r="I156" i="8"/>
  <c r="I151" i="8"/>
  <c r="I150" i="8"/>
  <c r="I146" i="8"/>
  <c r="I145" i="8"/>
  <c r="I138" i="8"/>
  <c r="I130" i="8"/>
  <c r="I132" i="8"/>
  <c r="I131" i="8"/>
  <c r="I124" i="8"/>
  <c r="I125" i="8"/>
  <c r="H119" i="8"/>
  <c r="I118" i="8"/>
  <c r="I113" i="8"/>
  <c r="I106" i="8"/>
  <c r="I102" i="8"/>
  <c r="I101" i="8"/>
  <c r="H100" i="8"/>
  <c r="I100" i="8"/>
  <c r="H94" i="8"/>
  <c r="I94" i="8"/>
  <c r="I95" i="8"/>
  <c r="H95" i="8"/>
  <c r="I90" i="8"/>
  <c r="I88" i="8"/>
  <c r="I89" i="8"/>
  <c r="I84" i="8"/>
  <c r="H84" i="8"/>
  <c r="I83" i="8"/>
  <c r="I70" i="8"/>
  <c r="I59" i="8"/>
  <c r="H58" i="8"/>
  <c r="I58" i="8"/>
  <c r="H47" i="8"/>
  <c r="H46" i="8"/>
  <c r="H42" i="8"/>
  <c r="H36" i="8"/>
  <c r="I29" i="8"/>
  <c r="I28" i="8"/>
  <c r="I22" i="8"/>
  <c r="H25" i="8"/>
  <c r="I25" i="8"/>
  <c r="H18" i="8"/>
  <c r="I18" i="8"/>
  <c r="H72" i="8"/>
  <c r="H156" i="8"/>
  <c r="H150" i="8"/>
  <c r="I144" i="8"/>
  <c r="H138" i="8"/>
  <c r="I24" i="8"/>
  <c r="I143" i="8"/>
  <c r="H149" i="8"/>
  <c r="H107" i="8"/>
  <c r="I71" i="8"/>
  <c r="H29" i="8"/>
  <c r="H118" i="8"/>
  <c r="H88" i="8"/>
  <c r="H82" i="8"/>
  <c r="I52" i="8"/>
  <c r="H52" i="8"/>
  <c r="I46" i="8"/>
  <c r="H28" i="8"/>
  <c r="H154" i="8"/>
  <c r="H152" i="8"/>
  <c r="H151" i="8"/>
  <c r="H146" i="8"/>
  <c r="H145" i="8"/>
  <c r="H144" i="8"/>
  <c r="H132" i="8"/>
  <c r="H131" i="8"/>
  <c r="H130" i="8"/>
  <c r="I126" i="8"/>
  <c r="H126" i="8"/>
  <c r="H125" i="8"/>
  <c r="H124" i="8"/>
  <c r="H114" i="8"/>
  <c r="H113" i="8"/>
  <c r="H112" i="8"/>
  <c r="H102" i="8"/>
  <c r="H101" i="8"/>
  <c r="H90" i="8"/>
  <c r="H89" i="8"/>
  <c r="H83" i="8"/>
  <c r="I82" i="8"/>
  <c r="I77" i="8"/>
  <c r="H77" i="8"/>
  <c r="I76" i="8"/>
  <c r="H71" i="8"/>
  <c r="H70" i="8"/>
  <c r="I66" i="8"/>
  <c r="H66" i="8"/>
  <c r="H59" i="8"/>
  <c r="H54" i="8"/>
  <c r="I54" i="8"/>
  <c r="I53" i="8"/>
  <c r="H53" i="8"/>
  <c r="I47" i="8"/>
  <c r="I43" i="8"/>
  <c r="I42" i="8"/>
  <c r="I36" i="8"/>
  <c r="H24" i="8"/>
  <c r="H23" i="8"/>
  <c r="I23" i="8"/>
  <c r="H12" i="8"/>
  <c r="I12" i="8"/>
  <c r="H106" i="7"/>
  <c r="H156" i="7"/>
  <c r="I156" i="7"/>
  <c r="H150" i="7"/>
  <c r="I138" i="7"/>
  <c r="H131" i="7"/>
  <c r="H118" i="7"/>
  <c r="I101" i="7"/>
  <c r="I83" i="7"/>
  <c r="I77" i="7"/>
  <c r="H59" i="7"/>
  <c r="I59" i="7"/>
  <c r="I46" i="7"/>
  <c r="H42" i="7"/>
  <c r="I42" i="7"/>
  <c r="I28" i="7"/>
  <c r="H24" i="7"/>
  <c r="I24" i="7"/>
  <c r="I12" i="7"/>
  <c r="H12" i="7"/>
  <c r="H23" i="7"/>
  <c r="H25" i="7"/>
  <c r="H29" i="7"/>
  <c r="H36" i="7"/>
  <c r="H43" i="7"/>
  <c r="H47" i="7"/>
  <c r="H52" i="7"/>
  <c r="H54" i="7"/>
  <c r="H70" i="7"/>
  <c r="H72" i="7"/>
  <c r="H76" i="7"/>
  <c r="H78" i="7"/>
  <c r="H82" i="7"/>
  <c r="H84" i="7"/>
  <c r="H88" i="7"/>
  <c r="H90" i="7"/>
  <c r="H94" i="7"/>
  <c r="H100" i="7"/>
  <c r="H102" i="7"/>
  <c r="H112" i="7"/>
  <c r="H119" i="7"/>
  <c r="H124" i="7"/>
  <c r="H130" i="7"/>
  <c r="H132" i="7"/>
  <c r="H142" i="7"/>
  <c r="H144" i="7"/>
  <c r="H146" i="7"/>
  <c r="H151" i="7"/>
  <c r="H154" i="7"/>
  <c r="H157" i="7"/>
  <c r="I23" i="7"/>
  <c r="I25" i="7"/>
  <c r="I43" i="7"/>
  <c r="I47" i="7"/>
  <c r="I52" i="7"/>
  <c r="I54" i="7"/>
  <c r="I58" i="7"/>
  <c r="I70" i="7"/>
  <c r="I72" i="7"/>
  <c r="I76" i="7"/>
  <c r="I78" i="7"/>
  <c r="I82" i="7"/>
  <c r="I84" i="7"/>
  <c r="I90" i="7"/>
  <c r="I100" i="7"/>
  <c r="I107" i="7"/>
  <c r="I114" i="7"/>
  <c r="I119" i="7"/>
  <c r="I124" i="7"/>
  <c r="I126" i="7"/>
  <c r="I130" i="7"/>
  <c r="I132" i="7"/>
  <c r="I142" i="7"/>
  <c r="I144" i="7"/>
  <c r="I146" i="7"/>
  <c r="I149" i="7"/>
  <c r="I151" i="7"/>
  <c r="I157" i="7"/>
  <c r="I154" i="7"/>
  <c r="I152" i="7"/>
  <c r="H152" i="7"/>
  <c r="I150" i="7"/>
  <c r="H149" i="7"/>
  <c r="I148" i="7"/>
  <c r="H148" i="7"/>
  <c r="I145" i="7"/>
  <c r="H145" i="7"/>
  <c r="I143" i="7"/>
  <c r="H143" i="7"/>
  <c r="I131" i="7"/>
  <c r="H126" i="7"/>
  <c r="I125" i="7"/>
  <c r="H125" i="7"/>
  <c r="I118" i="7"/>
  <c r="H114" i="7"/>
  <c r="I113" i="7"/>
  <c r="I112" i="7"/>
  <c r="H107" i="7"/>
  <c r="I106" i="7"/>
  <c r="I102" i="7"/>
  <c r="H101" i="7"/>
  <c r="H95" i="7"/>
  <c r="I95" i="7"/>
  <c r="I94" i="7"/>
  <c r="I89" i="7"/>
  <c r="I88" i="7"/>
  <c r="H77" i="7"/>
  <c r="I71" i="7"/>
  <c r="H71" i="7"/>
  <c r="I66" i="7"/>
  <c r="H66" i="7"/>
  <c r="H58" i="7"/>
  <c r="I53" i="7"/>
  <c r="H53" i="7"/>
  <c r="I36" i="7"/>
  <c r="I29" i="7"/>
  <c r="H28" i="7"/>
  <c r="I22" i="7"/>
  <c r="H22" i="7"/>
  <c r="H18" i="7"/>
  <c r="I18" i="7"/>
  <c r="H154" i="4"/>
  <c r="H150" i="4"/>
  <c r="H156" i="4"/>
  <c r="I156" i="4"/>
  <c r="I131" i="4"/>
  <c r="H130" i="4"/>
  <c r="H125" i="4"/>
  <c r="I119" i="4"/>
  <c r="I106" i="4"/>
  <c r="H106" i="4"/>
  <c r="I101" i="4"/>
  <c r="I100" i="4"/>
  <c r="H100" i="4"/>
  <c r="H102" i="4"/>
  <c r="H88" i="4"/>
  <c r="H84" i="4"/>
  <c r="H83" i="4"/>
  <c r="H77" i="4"/>
  <c r="H76" i="4"/>
  <c r="H59" i="4"/>
  <c r="I52" i="4"/>
  <c r="H54" i="4"/>
  <c r="I53" i="4"/>
  <c r="H53" i="4"/>
  <c r="H46" i="4"/>
  <c r="I42" i="4"/>
  <c r="I28" i="4"/>
  <c r="I23" i="4"/>
  <c r="I22" i="4"/>
  <c r="H25" i="4"/>
  <c r="H24" i="4"/>
  <c r="I24" i="4"/>
  <c r="I150" i="4"/>
  <c r="I138" i="4"/>
  <c r="I130" i="4"/>
  <c r="I113" i="4"/>
  <c r="I95" i="4"/>
  <c r="I94" i="4"/>
  <c r="H58" i="4"/>
  <c r="I58" i="4"/>
  <c r="I54" i="4"/>
  <c r="H29" i="4"/>
  <c r="I29" i="4"/>
  <c r="I25" i="4"/>
  <c r="I12" i="4"/>
  <c r="I66" i="4"/>
  <c r="H72" i="4"/>
  <c r="I89" i="4"/>
  <c r="H151" i="4"/>
  <c r="I151" i="4"/>
  <c r="H95" i="4"/>
  <c r="I118" i="4"/>
  <c r="H152" i="4"/>
  <c r="H148" i="4"/>
  <c r="I144" i="4"/>
  <c r="H145" i="4"/>
  <c r="I145" i="4"/>
  <c r="H144" i="4"/>
  <c r="H131" i="4"/>
  <c r="H119" i="4"/>
  <c r="H118" i="4"/>
  <c r="H113" i="4"/>
  <c r="H107" i="4"/>
  <c r="H101" i="4"/>
  <c r="H90" i="4"/>
  <c r="H89" i="4"/>
  <c r="H71" i="4"/>
  <c r="H66" i="4"/>
  <c r="I46" i="4"/>
  <c r="H28" i="4"/>
  <c r="I18" i="4"/>
  <c r="H18" i="4"/>
  <c r="H12" i="4"/>
</calcChain>
</file>

<file path=xl/sharedStrings.xml><?xml version="1.0" encoding="utf-8"?>
<sst xmlns="http://schemas.openxmlformats.org/spreadsheetml/2006/main" count="2512" uniqueCount="109">
  <si>
    <t>Athabasca University</t>
  </si>
  <si>
    <t>Certificate</t>
  </si>
  <si>
    <t>Applied &amp; Bachelor</t>
  </si>
  <si>
    <t>Master</t>
  </si>
  <si>
    <t>Doctoral</t>
  </si>
  <si>
    <t>University of Alberta</t>
  </si>
  <si>
    <t>University of Calgary</t>
  </si>
  <si>
    <t>University of Lethbridge</t>
  </si>
  <si>
    <t>Ambrose University</t>
  </si>
  <si>
    <t>Bow Valley College</t>
  </si>
  <si>
    <t>Burman University</t>
  </si>
  <si>
    <t>Concordia University of Edmonton</t>
  </si>
  <si>
    <t>Grande Prairie Regional College</t>
  </si>
  <si>
    <t>Grant MacEwan University</t>
  </si>
  <si>
    <t>Keyano College</t>
  </si>
  <si>
    <t>Lakeland College</t>
  </si>
  <si>
    <t>Lethbridge College</t>
  </si>
  <si>
    <t>Medicine Hat College</t>
  </si>
  <si>
    <t>Mount Royal University</t>
  </si>
  <si>
    <t>NorQuest College</t>
  </si>
  <si>
    <t>Northern Alberta Institute of Technology</t>
  </si>
  <si>
    <t>Northern Lakes College</t>
  </si>
  <si>
    <t>Olds College</t>
  </si>
  <si>
    <t>Portage College</t>
  </si>
  <si>
    <t>Red Deer College</t>
  </si>
  <si>
    <t>Southern Alberta Institute of Technology</t>
  </si>
  <si>
    <t>St. Mary's University</t>
  </si>
  <si>
    <t>NA</t>
  </si>
  <si>
    <t>-</t>
  </si>
  <si>
    <t xml:space="preserve">  </t>
  </si>
  <si>
    <t xml:space="preserve">NA </t>
  </si>
  <si>
    <t>Diploma</t>
  </si>
  <si>
    <t>University Transfer</t>
  </si>
  <si>
    <t>STEP TWO: Completion of Initial Credential at Other Institutions</t>
  </si>
  <si>
    <t>STEP THREE: Completion of Any Credential in the System</t>
  </si>
  <si>
    <t>Typical Duration of Program</t>
  </si>
  <si>
    <t>Cohort Size - Total (New Students Only)</t>
  </si>
  <si>
    <t>2. Full calculations were completed for new students enrolled in year 2007-08, 2008-09, 2009-10, 2010-11 and 2011-12. Calculations for doctoral cohorts were completed for 2007-08, 2008-09, and 2009-10 only. Calculation will be updated annually when new enrolment data becomes available.</t>
  </si>
  <si>
    <t>4. New students with the same Provider-Credential Type-Program Type combination may not be tracked separately (i.e. students taking two Bachelor's programs at the same time, or a Bachelor’s student quits/completes the program and then starts another Bachelor’s program at the same institution within three years).</t>
  </si>
  <si>
    <t>5. Some programs within a credential-program type combination are shorter/longer than the normal length listed. This algorithm uses the typical durations.</t>
  </si>
  <si>
    <t>6. Calculation does not count students studying/transferring to institutions outside Alberta.</t>
  </si>
  <si>
    <t>The King's University</t>
  </si>
  <si>
    <t xml:space="preserve">Alberta University of the Arts          </t>
  </si>
  <si>
    <t>(Alberta College of Art and Design)</t>
  </si>
  <si>
    <t>7. In 2013/14, Lakeland College and Portage College implemented changes to the Learner Enrolment Reporting System to align with the reporting manual. Prior to 2013, these institutions were reporting learners that were taking single or pre-packaged courses within programs, which had certificate programs that did not graduate students. These “non-program enrolments" significantly affected certificate completion rates at the institutions. The institutions worked with the ministry to review these programs in 2013. As part of this review, a number of program records listed as certificate programs were determined they no longer were considered programs, meaning they would no longer be reporting enrolments. As a result, the certificate completion rates at Lakeland College and Portage College would rise significantly starting from the 2013/14 cohort calculation</t>
  </si>
  <si>
    <t>8. University of Alberta and University of Calgary have certificate programs from which they do not report completions in. As these programs are listed as certificate programs, our completion rate calculation does include them in the starting cohorts.  The number of the students enrolled in these programs significantly affected certificate completion rates at the institutions.</t>
  </si>
  <si>
    <t>Institutions and Credential Types</t>
  </si>
  <si>
    <t>Cumulative Total Completion Rate 1 Year after Typical Duration</t>
  </si>
  <si>
    <t>Cumulative Total Completion Rate 3 years after Typical Duration</t>
  </si>
  <si>
    <t xml:space="preserve">Number of Completers in 2007/2008 </t>
  </si>
  <si>
    <t xml:space="preserve">Number of Completers in 2008/2009 </t>
  </si>
  <si>
    <t xml:space="preserve">Number of Completers in 2009/2010 </t>
  </si>
  <si>
    <t>Number of Completers in 2010/2011</t>
  </si>
  <si>
    <t>Number of Completers in 2011/2012</t>
  </si>
  <si>
    <t>Number of Completers in 2012/2013</t>
  </si>
  <si>
    <t>Number of Completers in 2013/2014</t>
  </si>
  <si>
    <t>Number of Completers in 2014/2015</t>
  </si>
  <si>
    <t>Number of Completers in 2015/2016</t>
  </si>
  <si>
    <t>Step One Completion Rate 1 Year after Typical Duration</t>
  </si>
  <si>
    <t>Step One Completion Rate 3 Years after Typical Duration</t>
  </si>
  <si>
    <t>Step Two Completion Rate 1 Year after Typical Duration</t>
  </si>
  <si>
    <t>Step Two Completion Rate 3 Years after Typical Duration</t>
  </si>
  <si>
    <t>Step Three Completion Rate 1 Year after Typical Duration</t>
  </si>
  <si>
    <t>Step Three Completion Rate 3 Years after Typical Duration</t>
  </si>
  <si>
    <t>Number of Completers in 2016/2017</t>
  </si>
  <si>
    <t xml:space="preserve">Number of Completers in 2010/2011 </t>
  </si>
  <si>
    <t>Number of Completers in 2017/2018</t>
  </si>
  <si>
    <t xml:space="preserve">Number of Completers in 2011/2012 </t>
  </si>
  <si>
    <t>Number of Completers in 2018/2019</t>
  </si>
  <si>
    <t xml:space="preserve">Number of Completers in 2012/2013 </t>
  </si>
  <si>
    <t>Number of Completers in 2019/2020</t>
  </si>
  <si>
    <t>STEP ONE: Completion of Initial Credential at Initial Institution</t>
  </si>
  <si>
    <t>Title</t>
  </si>
  <si>
    <t>Alternative Title</t>
  </si>
  <si>
    <t>Description</t>
  </si>
  <si>
    <t>Usage Considerations</t>
  </si>
  <si>
    <t>Refer to the Methodology tab and Notes &amp; Limitations tab</t>
  </si>
  <si>
    <t>Frequency</t>
  </si>
  <si>
    <t>Annually</t>
  </si>
  <si>
    <t>Keywords</t>
  </si>
  <si>
    <t>Data/Information Security Classification</t>
  </si>
  <si>
    <t>Public</t>
  </si>
  <si>
    <t>Post-secondary completion, Completion rate, Post-secondary credentials, Post-secondary transfers, Post-secondary education, Education.</t>
  </si>
  <si>
    <t>1. Calculation does not include non-credential programs , apprenticeship, Private Career Colleges or First Nations Colleges.</t>
  </si>
  <si>
    <t>3. Students can appear in multiple cohorts. For example, a student that enrols in a certificate program in 2007-08, and then starts a diploma program in 2008-09, would be counted and tracked in two cohorts: the 2007-08 Certificate  cohort and the 2008-09 Diploma cohort.</t>
  </si>
  <si>
    <t>9. X: data suppressed for confidentiality reasons.</t>
  </si>
  <si>
    <t>Data Dictionary</t>
  </si>
  <si>
    <t>Field Name</t>
  </si>
  <si>
    <t>Names of Alberta's publicly funded post-secondary institutions that were included in the calculation. Credential types are certificate, diploma, applied &amp; bachelors degree, master degree and doctoral degree.</t>
  </si>
  <si>
    <t>Typical Duration of Programs</t>
  </si>
  <si>
    <t>Sum of completion rates of step one, two and three at one year after typical duration. For details of the steps of tracking, refer to the Methodology tab.</t>
  </si>
  <si>
    <t>Cumulative Total Completion Rate 3 Years after Typical Duration</t>
  </si>
  <si>
    <t xml:space="preserve">Sum of completion rates of step one, two and three at three years after typical duration. For details of the steps of tracking, refer to the Methodology tab. </t>
  </si>
  <si>
    <t>Cohort Size Total (New Students Only)</t>
  </si>
  <si>
    <t>Total number of new students included in the tracking. Refer to the Methodology tab for details of definition and identification.</t>
  </si>
  <si>
    <t>X</t>
  </si>
  <si>
    <t>Step one of tracking completion. Columns K - S show detailed number of completors identified in this step. For details of the definition of step one tracking, refer to the Methodology tab.</t>
  </si>
  <si>
    <t>Step two of tracking completion. Columns V - AD show detailed number of completors identified in this step. For details of the definition of step two tracking, refer to the Methodology tab.</t>
  </si>
  <si>
    <t>Step three of tracking completion. Columns AG - AO show detailed number of completors identified in this step. For details of the definition of step three tracking, refer to the Methodology tab.</t>
  </si>
  <si>
    <t>Alberta Post-Secondary Completion Rates at the Institutional Level by Credential Type 2007/08 -2011/12 Cohorts, All Students</t>
  </si>
  <si>
    <t>Percentage of students who completed any credential program within the completion timeline, given the total number of students in the starting cohort. Results are presented at the institutional level.</t>
  </si>
  <si>
    <t>Typical duration are used to determine the tracking timeline for each credential types. For details of typical duration refer to the Methodology tab.</t>
  </si>
  <si>
    <t>Step one completion rate at one year after typical duration.</t>
  </si>
  <si>
    <t>Step one completion rate at three years after typical duration.</t>
  </si>
  <si>
    <t>Step two completion rate at one year after typical duration.</t>
  </si>
  <si>
    <t>Step two completion rate at three years after typical duration.</t>
  </si>
  <si>
    <t>Step three completion rate at one year after typical duration. For doctoral cohorts this calculation is conducted at seven years after initial enrolment. For all other credential types this calculation is conducted at five years after initial enrolment. For details refer to the Methodology tab.</t>
  </si>
  <si>
    <t>Step three completion rate at one year after typical duration. For doctoral cohorts this calculation is conducted at nine years after initial enrolment. For all other credential types this calculation is conducted at seven years after initial enrolment. For details refer to the Methodology tab.</t>
  </si>
  <si>
    <t>Source: Alberta Advanced Education, Learner and Enrolment Reporting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</si>
</sst>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11"/>
      <color theme="1"/>
      <name val="Calibri"/>
      <family val="2"/>
      <scheme val="minor"/>
    </font>
    <font>
      <b/>
      <sz val="10"/>
      <name val="Calibri"/>
      <family val="2"/>
    </font>
    <font>
      <b/>
      <sz val="14"/>
      <name val="Calibri"/>
      <family val="2"/>
    </font>
    <font>
      <sz val="10"/>
      <name val="Calibri"/>
      <family val="2"/>
    </font>
    <font>
      <sz val="10"/>
      <color theme="1"/>
      <name val="Calibri"/>
      <family val="2"/>
      <scheme val="minor"/>
    </font>
    <font>
      <b/>
      <sz val="12"/>
      <color theme="3" tint="0.39997558519241921"/>
      <name val="Calibri"/>
      <family val="2"/>
    </font>
    <font>
      <b/>
      <sz val="12"/>
      <color theme="1"/>
      <name val="Calibri"/>
      <family val="2"/>
    </font>
    <font>
      <sz val="10"/>
      <color theme="1"/>
      <name val="Calibri"/>
      <family val="2"/>
    </font>
    <font>
      <b/>
      <sz val="12"/>
      <color theme="5"/>
      <name val="Calibri"/>
      <family val="2"/>
    </font>
    <font>
      <b/>
      <sz val="10"/>
      <color theme="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19">
    <border>
      <left/>
      <right/>
      <top/>
      <bottom/>
      <diagonal/>
    </border>
    <border>
      <left/>
      <right style="thin">
        <color indexed="64"/>
      </right>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64"/>
      </right>
      <top/>
      <bottom style="medium">
        <color auto="1"/>
      </bottom>
      <diagonal/>
    </border>
    <border>
      <left/>
      <right style="thin">
        <color auto="1"/>
      </right>
      <top style="medium">
        <color auto="1"/>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thin">
        <color theme="3" tint="0.59996337778862885"/>
      </right>
      <top/>
      <bottom/>
      <diagonal/>
    </border>
    <border>
      <left/>
      <right/>
      <top style="medium">
        <color theme="3" tint="0.59996337778862885"/>
      </top>
      <bottom/>
      <diagonal/>
    </border>
    <border>
      <left/>
      <right style="medium">
        <color theme="3" tint="0.59996337778862885"/>
      </right>
      <top style="medium">
        <color theme="3" tint="0.59996337778862885"/>
      </top>
      <bottom/>
      <diagonal/>
    </border>
    <border>
      <left style="medium">
        <color theme="5"/>
      </left>
      <right/>
      <top/>
      <bottom/>
      <diagonal/>
    </border>
    <border>
      <left/>
      <right style="medium">
        <color theme="3" tint="0.59996337778862885"/>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87">
    <xf numFmtId="0" fontId="0" fillId="0" borderId="0" xfId="0"/>
    <xf numFmtId="0" fontId="0" fillId="0" borderId="0" xfId="0" applyAlignment="1">
      <alignment wrapText="1"/>
    </xf>
    <xf numFmtId="0" fontId="0" fillId="0" borderId="0" xfId="0" applyAlignment="1"/>
    <xf numFmtId="0" fontId="1" fillId="0" borderId="0" xfId="0" applyFont="1"/>
    <xf numFmtId="0" fontId="0" fillId="2" borderId="0" xfId="0" applyFill="1"/>
    <xf numFmtId="0" fontId="0" fillId="2" borderId="1" xfId="0" applyFill="1" applyBorder="1"/>
    <xf numFmtId="0" fontId="0" fillId="2" borderId="0" xfId="0" applyFill="1" applyBorder="1"/>
    <xf numFmtId="3" fontId="0" fillId="2" borderId="0" xfId="0" applyNumberFormat="1" applyFill="1" applyBorder="1"/>
    <xf numFmtId="3" fontId="0" fillId="2" borderId="1" xfId="0" applyNumberFormat="1" applyFill="1" applyBorder="1"/>
    <xf numFmtId="0" fontId="0" fillId="2" borderId="0" xfId="0" applyFill="1" applyAlignment="1">
      <alignment horizontal="center"/>
    </xf>
    <xf numFmtId="0" fontId="1" fillId="0" borderId="3" xfId="0" applyFont="1" applyBorder="1"/>
    <xf numFmtId="0" fontId="0" fillId="2" borderId="6" xfId="0" applyFill="1" applyBorder="1"/>
    <xf numFmtId="0" fontId="0" fillId="2" borderId="9" xfId="0" applyFill="1" applyBorder="1"/>
    <xf numFmtId="0" fontId="0" fillId="0" borderId="6" xfId="0" applyBorder="1"/>
    <xf numFmtId="0" fontId="0" fillId="2" borderId="6" xfId="0" applyFill="1" applyBorder="1" applyAlignment="1">
      <alignment horizontal="center"/>
    </xf>
    <xf numFmtId="0" fontId="1" fillId="0" borderId="2" xfId="0" applyFont="1" applyBorder="1"/>
    <xf numFmtId="0" fontId="0" fillId="0" borderId="7" xfId="0" applyBorder="1"/>
    <xf numFmtId="0" fontId="0" fillId="0" borderId="2" xfId="0" applyBorder="1"/>
    <xf numFmtId="0" fontId="0" fillId="0" borderId="0" xfId="0" applyBorder="1"/>
    <xf numFmtId="0" fontId="0" fillId="0" borderId="0" xfId="0" applyBorder="1" applyAlignment="1">
      <alignment wrapText="1"/>
    </xf>
    <xf numFmtId="0" fontId="0" fillId="0" borderId="1" xfId="0" applyBorder="1"/>
    <xf numFmtId="0" fontId="0" fillId="0" borderId="1" xfId="0" applyBorder="1" applyAlignment="1">
      <alignment wrapText="1"/>
    </xf>
    <xf numFmtId="0" fontId="1" fillId="0" borderId="8" xfId="0" applyFont="1" applyBorder="1" applyAlignment="1">
      <alignment horizontal="left" vertical="top" wrapText="1"/>
    </xf>
    <xf numFmtId="0" fontId="1" fillId="0" borderId="6" xfId="0" applyFont="1" applyBorder="1" applyAlignment="1">
      <alignment vertical="top" wrapText="1"/>
    </xf>
    <xf numFmtId="9" fontId="1" fillId="0" borderId="7" xfId="1" applyFont="1" applyBorder="1" applyAlignment="1">
      <alignment vertical="top" wrapText="1"/>
    </xf>
    <xf numFmtId="0" fontId="1" fillId="0" borderId="10" xfId="0" applyFont="1" applyBorder="1" applyAlignment="1">
      <alignment vertical="top" wrapText="1"/>
    </xf>
    <xf numFmtId="9" fontId="1" fillId="0" borderId="6" xfId="1" applyFont="1" applyBorder="1" applyAlignment="1">
      <alignment vertical="top" wrapText="1"/>
    </xf>
    <xf numFmtId="0" fontId="1" fillId="3" borderId="3" xfId="0" applyFont="1" applyFill="1" applyBorder="1"/>
    <xf numFmtId="9" fontId="1" fillId="3" borderId="3" xfId="1" applyFont="1" applyFill="1" applyBorder="1"/>
    <xf numFmtId="9" fontId="1" fillId="3" borderId="4" xfId="1" applyFont="1" applyFill="1" applyBorder="1"/>
    <xf numFmtId="0" fontId="1" fillId="3" borderId="10" xfId="0" applyFont="1" applyFill="1" applyBorder="1"/>
    <xf numFmtId="0" fontId="0" fillId="3" borderId="0" xfId="0" applyFont="1" applyFill="1" applyBorder="1"/>
    <xf numFmtId="0" fontId="1" fillId="3" borderId="0" xfId="0" applyFont="1" applyFill="1" applyBorder="1"/>
    <xf numFmtId="0" fontId="0" fillId="3" borderId="0" xfId="0" applyFill="1" applyBorder="1"/>
    <xf numFmtId="0" fontId="0" fillId="3" borderId="0" xfId="0" applyFill="1"/>
    <xf numFmtId="0" fontId="0" fillId="3" borderId="1" xfId="0" applyFill="1" applyBorder="1"/>
    <xf numFmtId="0" fontId="0" fillId="3" borderId="11" xfId="0" applyFill="1" applyBorder="1"/>
    <xf numFmtId="9" fontId="0" fillId="0" borderId="0" xfId="1" applyFont="1"/>
    <xf numFmtId="9" fontId="0" fillId="0" borderId="0" xfId="1" applyFont="1" applyAlignment="1"/>
    <xf numFmtId="9" fontId="1" fillId="0" borderId="3" xfId="1" applyFont="1" applyBorder="1"/>
    <xf numFmtId="9" fontId="0" fillId="2" borderId="2" xfId="1" applyFont="1" applyFill="1" applyBorder="1" applyAlignment="1">
      <alignment horizontal="right"/>
    </xf>
    <xf numFmtId="9" fontId="0" fillId="2" borderId="2" xfId="1" applyFont="1" applyFill="1" applyBorder="1"/>
    <xf numFmtId="9" fontId="0" fillId="2" borderId="7" xfId="1" applyFont="1" applyFill="1" applyBorder="1" applyAlignment="1">
      <alignment horizontal="right"/>
    </xf>
    <xf numFmtId="9" fontId="0" fillId="2" borderId="8" xfId="1" applyFont="1" applyFill="1" applyBorder="1" applyAlignment="1">
      <alignment horizontal="right"/>
    </xf>
    <xf numFmtId="9" fontId="0" fillId="3" borderId="0" xfId="1" applyFont="1" applyFill="1" applyBorder="1"/>
    <xf numFmtId="9" fontId="0" fillId="3" borderId="0" xfId="1" applyFont="1" applyFill="1"/>
    <xf numFmtId="9" fontId="0" fillId="2" borderId="0" xfId="1" applyFont="1" applyFill="1" applyBorder="1"/>
    <xf numFmtId="9" fontId="0" fillId="2" borderId="6" xfId="1" applyFont="1" applyFill="1" applyBorder="1"/>
    <xf numFmtId="9" fontId="0" fillId="2" borderId="7" xfId="1" applyFont="1" applyFill="1" applyBorder="1"/>
    <xf numFmtId="9" fontId="0" fillId="0" borderId="0" xfId="1" applyFont="1" applyAlignment="1">
      <alignment wrapText="1"/>
    </xf>
    <xf numFmtId="0" fontId="0" fillId="3" borderId="13" xfId="0" applyFill="1" applyBorder="1"/>
    <xf numFmtId="0" fontId="3" fillId="3" borderId="14" xfId="0" applyFont="1" applyFill="1" applyBorder="1" applyAlignment="1">
      <alignment horizontal="left" vertical="top"/>
    </xf>
    <xf numFmtId="0" fontId="4" fillId="4" borderId="15" xfId="0" applyFont="1" applyFill="1" applyBorder="1" applyAlignment="1">
      <alignment horizontal="left" vertical="top" wrapText="1"/>
    </xf>
    <xf numFmtId="0" fontId="3" fillId="3" borderId="16" xfId="0" applyFont="1" applyFill="1" applyBorder="1" applyAlignment="1">
      <alignment horizontal="left" vertical="top"/>
    </xf>
    <xf numFmtId="0" fontId="0" fillId="3" borderId="17" xfId="0" applyFill="1" applyBorder="1"/>
    <xf numFmtId="0" fontId="5" fillId="3" borderId="17" xfId="0" applyFont="1" applyFill="1" applyBorder="1" applyAlignment="1">
      <alignment horizontal="left" vertical="top" wrapText="1"/>
    </xf>
    <xf numFmtId="0" fontId="6" fillId="3" borderId="17" xfId="0" applyFont="1" applyFill="1" applyBorder="1"/>
    <xf numFmtId="0" fontId="5" fillId="3" borderId="17" xfId="0" applyFont="1" applyFill="1" applyBorder="1" applyAlignment="1">
      <alignment horizontal="left" vertical="top"/>
    </xf>
    <xf numFmtId="0" fontId="6" fillId="3" borderId="0" xfId="0" applyFont="1" applyFill="1"/>
    <xf numFmtId="0" fontId="9" fillId="3" borderId="0" xfId="0" applyFont="1" applyFill="1"/>
    <xf numFmtId="0" fontId="10" fillId="3" borderId="0" xfId="0" applyFont="1" applyFill="1" applyBorder="1" applyAlignment="1"/>
    <xf numFmtId="0" fontId="11" fillId="3" borderId="18" xfId="0" applyFont="1" applyFill="1" applyBorder="1"/>
    <xf numFmtId="0" fontId="11" fillId="3" borderId="0" xfId="0" applyFont="1" applyFill="1" applyBorder="1"/>
    <xf numFmtId="0" fontId="6" fillId="3" borderId="18" xfId="0" applyFont="1" applyFill="1" applyBorder="1"/>
    <xf numFmtId="0" fontId="9" fillId="3" borderId="18" xfId="0" applyFont="1" applyFill="1" applyBorder="1" applyAlignment="1">
      <alignment wrapText="1"/>
    </xf>
    <xf numFmtId="0" fontId="9" fillId="3" borderId="0" xfId="0" applyFont="1" applyFill="1" applyAlignment="1">
      <alignment wrapText="1"/>
    </xf>
    <xf numFmtId="0" fontId="0" fillId="2" borderId="0" xfId="0" applyFill="1" applyBorder="1" applyAlignment="1">
      <alignment horizontal="right"/>
    </xf>
    <xf numFmtId="0" fontId="0" fillId="2" borderId="1" xfId="0" applyFill="1" applyBorder="1" applyAlignment="1">
      <alignment horizontal="right"/>
    </xf>
    <xf numFmtId="9" fontId="0" fillId="2" borderId="0" xfId="1" applyFont="1" applyFill="1" applyBorder="1" applyAlignment="1">
      <alignment horizontal="right"/>
    </xf>
    <xf numFmtId="0" fontId="0" fillId="0" borderId="0" xfId="0" applyFont="1"/>
    <xf numFmtId="0" fontId="0" fillId="0" borderId="0" xfId="0" applyFont="1" applyAlignment="1"/>
    <xf numFmtId="0" fontId="0" fillId="0" borderId="3" xfId="0" applyFont="1" applyBorder="1"/>
    <xf numFmtId="0" fontId="0" fillId="2" borderId="0" xfId="0" applyFont="1" applyFill="1"/>
    <xf numFmtId="0" fontId="0" fillId="2" borderId="6" xfId="0" applyFont="1" applyFill="1" applyBorder="1"/>
    <xf numFmtId="0" fontId="0" fillId="3" borderId="0" xfId="0" applyFont="1" applyFill="1"/>
    <xf numFmtId="0" fontId="0" fillId="0" borderId="0" xfId="0" applyFont="1" applyAlignment="1">
      <alignment horizontal="right"/>
    </xf>
    <xf numFmtId="0" fontId="0" fillId="0" borderId="4" xfId="0" applyFont="1" applyBorder="1" applyAlignment="1">
      <alignment horizontal="right"/>
    </xf>
    <xf numFmtId="0" fontId="0" fillId="2" borderId="5" xfId="0" applyFont="1" applyFill="1" applyBorder="1" applyAlignment="1">
      <alignment horizontal="right"/>
    </xf>
    <xf numFmtId="0" fontId="0" fillId="2" borderId="8" xfId="0" applyFont="1" applyFill="1" applyBorder="1" applyAlignment="1">
      <alignment horizontal="right"/>
    </xf>
    <xf numFmtId="3" fontId="0" fillId="2" borderId="5" xfId="0" applyNumberFormat="1" applyFont="1" applyFill="1" applyBorder="1" applyAlignment="1">
      <alignment horizontal="right"/>
    </xf>
    <xf numFmtId="3" fontId="0" fillId="2" borderId="8" xfId="0" applyNumberFormat="1" applyFont="1" applyFill="1" applyBorder="1" applyAlignment="1">
      <alignment horizontal="right"/>
    </xf>
    <xf numFmtId="0" fontId="0" fillId="3" borderId="0" xfId="0" applyFont="1" applyFill="1" applyBorder="1" applyAlignment="1">
      <alignment horizontal="right"/>
    </xf>
    <xf numFmtId="0" fontId="0" fillId="3" borderId="0" xfId="0" applyFont="1" applyFill="1" applyAlignment="1">
      <alignment horizontal="right"/>
    </xf>
    <xf numFmtId="0" fontId="8" fillId="3" borderId="0" xfId="0" applyFont="1" applyFill="1" applyAlignment="1">
      <alignment horizontal="center"/>
    </xf>
    <xf numFmtId="0" fontId="7" fillId="3" borderId="0" xfId="0" applyFont="1" applyFill="1" applyBorder="1" applyAlignment="1">
      <alignment horizontal="center"/>
    </xf>
    <xf numFmtId="0" fontId="1" fillId="0" borderId="12" xfId="0" applyFont="1" applyBorder="1" applyAlignment="1">
      <alignment vertical="top"/>
    </xf>
    <xf numFmtId="0" fontId="1" fillId="0" borderId="3" xfId="0" applyFont="1" applyBorder="1" applyAlignment="1">
      <alignment vertical="top"/>
    </xf>
  </cellXfs>
  <cellStyles count="2">
    <cellStyle name="Normal" xfId="0" builtinId="0"/>
    <cellStyle name="Percent" xfId="1" builtinId="5"/>
  </cellStyles>
  <dxfs count="3">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95250</xdr:rowOff>
    </xdr:from>
    <xdr:to>
      <xdr:col>0</xdr:col>
      <xdr:colOff>2895599</xdr:colOff>
      <xdr:row>0</xdr:row>
      <xdr:rowOff>694197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 y="95250"/>
          <a:ext cx="2819399" cy="5989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B8" sqref="B8"/>
    </sheetView>
  </sheetViews>
  <sheetFormatPr defaultRowHeight="15" x14ac:dyDescent="0.25"/>
  <cols>
    <col min="1" max="1" width="47" style="33" customWidth="1"/>
    <col min="2" max="2" width="77.140625" style="33" customWidth="1"/>
    <col min="3" max="3" width="41.28515625" style="33" customWidth="1"/>
    <col min="4" max="16384" width="9.140625" style="33"/>
  </cols>
  <sheetData>
    <row r="1" spans="1:2" ht="55.5" customHeight="1" thickBot="1" x14ac:dyDescent="0.3">
      <c r="B1" s="50"/>
    </row>
    <row r="2" spans="1:2" ht="56.25" x14ac:dyDescent="0.25">
      <c r="A2" s="51" t="s">
        <v>72</v>
      </c>
      <c r="B2" s="52" t="s">
        <v>99</v>
      </c>
    </row>
    <row r="3" spans="1:2" x14ac:dyDescent="0.25">
      <c r="A3" s="53" t="s">
        <v>73</v>
      </c>
      <c r="B3" s="54"/>
    </row>
    <row r="4" spans="1:2" ht="38.25" x14ac:dyDescent="0.25">
      <c r="A4" s="53" t="s">
        <v>74</v>
      </c>
      <c r="B4" s="55" t="s">
        <v>100</v>
      </c>
    </row>
    <row r="5" spans="1:2" x14ac:dyDescent="0.25">
      <c r="A5" s="53" t="s">
        <v>75</v>
      </c>
      <c r="B5" s="56" t="s">
        <v>76</v>
      </c>
    </row>
    <row r="6" spans="1:2" x14ac:dyDescent="0.25">
      <c r="A6" s="53" t="s">
        <v>77</v>
      </c>
      <c r="B6" s="57" t="s">
        <v>78</v>
      </c>
    </row>
    <row r="7" spans="1:2" ht="25.5" x14ac:dyDescent="0.25">
      <c r="A7" s="53" t="s">
        <v>79</v>
      </c>
      <c r="B7" s="55" t="s">
        <v>82</v>
      </c>
    </row>
    <row r="8" spans="1:2" x14ac:dyDescent="0.25">
      <c r="A8" s="53" t="s">
        <v>80</v>
      </c>
      <c r="B8" s="55" t="s">
        <v>81</v>
      </c>
    </row>
  </sheetData>
  <conditionalFormatting sqref="B7:B8">
    <cfRule type="containsBlanks" dxfId="2" priority="1">
      <formula>LEN(TRIM(B7))=0</formula>
    </cfRule>
  </conditionalFormatting>
  <conditionalFormatting sqref="B2">
    <cfRule type="containsBlanks" dxfId="1" priority="3">
      <formula>LEN(TRIM(B2))=0</formula>
    </cfRule>
  </conditionalFormatting>
  <conditionalFormatting sqref="B4">
    <cfRule type="containsBlanks" dxfId="0" priority="2">
      <formula>LEN(TRIM(B4))=0</formula>
    </cfRule>
  </conditionalFormatting>
  <dataValidations count="3">
    <dataValidation allowBlank="1" showInputMessage="1" showErrorMessage="1" promptTitle="Frequency" prompt="The time interval in which new or updated versions of the described resource are issued. i.e.: Monthly, Annually, Semi-Annually, Quarterly" sqref="B6"/>
    <dataValidation type="textLength" operator="greaterThan" showInputMessage="1" showErrorMessage="1" errorTitle="Required Field" error="This is a required field." promptTitle="Title" prompt="Required - The name given to the described resource and by which the resource is formally known." sqref="B2">
      <formula1>1</formula1>
    </dataValidation>
    <dataValidation type="textLength" operator="greaterThan" showInputMessage="1" showErrorMessage="1" errorTitle="Required Field" error="This is a required field." promptTitle="Description" prompt="Required - A concise narrative of the content of the described resource." sqref="B4">
      <formula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workbookViewId="0">
      <selection activeCell="H31" sqref="H31"/>
    </sheetView>
  </sheetViews>
  <sheetFormatPr defaultRowHeight="15" x14ac:dyDescent="0.25"/>
  <cols>
    <col min="1" max="16384" width="9.140625" style="34"/>
  </cols>
  <sheetData>
    <row r="2" spans="1:1" x14ac:dyDescent="0.25">
      <c r="A2" s="58" t="s">
        <v>83</v>
      </c>
    </row>
    <row r="3" spans="1:1" x14ac:dyDescent="0.25">
      <c r="A3" s="58" t="s">
        <v>37</v>
      </c>
    </row>
    <row r="4" spans="1:1" x14ac:dyDescent="0.25">
      <c r="A4" s="58" t="s">
        <v>84</v>
      </c>
    </row>
    <row r="5" spans="1:1" x14ac:dyDescent="0.25">
      <c r="A5" s="58" t="s">
        <v>38</v>
      </c>
    </row>
    <row r="6" spans="1:1" x14ac:dyDescent="0.25">
      <c r="A6" s="58" t="s">
        <v>39</v>
      </c>
    </row>
    <row r="7" spans="1:1" x14ac:dyDescent="0.25">
      <c r="A7" s="58" t="s">
        <v>40</v>
      </c>
    </row>
    <row r="8" spans="1:1" x14ac:dyDescent="0.25">
      <c r="A8" s="58" t="s">
        <v>44</v>
      </c>
    </row>
    <row r="9" spans="1:1" x14ac:dyDescent="0.25">
      <c r="A9" s="58" t="s">
        <v>45</v>
      </c>
    </row>
    <row r="10" spans="1:1" x14ac:dyDescent="0.25">
      <c r="A10" s="58"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0"/>
  <sheetViews>
    <sheetView workbookViewId="0">
      <selection activeCell="B16" sqref="B16"/>
    </sheetView>
  </sheetViews>
  <sheetFormatPr defaultRowHeight="12.75" x14ac:dyDescent="0.2"/>
  <cols>
    <col min="1" max="1" width="60.85546875" style="59" customWidth="1"/>
    <col min="2" max="2" width="104.5703125" style="59" customWidth="1"/>
    <col min="3" max="3" width="18.28515625" style="59" customWidth="1"/>
    <col min="4" max="16384" width="9.140625" style="59"/>
  </cols>
  <sheetData>
    <row r="1" spans="1:17" ht="39.75" customHeight="1" x14ac:dyDescent="0.25">
      <c r="A1" s="83" t="s">
        <v>99</v>
      </c>
      <c r="B1" s="83"/>
    </row>
    <row r="2" spans="1:17" ht="15.75" x14ac:dyDescent="0.25">
      <c r="A2" s="84" t="s">
        <v>86</v>
      </c>
      <c r="B2" s="84"/>
      <c r="C2" s="60"/>
    </row>
    <row r="3" spans="1:17" x14ac:dyDescent="0.2">
      <c r="A3" s="61" t="s">
        <v>87</v>
      </c>
      <c r="B3" s="61" t="s">
        <v>74</v>
      </c>
      <c r="C3" s="62"/>
    </row>
    <row r="4" spans="1:17" ht="25.5" x14ac:dyDescent="0.2">
      <c r="A4" s="63" t="s">
        <v>46</v>
      </c>
      <c r="B4" s="64" t="s">
        <v>88</v>
      </c>
    </row>
    <row r="5" spans="1:17" ht="25.5" x14ac:dyDescent="0.2">
      <c r="A5" s="63" t="s">
        <v>89</v>
      </c>
      <c r="B5" s="64" t="s">
        <v>101</v>
      </c>
    </row>
    <row r="6" spans="1:17" ht="26.25" customHeight="1" x14ac:dyDescent="0.2">
      <c r="A6" s="63" t="s">
        <v>47</v>
      </c>
      <c r="B6" s="64" t="s">
        <v>90</v>
      </c>
    </row>
    <row r="7" spans="1:17" ht="25.5" customHeight="1" x14ac:dyDescent="0.2">
      <c r="A7" s="63" t="s">
        <v>91</v>
      </c>
      <c r="B7" s="64" t="s">
        <v>92</v>
      </c>
      <c r="C7" s="65"/>
      <c r="D7" s="65"/>
      <c r="E7" s="65"/>
      <c r="F7" s="65"/>
      <c r="G7" s="65"/>
      <c r="H7" s="65"/>
      <c r="I7" s="65"/>
      <c r="J7" s="65"/>
      <c r="K7" s="65"/>
      <c r="L7" s="65"/>
      <c r="M7" s="65"/>
      <c r="N7" s="65"/>
      <c r="O7" s="65"/>
      <c r="P7" s="65"/>
      <c r="Q7" s="65"/>
    </row>
    <row r="8" spans="1:17" ht="15" customHeight="1" x14ac:dyDescent="0.2">
      <c r="A8" s="63" t="s">
        <v>93</v>
      </c>
      <c r="B8" s="64" t="s">
        <v>94</v>
      </c>
      <c r="C8" s="65"/>
      <c r="D8" s="65"/>
      <c r="E8" s="65"/>
      <c r="F8" s="65"/>
      <c r="G8" s="65"/>
      <c r="H8" s="65"/>
      <c r="I8" s="65"/>
      <c r="J8" s="65"/>
      <c r="K8" s="65"/>
      <c r="L8" s="65"/>
      <c r="M8" s="65"/>
      <c r="N8" s="65"/>
      <c r="O8" s="65"/>
      <c r="P8" s="65"/>
      <c r="Q8" s="65"/>
    </row>
    <row r="9" spans="1:17" ht="30" customHeight="1" x14ac:dyDescent="0.2">
      <c r="A9" s="63" t="s">
        <v>71</v>
      </c>
      <c r="B9" s="64" t="s">
        <v>96</v>
      </c>
    </row>
    <row r="10" spans="1:17" ht="15" customHeight="1" x14ac:dyDescent="0.2">
      <c r="A10" s="63" t="s">
        <v>58</v>
      </c>
      <c r="B10" s="64" t="s">
        <v>102</v>
      </c>
    </row>
    <row r="11" spans="1:17" ht="15" customHeight="1" x14ac:dyDescent="0.2">
      <c r="A11" s="63" t="s">
        <v>59</v>
      </c>
      <c r="B11" s="64" t="s">
        <v>103</v>
      </c>
    </row>
    <row r="12" spans="1:17" ht="28.5" customHeight="1" x14ac:dyDescent="0.2">
      <c r="A12" s="63" t="s">
        <v>33</v>
      </c>
      <c r="B12" s="64" t="s">
        <v>97</v>
      </c>
    </row>
    <row r="13" spans="1:17" ht="15" customHeight="1" x14ac:dyDescent="0.2">
      <c r="A13" s="63" t="s">
        <v>60</v>
      </c>
      <c r="B13" s="64" t="s">
        <v>104</v>
      </c>
    </row>
    <row r="14" spans="1:17" ht="15" customHeight="1" x14ac:dyDescent="0.2">
      <c r="A14" s="63" t="s">
        <v>61</v>
      </c>
      <c r="B14" s="64" t="s">
        <v>105</v>
      </c>
    </row>
    <row r="15" spans="1:17" ht="30.75" customHeight="1" x14ac:dyDescent="0.2">
      <c r="A15" s="63" t="s">
        <v>34</v>
      </c>
      <c r="B15" s="64" t="s">
        <v>98</v>
      </c>
    </row>
    <row r="16" spans="1:17" ht="44.25" customHeight="1" x14ac:dyDescent="0.2">
      <c r="A16" s="63" t="s">
        <v>62</v>
      </c>
      <c r="B16" s="64" t="s">
        <v>106</v>
      </c>
    </row>
    <row r="17" spans="1:2" ht="40.5" customHeight="1" x14ac:dyDescent="0.2">
      <c r="A17" s="63" t="s">
        <v>63</v>
      </c>
      <c r="B17" s="64" t="s">
        <v>107</v>
      </c>
    </row>
    <row r="18" spans="1:2" ht="15" customHeight="1" x14ac:dyDescent="0.2"/>
    <row r="19" spans="1:2" ht="15" customHeight="1" x14ac:dyDescent="0.2"/>
    <row r="20" spans="1:2" ht="15" customHeight="1" x14ac:dyDescent="0.2"/>
    <row r="21" spans="1:2" ht="15" customHeight="1" x14ac:dyDescent="0.2"/>
    <row r="22" spans="1:2" ht="15" customHeight="1" x14ac:dyDescent="0.2"/>
    <row r="23" spans="1:2" ht="15" customHeight="1" x14ac:dyDescent="0.2"/>
    <row r="24" spans="1:2" ht="15" customHeight="1" x14ac:dyDescent="0.2"/>
    <row r="25" spans="1:2" ht="15" customHeight="1" x14ac:dyDescent="0.2"/>
    <row r="26" spans="1:2" ht="15" customHeight="1" x14ac:dyDescent="0.2"/>
    <row r="27" spans="1:2" ht="15" customHeight="1" x14ac:dyDescent="0.2"/>
    <row r="28" spans="1:2" ht="15" customHeight="1" x14ac:dyDescent="0.2"/>
    <row r="29" spans="1:2" ht="15" customHeight="1" x14ac:dyDescent="0.2"/>
    <row r="30" spans="1:2" ht="15" customHeight="1" x14ac:dyDescent="0.2"/>
    <row r="31" spans="1:2" ht="15" customHeight="1" x14ac:dyDescent="0.2"/>
    <row r="32" spans="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sheetData>
  <mergeCells count="2">
    <mergeCell ref="A1:B1"/>
    <mergeCell ref="A2:B2"/>
  </mergeCells>
  <dataValidations count="1">
    <dataValidation type="textLength" operator="greaterThan" showInputMessage="1" showErrorMessage="1" errorTitle="Required Field" error="This is a required field." promptTitle="Title" prompt="Required - The name given to the described resource and by which the resource is formally known." sqref="A1">
      <formula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I708"/>
  <sheetViews>
    <sheetView workbookViewId="0">
      <pane xSplit="10" ySplit="9" topLeftCell="K154" activePane="bottomRight" state="frozen"/>
      <selection pane="topRight" activeCell="K1" sqref="K1"/>
      <selection pane="bottomLeft" activeCell="A10" sqref="A10"/>
      <selection pane="bottomRight" activeCell="C161" sqref="C161"/>
    </sheetView>
  </sheetViews>
  <sheetFormatPr defaultRowHeight="15" x14ac:dyDescent="0.25"/>
  <cols>
    <col min="1" max="2" width="0" hidden="1" customWidth="1"/>
    <col min="3" max="4" width="9.140625" style="69"/>
    <col min="5" max="5" width="17.42578125" style="69" customWidth="1"/>
    <col min="6" max="6" width="18.5703125" customWidth="1"/>
    <col min="8" max="9" width="13.140625" style="37" customWidth="1"/>
    <col min="10" max="10" width="9.140625" style="75"/>
    <col min="11" max="11" width="11.7109375" customWidth="1"/>
    <col min="12" max="12" width="12" customWidth="1"/>
    <col min="13" max="15" width="11.85546875" customWidth="1"/>
    <col min="16" max="16" width="12.28515625" customWidth="1"/>
    <col min="17" max="17" width="12" customWidth="1"/>
    <col min="18" max="18" width="12.140625" style="18" customWidth="1"/>
    <col min="19" max="19" width="12.42578125" style="20" customWidth="1"/>
    <col min="20" max="20" width="11.28515625" style="37" customWidth="1"/>
    <col min="21" max="21" width="11.140625" style="37" customWidth="1"/>
    <col min="22" max="22" width="12" customWidth="1"/>
    <col min="23" max="23" width="12.140625" customWidth="1"/>
    <col min="24" max="24" width="11.85546875" customWidth="1"/>
    <col min="25" max="25" width="12" customWidth="1"/>
    <col min="26" max="26" width="11.7109375" customWidth="1"/>
    <col min="27" max="27" width="12" customWidth="1"/>
    <col min="28" max="28" width="11.85546875" customWidth="1"/>
    <col min="29" max="29" width="11.85546875" style="18" customWidth="1"/>
    <col min="30" max="30" width="11.7109375" style="20" customWidth="1"/>
    <col min="31" max="32" width="11.28515625" style="37" customWidth="1"/>
    <col min="33" max="33" width="12" customWidth="1"/>
    <col min="34" max="34" width="11.85546875" customWidth="1"/>
    <col min="35" max="36" width="11.7109375" customWidth="1"/>
    <col min="37" max="37" width="12.140625" customWidth="1"/>
    <col min="38" max="38" width="12.42578125" customWidth="1"/>
    <col min="39" max="39" width="12" customWidth="1"/>
    <col min="40" max="40" width="12.28515625" style="18" customWidth="1"/>
    <col min="41" max="41" width="12.7109375" style="20" customWidth="1"/>
    <col min="42" max="42" width="11.7109375" style="37" customWidth="1"/>
    <col min="43" max="43" width="11.42578125" style="37" customWidth="1"/>
    <col min="44" max="217" width="9.140625" style="33"/>
  </cols>
  <sheetData>
    <row r="1" spans="2:217" ht="15.75" hidden="1" thickBot="1" x14ac:dyDescent="0.3"/>
    <row r="2" spans="2:217" ht="15.75" hidden="1" thickBot="1" x14ac:dyDescent="0.3"/>
    <row r="3" spans="2:217" ht="15.75" hidden="1" thickBot="1" x14ac:dyDescent="0.3"/>
    <row r="4" spans="2:217" ht="15.75" hidden="1" thickBot="1" x14ac:dyDescent="0.3"/>
    <row r="5" spans="2:217" ht="15.75" hidden="1" thickBot="1" x14ac:dyDescent="0.3"/>
    <row r="6" spans="2:217" ht="15.75" hidden="1" thickBot="1" x14ac:dyDescent="0.3"/>
    <row r="7" spans="2:217" ht="15.75" hidden="1" thickBot="1" x14ac:dyDescent="0.3">
      <c r="C7" s="70"/>
      <c r="D7" s="70"/>
      <c r="E7" s="70"/>
      <c r="F7" s="2"/>
      <c r="G7" s="2"/>
      <c r="H7" s="38"/>
      <c r="I7" s="38"/>
      <c r="V7" s="1"/>
      <c r="W7" s="1"/>
      <c r="X7" s="1"/>
      <c r="Y7" s="1"/>
      <c r="Z7" s="1"/>
      <c r="AA7" s="1"/>
      <c r="AB7" s="1"/>
      <c r="AC7" s="19"/>
      <c r="AD7" s="21"/>
      <c r="AE7" s="49"/>
      <c r="AF7" s="49"/>
    </row>
    <row r="8" spans="2:217" s="3" customFormat="1" ht="43.5" customHeight="1" thickBot="1" x14ac:dyDescent="0.3">
      <c r="B8" s="15"/>
      <c r="C8" s="71"/>
      <c r="D8" s="71"/>
      <c r="E8" s="71"/>
      <c r="F8" s="10"/>
      <c r="G8" s="10"/>
      <c r="H8" s="39"/>
      <c r="I8" s="39"/>
      <c r="J8" s="76"/>
      <c r="K8" s="27" t="s">
        <v>71</v>
      </c>
      <c r="L8" s="27"/>
      <c r="M8" s="27"/>
      <c r="N8" s="27"/>
      <c r="O8" s="27"/>
      <c r="P8" s="27"/>
      <c r="Q8" s="27"/>
      <c r="R8" s="27"/>
      <c r="S8" s="27"/>
      <c r="T8" s="28"/>
      <c r="U8" s="29"/>
      <c r="V8" s="27" t="s">
        <v>33</v>
      </c>
      <c r="W8" s="27"/>
      <c r="X8" s="27"/>
      <c r="Y8" s="27"/>
      <c r="Z8" s="27"/>
      <c r="AA8" s="27"/>
      <c r="AB8" s="27"/>
      <c r="AC8" s="27"/>
      <c r="AD8" s="30"/>
      <c r="AE8" s="28"/>
      <c r="AF8" s="29"/>
      <c r="AG8" s="27" t="s">
        <v>34</v>
      </c>
      <c r="AH8" s="27"/>
      <c r="AI8" s="27"/>
      <c r="AJ8" s="27"/>
      <c r="AK8" s="27"/>
      <c r="AL8" s="27"/>
      <c r="AM8" s="27"/>
      <c r="AN8" s="27"/>
      <c r="AO8" s="27"/>
      <c r="AP8" s="28"/>
      <c r="AQ8" s="29"/>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row>
    <row r="9" spans="2:217" s="13" customFormat="1" ht="142.5" customHeight="1" thickBot="1" x14ac:dyDescent="0.3">
      <c r="B9" s="16"/>
      <c r="C9" s="85" t="s">
        <v>46</v>
      </c>
      <c r="D9" s="86"/>
      <c r="E9" s="86"/>
      <c r="F9" s="86"/>
      <c r="G9" s="23" t="s">
        <v>35</v>
      </c>
      <c r="H9" s="24" t="s">
        <v>47</v>
      </c>
      <c r="I9" s="24" t="s">
        <v>48</v>
      </c>
      <c r="J9" s="22" t="s">
        <v>36</v>
      </c>
      <c r="K9" s="23" t="s">
        <v>49</v>
      </c>
      <c r="L9" s="23" t="s">
        <v>50</v>
      </c>
      <c r="M9" s="23" t="s">
        <v>51</v>
      </c>
      <c r="N9" s="23" t="s">
        <v>52</v>
      </c>
      <c r="O9" s="23" t="s">
        <v>53</v>
      </c>
      <c r="P9" s="23" t="s">
        <v>54</v>
      </c>
      <c r="Q9" s="23" t="s">
        <v>55</v>
      </c>
      <c r="R9" s="23" t="s">
        <v>56</v>
      </c>
      <c r="S9" s="25" t="s">
        <v>57</v>
      </c>
      <c r="T9" s="26" t="s">
        <v>58</v>
      </c>
      <c r="U9" s="24" t="s">
        <v>59</v>
      </c>
      <c r="V9" s="23" t="s">
        <v>49</v>
      </c>
      <c r="W9" s="23" t="s">
        <v>50</v>
      </c>
      <c r="X9" s="23" t="s">
        <v>51</v>
      </c>
      <c r="Y9" s="23" t="s">
        <v>52</v>
      </c>
      <c r="Z9" s="23" t="s">
        <v>53</v>
      </c>
      <c r="AA9" s="23" t="s">
        <v>54</v>
      </c>
      <c r="AB9" s="23" t="s">
        <v>55</v>
      </c>
      <c r="AC9" s="23" t="s">
        <v>56</v>
      </c>
      <c r="AD9" s="25" t="s">
        <v>57</v>
      </c>
      <c r="AE9" s="26" t="s">
        <v>60</v>
      </c>
      <c r="AF9" s="24" t="s">
        <v>61</v>
      </c>
      <c r="AG9" s="23" t="s">
        <v>49</v>
      </c>
      <c r="AH9" s="23" t="s">
        <v>50</v>
      </c>
      <c r="AI9" s="23" t="s">
        <v>51</v>
      </c>
      <c r="AJ9" s="23" t="s">
        <v>52</v>
      </c>
      <c r="AK9" s="23" t="s">
        <v>53</v>
      </c>
      <c r="AL9" s="23" t="s">
        <v>54</v>
      </c>
      <c r="AM9" s="23" t="s">
        <v>55</v>
      </c>
      <c r="AN9" s="23" t="s">
        <v>56</v>
      </c>
      <c r="AO9" s="25" t="s">
        <v>57</v>
      </c>
      <c r="AP9" s="26" t="s">
        <v>62</v>
      </c>
      <c r="AQ9" s="24" t="s">
        <v>63</v>
      </c>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row>
    <row r="10" spans="2:217" x14ac:dyDescent="0.25">
      <c r="B10" s="17"/>
      <c r="C10" s="72" t="s">
        <v>42</v>
      </c>
      <c r="D10" s="72"/>
      <c r="E10" s="72"/>
      <c r="F10" s="4" t="s">
        <v>1</v>
      </c>
      <c r="G10" s="9">
        <v>1</v>
      </c>
      <c r="H10" s="40" t="s">
        <v>27</v>
      </c>
      <c r="I10" s="40" t="s">
        <v>27</v>
      </c>
      <c r="J10" s="77" t="s">
        <v>29</v>
      </c>
      <c r="K10" s="6"/>
      <c r="L10" s="6"/>
      <c r="M10" s="6"/>
      <c r="N10" s="6"/>
      <c r="O10" s="6"/>
      <c r="P10" s="6"/>
      <c r="Q10" s="6"/>
      <c r="R10" s="6"/>
      <c r="S10" s="5"/>
      <c r="T10" s="46"/>
      <c r="U10" s="41"/>
      <c r="V10" s="6"/>
      <c r="W10" s="6"/>
      <c r="X10" s="6"/>
      <c r="Y10" s="6"/>
      <c r="Z10" s="6"/>
      <c r="AA10" s="6"/>
      <c r="AB10" s="6"/>
      <c r="AC10" s="6"/>
      <c r="AD10" s="5"/>
      <c r="AE10" s="46"/>
      <c r="AF10" s="41"/>
      <c r="AG10" s="6"/>
      <c r="AH10" s="6"/>
      <c r="AI10" s="6"/>
      <c r="AJ10" s="6"/>
      <c r="AK10" s="6"/>
      <c r="AL10" s="6"/>
      <c r="AM10" s="6"/>
      <c r="AN10" s="6"/>
      <c r="AO10" s="5"/>
      <c r="AP10" s="46"/>
      <c r="AQ10" s="41"/>
    </row>
    <row r="11" spans="2:217" x14ac:dyDescent="0.25">
      <c r="B11" s="17"/>
      <c r="C11" s="72" t="s">
        <v>43</v>
      </c>
      <c r="D11" s="72"/>
      <c r="E11" s="72"/>
      <c r="F11" s="4" t="s">
        <v>31</v>
      </c>
      <c r="G11" s="9">
        <v>2</v>
      </c>
      <c r="H11" s="40" t="s">
        <v>27</v>
      </c>
      <c r="I11" s="40" t="s">
        <v>27</v>
      </c>
      <c r="J11" s="77" t="s">
        <v>28</v>
      </c>
      <c r="K11" s="6"/>
      <c r="L11" s="6"/>
      <c r="M11" s="6"/>
      <c r="N11" s="6"/>
      <c r="O11" s="6"/>
      <c r="P11" s="6"/>
      <c r="Q11" s="6"/>
      <c r="R11" s="6"/>
      <c r="S11" s="5"/>
      <c r="T11" s="46"/>
      <c r="U11" s="41"/>
      <c r="V11" s="6"/>
      <c r="W11" s="6"/>
      <c r="X11" s="6"/>
      <c r="Y11" s="6"/>
      <c r="Z11" s="6"/>
      <c r="AA11" s="6"/>
      <c r="AB11" s="6"/>
      <c r="AC11" s="6"/>
      <c r="AD11" s="5"/>
      <c r="AE11" s="46"/>
      <c r="AF11" s="41"/>
      <c r="AG11" s="6"/>
      <c r="AH11" s="6"/>
      <c r="AI11" s="6"/>
      <c r="AJ11" s="6"/>
      <c r="AK11" s="6"/>
      <c r="AL11" s="6"/>
      <c r="AM11" s="6"/>
      <c r="AN11" s="6"/>
      <c r="AO11" s="5"/>
      <c r="AP11" s="46"/>
      <c r="AQ11" s="41"/>
    </row>
    <row r="12" spans="2:217" x14ac:dyDescent="0.25">
      <c r="B12" s="17"/>
      <c r="C12" s="72"/>
      <c r="D12" s="72"/>
      <c r="E12" s="72"/>
      <c r="F12" s="4" t="s">
        <v>2</v>
      </c>
      <c r="G12" s="9">
        <v>4</v>
      </c>
      <c r="H12" s="41">
        <f>T12+AE12+AP12</f>
        <v>0.50531914893617025</v>
      </c>
      <c r="I12" s="41">
        <f>U12+AF12+AQ12</f>
        <v>0.61702127659574468</v>
      </c>
      <c r="J12" s="77">
        <v>376</v>
      </c>
      <c r="K12" s="6">
        <v>0</v>
      </c>
      <c r="L12" s="6">
        <v>6</v>
      </c>
      <c r="M12" s="6">
        <v>8</v>
      </c>
      <c r="N12" s="6">
        <v>97</v>
      </c>
      <c r="O12" s="6">
        <v>62</v>
      </c>
      <c r="P12" s="6">
        <v>19</v>
      </c>
      <c r="Q12" s="6">
        <v>5</v>
      </c>
      <c r="R12" s="6"/>
      <c r="S12" s="5"/>
      <c r="T12" s="46">
        <f>(K12+L12+M12+N12+O12) /J12</f>
        <v>0.46010638297872342</v>
      </c>
      <c r="U12" s="41">
        <f>(K12+L12+M12+N12+O12+P12+Q12)/J12</f>
        <v>0.52393617021276595</v>
      </c>
      <c r="V12" s="6">
        <v>0</v>
      </c>
      <c r="W12" s="6">
        <v>0</v>
      </c>
      <c r="X12" s="6">
        <v>0</v>
      </c>
      <c r="Y12" s="6">
        <v>2</v>
      </c>
      <c r="Z12" s="6">
        <v>1</v>
      </c>
      <c r="AA12" s="6">
        <v>8</v>
      </c>
      <c r="AB12" s="6">
        <v>7</v>
      </c>
      <c r="AC12" s="6"/>
      <c r="AD12" s="5"/>
      <c r="AE12" s="46">
        <f>(V12+W12+X12+Y12+Z12) /J12</f>
        <v>7.9787234042553185E-3</v>
      </c>
      <c r="AF12" s="41">
        <f>(V12+W12+X12+Y12+Z12+AA12+AB12)/J12</f>
        <v>4.7872340425531915E-2</v>
      </c>
      <c r="AG12" s="6">
        <v>0</v>
      </c>
      <c r="AH12" s="6">
        <v>0</v>
      </c>
      <c r="AI12" s="6">
        <v>3</v>
      </c>
      <c r="AJ12" s="6">
        <v>4</v>
      </c>
      <c r="AK12" s="6">
        <v>7</v>
      </c>
      <c r="AL12" s="6">
        <v>0</v>
      </c>
      <c r="AM12" s="6">
        <v>3</v>
      </c>
      <c r="AN12" s="6"/>
      <c r="AO12" s="5"/>
      <c r="AP12" s="46">
        <f>(AG12+AH12+AI12+AJ12+AK12) /J12</f>
        <v>3.7234042553191488E-2</v>
      </c>
      <c r="AQ12" s="41">
        <f>(AG12+AH12+AI12+AJ12+AK12+AL12+AM12)/J12</f>
        <v>4.5212765957446811E-2</v>
      </c>
    </row>
    <row r="13" spans="2:217" x14ac:dyDescent="0.25">
      <c r="B13" s="17"/>
      <c r="C13" s="72"/>
      <c r="D13" s="72"/>
      <c r="E13" s="72"/>
      <c r="F13" s="4" t="s">
        <v>3</v>
      </c>
      <c r="G13" s="9">
        <v>3</v>
      </c>
      <c r="H13" s="40" t="s">
        <v>27</v>
      </c>
      <c r="I13" s="40" t="s">
        <v>27</v>
      </c>
      <c r="J13" s="77" t="s">
        <v>28</v>
      </c>
      <c r="K13" s="6"/>
      <c r="L13" s="6"/>
      <c r="M13" s="6"/>
      <c r="N13" s="6"/>
      <c r="O13" s="6"/>
      <c r="P13" s="6"/>
      <c r="Q13" s="6"/>
      <c r="R13" s="6"/>
      <c r="S13" s="5"/>
      <c r="T13" s="46"/>
      <c r="U13" s="41"/>
      <c r="V13" s="6"/>
      <c r="W13" s="6"/>
      <c r="X13" s="6"/>
      <c r="Y13" s="6"/>
      <c r="Z13" s="6"/>
      <c r="AA13" s="6"/>
      <c r="AB13" s="6"/>
      <c r="AC13" s="6"/>
      <c r="AD13" s="5"/>
      <c r="AE13" s="46"/>
      <c r="AF13" s="41"/>
      <c r="AG13" s="6"/>
      <c r="AH13" s="6"/>
      <c r="AI13" s="6"/>
      <c r="AJ13" s="6"/>
      <c r="AK13" s="6"/>
      <c r="AL13" s="6"/>
      <c r="AM13" s="6"/>
      <c r="AN13" s="6"/>
      <c r="AO13" s="5"/>
      <c r="AP13" s="46"/>
      <c r="AQ13" s="41"/>
    </row>
    <row r="14" spans="2:217" x14ac:dyDescent="0.25">
      <c r="B14" s="17"/>
      <c r="C14" s="72"/>
      <c r="D14" s="72"/>
      <c r="E14" s="72"/>
      <c r="F14" s="4" t="s">
        <v>4</v>
      </c>
      <c r="G14" s="9">
        <v>6</v>
      </c>
      <c r="H14" s="40" t="s">
        <v>27</v>
      </c>
      <c r="I14" s="40" t="s">
        <v>27</v>
      </c>
      <c r="J14" s="77" t="s">
        <v>28</v>
      </c>
      <c r="K14" s="6"/>
      <c r="L14" s="6"/>
      <c r="M14" s="6"/>
      <c r="N14" s="6"/>
      <c r="O14" s="6"/>
      <c r="P14" s="6"/>
      <c r="Q14" s="6"/>
      <c r="R14" s="6"/>
      <c r="S14" s="5"/>
      <c r="T14" s="46"/>
      <c r="U14" s="41"/>
      <c r="V14" s="6"/>
      <c r="W14" s="6"/>
      <c r="X14" s="6"/>
      <c r="Y14" s="6"/>
      <c r="Z14" s="6"/>
      <c r="AA14" s="6"/>
      <c r="AB14" s="6"/>
      <c r="AC14" s="6"/>
      <c r="AD14" s="5"/>
      <c r="AE14" s="46"/>
      <c r="AF14" s="41"/>
      <c r="AG14" s="6"/>
      <c r="AH14" s="6"/>
      <c r="AI14" s="6"/>
      <c r="AJ14" s="6"/>
      <c r="AK14" s="6"/>
      <c r="AL14" s="6"/>
      <c r="AM14" s="6"/>
      <c r="AN14" s="6"/>
      <c r="AO14" s="5"/>
      <c r="AP14" s="46"/>
      <c r="AQ14" s="41"/>
    </row>
    <row r="15" spans="2:217" s="13" customFormat="1" ht="15.75" thickBot="1" x14ac:dyDescent="0.3">
      <c r="B15" s="16"/>
      <c r="C15" s="73"/>
      <c r="D15" s="73"/>
      <c r="E15" s="73"/>
      <c r="F15" s="11" t="s">
        <v>32</v>
      </c>
      <c r="G15" s="14" t="s">
        <v>28</v>
      </c>
      <c r="H15" s="42" t="s">
        <v>27</v>
      </c>
      <c r="I15" s="42" t="s">
        <v>27</v>
      </c>
      <c r="J15" s="78" t="s">
        <v>28</v>
      </c>
      <c r="K15" s="11"/>
      <c r="L15" s="11"/>
      <c r="M15" s="11"/>
      <c r="N15" s="11"/>
      <c r="O15" s="11"/>
      <c r="P15" s="11"/>
      <c r="Q15" s="11"/>
      <c r="R15" s="11"/>
      <c r="S15" s="12"/>
      <c r="T15" s="47"/>
      <c r="U15" s="48"/>
      <c r="V15" s="11"/>
      <c r="W15" s="11"/>
      <c r="X15" s="11"/>
      <c r="Y15" s="11"/>
      <c r="Z15" s="11"/>
      <c r="AA15" s="11"/>
      <c r="AB15" s="11"/>
      <c r="AC15" s="11"/>
      <c r="AD15" s="12"/>
      <c r="AE15" s="47"/>
      <c r="AF15" s="48"/>
      <c r="AG15" s="11"/>
      <c r="AH15" s="11"/>
      <c r="AI15" s="11"/>
      <c r="AJ15" s="11"/>
      <c r="AK15" s="11"/>
      <c r="AL15" s="11"/>
      <c r="AM15" s="11"/>
      <c r="AN15" s="11"/>
      <c r="AO15" s="12"/>
      <c r="AP15" s="47"/>
      <c r="AQ15" s="48"/>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row>
    <row r="16" spans="2:217" x14ac:dyDescent="0.25">
      <c r="B16" s="17"/>
      <c r="C16" s="72" t="s">
        <v>8</v>
      </c>
      <c r="D16" s="72"/>
      <c r="E16" s="72"/>
      <c r="F16" s="4" t="s">
        <v>1</v>
      </c>
      <c r="G16" s="9">
        <v>1</v>
      </c>
      <c r="H16" s="40" t="s">
        <v>27</v>
      </c>
      <c r="I16" s="40" t="s">
        <v>27</v>
      </c>
      <c r="J16" s="77" t="s">
        <v>28</v>
      </c>
      <c r="K16" s="6"/>
      <c r="L16" s="6"/>
      <c r="M16" s="6"/>
      <c r="N16" s="6"/>
      <c r="O16" s="6"/>
      <c r="P16" s="6"/>
      <c r="Q16" s="6"/>
      <c r="R16" s="6"/>
      <c r="S16" s="5"/>
      <c r="T16" s="46"/>
      <c r="U16" s="41"/>
      <c r="V16" s="6"/>
      <c r="W16" s="6"/>
      <c r="X16" s="6"/>
      <c r="Y16" s="6"/>
      <c r="Z16" s="6"/>
      <c r="AA16" s="6"/>
      <c r="AB16" s="6"/>
      <c r="AC16" s="6"/>
      <c r="AD16" s="5"/>
      <c r="AE16" s="46"/>
      <c r="AF16" s="41"/>
      <c r="AG16" s="6"/>
      <c r="AH16" s="6"/>
      <c r="AI16" s="6"/>
      <c r="AJ16" s="6"/>
      <c r="AK16" s="6"/>
      <c r="AL16" s="6"/>
      <c r="AM16" s="6"/>
      <c r="AN16" s="6"/>
      <c r="AO16" s="5"/>
      <c r="AP16" s="46"/>
      <c r="AQ16" s="41"/>
    </row>
    <row r="17" spans="2:217" x14ac:dyDescent="0.25">
      <c r="B17" s="17"/>
      <c r="C17" s="72"/>
      <c r="D17" s="72"/>
      <c r="E17" s="72"/>
      <c r="F17" s="4" t="s">
        <v>31</v>
      </c>
      <c r="G17" s="9">
        <v>2</v>
      </c>
      <c r="H17" s="40" t="s">
        <v>27</v>
      </c>
      <c r="I17" s="40" t="s">
        <v>27</v>
      </c>
      <c r="J17" s="77" t="s">
        <v>28</v>
      </c>
      <c r="K17" s="6"/>
      <c r="L17" s="6"/>
      <c r="M17" s="6"/>
      <c r="N17" s="6"/>
      <c r="O17" s="6"/>
      <c r="P17" s="6"/>
      <c r="Q17" s="6"/>
      <c r="R17" s="6"/>
      <c r="S17" s="5"/>
      <c r="T17" s="46"/>
      <c r="U17" s="41"/>
      <c r="V17" s="6"/>
      <c r="W17" s="6"/>
      <c r="X17" s="6"/>
      <c r="Y17" s="6"/>
      <c r="Z17" s="6"/>
      <c r="AA17" s="6"/>
      <c r="AB17" s="6"/>
      <c r="AC17" s="6"/>
      <c r="AD17" s="5"/>
      <c r="AE17" s="46"/>
      <c r="AF17" s="41"/>
      <c r="AG17" s="6"/>
      <c r="AH17" s="6"/>
      <c r="AI17" s="6"/>
      <c r="AJ17" s="6"/>
      <c r="AK17" s="6"/>
      <c r="AL17" s="6"/>
      <c r="AM17" s="6"/>
      <c r="AN17" s="6"/>
      <c r="AO17" s="5"/>
      <c r="AP17" s="46"/>
      <c r="AQ17" s="41"/>
    </row>
    <row r="18" spans="2:217" x14ac:dyDescent="0.25">
      <c r="B18" s="17"/>
      <c r="C18" s="72"/>
      <c r="D18" s="72"/>
      <c r="E18" s="72"/>
      <c r="F18" s="4" t="s">
        <v>2</v>
      </c>
      <c r="G18" s="9">
        <v>4</v>
      </c>
      <c r="H18" s="41">
        <f>T18+AE18+AP18</f>
        <v>0.54285714285714282</v>
      </c>
      <c r="I18" s="41">
        <f>U18+AF18+AQ18</f>
        <v>0.65714285714285714</v>
      </c>
      <c r="J18" s="79">
        <v>105</v>
      </c>
      <c r="K18" s="6">
        <v>1</v>
      </c>
      <c r="L18" s="7">
        <v>3</v>
      </c>
      <c r="M18" s="6">
        <v>8</v>
      </c>
      <c r="N18" s="6">
        <v>21</v>
      </c>
      <c r="O18" s="6">
        <v>14</v>
      </c>
      <c r="P18" s="6">
        <v>2</v>
      </c>
      <c r="Q18" s="6">
        <v>2</v>
      </c>
      <c r="R18" s="6"/>
      <c r="S18" s="5"/>
      <c r="T18" s="46">
        <f>(K18+L18+M18+N18+O18) /J18</f>
        <v>0.44761904761904764</v>
      </c>
      <c r="U18" s="41">
        <f>(K18+L18+M18+N18+O18+P18+Q18)/J18</f>
        <v>0.48571428571428571</v>
      </c>
      <c r="V18" s="6">
        <v>0</v>
      </c>
      <c r="W18" s="6">
        <v>0</v>
      </c>
      <c r="X18" s="6">
        <v>0</v>
      </c>
      <c r="Y18" s="6">
        <v>0</v>
      </c>
      <c r="Z18" s="6">
        <v>6</v>
      </c>
      <c r="AA18" s="6">
        <v>4</v>
      </c>
      <c r="AB18" s="6">
        <v>2</v>
      </c>
      <c r="AC18" s="6"/>
      <c r="AD18" s="5"/>
      <c r="AE18" s="46">
        <f>(V18+W18+X18+Y18+Z18) /J18</f>
        <v>5.7142857142857141E-2</v>
      </c>
      <c r="AF18" s="41">
        <f>(V18+W18+X18+Y18+Z18+AA18+AB18)/J18</f>
        <v>0.11428571428571428</v>
      </c>
      <c r="AG18" s="6">
        <v>0</v>
      </c>
      <c r="AH18" s="6">
        <v>0</v>
      </c>
      <c r="AI18" s="6">
        <v>1</v>
      </c>
      <c r="AJ18" s="6">
        <v>1</v>
      </c>
      <c r="AK18" s="6">
        <v>2</v>
      </c>
      <c r="AL18" s="6">
        <v>2</v>
      </c>
      <c r="AM18" s="6">
        <v>0</v>
      </c>
      <c r="AN18" s="6"/>
      <c r="AO18" s="5"/>
      <c r="AP18" s="46">
        <f>(AG18+AH18+AI18+AJ18+AK18) /J18</f>
        <v>3.8095238095238099E-2</v>
      </c>
      <c r="AQ18" s="41">
        <f>(AG18+AH18+AI18+AJ18+AK18+AL18+AM18)/J18</f>
        <v>5.7142857142857141E-2</v>
      </c>
    </row>
    <row r="19" spans="2:217" x14ac:dyDescent="0.25">
      <c r="B19" s="17"/>
      <c r="C19" s="72"/>
      <c r="D19" s="72"/>
      <c r="E19" s="72"/>
      <c r="F19" s="4" t="s">
        <v>3</v>
      </c>
      <c r="G19" s="9">
        <v>3</v>
      </c>
      <c r="H19" s="40" t="s">
        <v>27</v>
      </c>
      <c r="I19" s="40" t="s">
        <v>27</v>
      </c>
      <c r="J19" s="79" t="s">
        <v>28</v>
      </c>
      <c r="K19" s="6"/>
      <c r="L19" s="6"/>
      <c r="M19" s="6"/>
      <c r="N19" s="6"/>
      <c r="O19" s="6"/>
      <c r="P19" s="6"/>
      <c r="Q19" s="6"/>
      <c r="R19" s="6"/>
      <c r="S19" s="5"/>
      <c r="T19" s="46"/>
      <c r="U19" s="41"/>
      <c r="V19" s="6"/>
      <c r="W19" s="6"/>
      <c r="X19" s="6"/>
      <c r="Y19" s="6"/>
      <c r="Z19" s="6"/>
      <c r="AA19" s="6"/>
      <c r="AB19" s="6"/>
      <c r="AC19" s="6"/>
      <c r="AD19" s="5"/>
      <c r="AE19" s="46"/>
      <c r="AF19" s="41"/>
      <c r="AG19" s="6"/>
      <c r="AH19" s="6"/>
      <c r="AI19" s="6"/>
      <c r="AJ19" s="6"/>
      <c r="AK19" s="6"/>
      <c r="AL19" s="6"/>
      <c r="AM19" s="6"/>
      <c r="AN19" s="6"/>
      <c r="AO19" s="5"/>
      <c r="AP19" s="46"/>
      <c r="AQ19" s="41"/>
    </row>
    <row r="20" spans="2:217" x14ac:dyDescent="0.25">
      <c r="B20" s="17"/>
      <c r="C20" s="72"/>
      <c r="D20" s="72"/>
      <c r="E20" s="72"/>
      <c r="F20" s="4" t="s">
        <v>4</v>
      </c>
      <c r="G20" s="9">
        <v>6</v>
      </c>
      <c r="H20" s="40" t="s">
        <v>27</v>
      </c>
      <c r="I20" s="40" t="s">
        <v>27</v>
      </c>
      <c r="J20" s="79" t="s">
        <v>28</v>
      </c>
      <c r="K20" s="6"/>
      <c r="L20" s="6"/>
      <c r="M20" s="6"/>
      <c r="N20" s="6"/>
      <c r="O20" s="6"/>
      <c r="P20" s="6"/>
      <c r="Q20" s="6"/>
      <c r="R20" s="6"/>
      <c r="S20" s="5"/>
      <c r="T20" s="46"/>
      <c r="U20" s="41"/>
      <c r="V20" s="6"/>
      <c r="W20" s="6"/>
      <c r="X20" s="6"/>
      <c r="Y20" s="6"/>
      <c r="Z20" s="6"/>
      <c r="AA20" s="6"/>
      <c r="AB20" s="6"/>
      <c r="AC20" s="6"/>
      <c r="AD20" s="5"/>
      <c r="AE20" s="46"/>
      <c r="AF20" s="41"/>
      <c r="AG20" s="6"/>
      <c r="AH20" s="6"/>
      <c r="AI20" s="6"/>
      <c r="AJ20" s="6"/>
      <c r="AK20" s="6"/>
      <c r="AL20" s="6"/>
      <c r="AM20" s="6"/>
      <c r="AN20" s="6"/>
      <c r="AO20" s="5"/>
      <c r="AP20" s="46"/>
      <c r="AQ20" s="41"/>
    </row>
    <row r="21" spans="2:217" s="13" customFormat="1" ht="15.75" thickBot="1" x14ac:dyDescent="0.3">
      <c r="B21" s="16"/>
      <c r="C21" s="73"/>
      <c r="D21" s="73"/>
      <c r="E21" s="73"/>
      <c r="F21" s="11" t="s">
        <v>32</v>
      </c>
      <c r="G21" s="14" t="s">
        <v>28</v>
      </c>
      <c r="H21" s="42" t="s">
        <v>27</v>
      </c>
      <c r="I21" s="42" t="s">
        <v>27</v>
      </c>
      <c r="J21" s="78" t="s">
        <v>28</v>
      </c>
      <c r="K21" s="11"/>
      <c r="L21" s="11"/>
      <c r="M21" s="11"/>
      <c r="N21" s="11"/>
      <c r="O21" s="11"/>
      <c r="P21" s="11"/>
      <c r="Q21" s="11"/>
      <c r="R21" s="11"/>
      <c r="S21" s="12"/>
      <c r="T21" s="47"/>
      <c r="U21" s="48"/>
      <c r="V21" s="11"/>
      <c r="W21" s="11"/>
      <c r="X21" s="11"/>
      <c r="Y21" s="11"/>
      <c r="Z21" s="11"/>
      <c r="AA21" s="11"/>
      <c r="AB21" s="11"/>
      <c r="AC21" s="11"/>
      <c r="AD21" s="12"/>
      <c r="AE21" s="47"/>
      <c r="AF21" s="48"/>
      <c r="AG21" s="11"/>
      <c r="AH21" s="11"/>
      <c r="AI21" s="11"/>
      <c r="AJ21" s="11"/>
      <c r="AK21" s="11"/>
      <c r="AL21" s="11"/>
      <c r="AM21" s="11"/>
      <c r="AN21" s="11"/>
      <c r="AO21" s="12"/>
      <c r="AP21" s="47"/>
      <c r="AQ21" s="48"/>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row>
    <row r="22" spans="2:217" x14ac:dyDescent="0.25">
      <c r="B22" s="17"/>
      <c r="C22" s="72" t="s">
        <v>0</v>
      </c>
      <c r="D22" s="72"/>
      <c r="E22" s="72"/>
      <c r="F22" s="4" t="s">
        <v>1</v>
      </c>
      <c r="G22" s="9">
        <v>1</v>
      </c>
      <c r="H22" s="41">
        <f t="shared" ref="H22:I25" si="0">T22+AE22+AP22</f>
        <v>0.11059907834101382</v>
      </c>
      <c r="I22" s="41">
        <f t="shared" si="0"/>
        <v>0.24884792626728114</v>
      </c>
      <c r="J22" s="77">
        <v>217</v>
      </c>
      <c r="K22" s="6">
        <v>3</v>
      </c>
      <c r="L22" s="6">
        <v>7</v>
      </c>
      <c r="M22" s="6">
        <v>11</v>
      </c>
      <c r="N22" s="6">
        <v>8</v>
      </c>
      <c r="O22" s="6"/>
      <c r="P22" s="6"/>
      <c r="Q22" s="6"/>
      <c r="R22" s="6"/>
      <c r="S22" s="5"/>
      <c r="T22" s="46">
        <f>(K22+L22)/J22</f>
        <v>4.6082949308755762E-2</v>
      </c>
      <c r="U22" s="41">
        <f>(K22+L22+M22+N22)/J22</f>
        <v>0.13364055299539171</v>
      </c>
      <c r="V22" s="6">
        <v>0</v>
      </c>
      <c r="W22" s="6">
        <v>0</v>
      </c>
      <c r="X22" s="6">
        <v>1</v>
      </c>
      <c r="Y22" s="6">
        <v>0</v>
      </c>
      <c r="Z22" s="6"/>
      <c r="AA22" s="6"/>
      <c r="AB22" s="6"/>
      <c r="AC22" s="6"/>
      <c r="AD22" s="5"/>
      <c r="AE22" s="46">
        <f>(V22+W22)/J22</f>
        <v>0</v>
      </c>
      <c r="AF22" s="41">
        <f>(V22+W22+X22+Y22)/J22</f>
        <v>4.608294930875576E-3</v>
      </c>
      <c r="AG22" s="6">
        <v>4</v>
      </c>
      <c r="AH22" s="6">
        <v>1</v>
      </c>
      <c r="AI22" s="6">
        <v>0</v>
      </c>
      <c r="AJ22" s="6">
        <v>1</v>
      </c>
      <c r="AK22" s="6">
        <v>8</v>
      </c>
      <c r="AL22" s="6">
        <v>6</v>
      </c>
      <c r="AM22" s="6">
        <v>4</v>
      </c>
      <c r="AN22" s="6"/>
      <c r="AO22" s="5"/>
      <c r="AP22" s="46">
        <f t="shared" ref="AP22:AP25" si="1">(AG22+AH22+AI22+AJ22+AK22) /J22</f>
        <v>6.4516129032258063E-2</v>
      </c>
      <c r="AQ22" s="41">
        <f t="shared" ref="AQ22:AQ25" si="2">(AG22+AH22+AI22+AJ22+AK22+AL22+AM22)/J22</f>
        <v>0.11059907834101383</v>
      </c>
    </row>
    <row r="23" spans="2:217" x14ac:dyDescent="0.25">
      <c r="B23" s="17"/>
      <c r="C23" s="72"/>
      <c r="D23" s="72"/>
      <c r="E23" s="72"/>
      <c r="F23" s="4" t="s">
        <v>31</v>
      </c>
      <c r="G23" s="9">
        <v>2</v>
      </c>
      <c r="H23" s="41">
        <f t="shared" si="0"/>
        <v>0.41964285714285715</v>
      </c>
      <c r="I23" s="41">
        <f t="shared" si="0"/>
        <v>0.5089285714285714</v>
      </c>
      <c r="J23" s="77">
        <v>112</v>
      </c>
      <c r="K23" s="6">
        <v>1</v>
      </c>
      <c r="L23" s="6">
        <v>33</v>
      </c>
      <c r="M23" s="6">
        <v>13</v>
      </c>
      <c r="N23" s="6">
        <v>6</v>
      </c>
      <c r="O23" s="6">
        <v>1</v>
      </c>
      <c r="P23" s="6"/>
      <c r="Q23" s="6"/>
      <c r="R23" s="6"/>
      <c r="S23" s="5"/>
      <c r="T23" s="46">
        <f>(K23+L23+M23)/J23</f>
        <v>0.41964285714285715</v>
      </c>
      <c r="U23" s="41">
        <f>(K23+L23+M23+N23+O23)/J23</f>
        <v>0.48214285714285715</v>
      </c>
      <c r="V23" s="6">
        <v>0</v>
      </c>
      <c r="W23" s="6">
        <v>0</v>
      </c>
      <c r="X23" s="6">
        <v>0</v>
      </c>
      <c r="Y23" s="6">
        <v>0</v>
      </c>
      <c r="Z23" s="6">
        <v>0</v>
      </c>
      <c r="AA23" s="6"/>
      <c r="AB23" s="6"/>
      <c r="AC23" s="6"/>
      <c r="AD23" s="5"/>
      <c r="AE23" s="46">
        <f>(V23+W23+X23)/J23</f>
        <v>0</v>
      </c>
      <c r="AF23" s="41">
        <f>(V23+W23+X23+Y23+Z23)/J23</f>
        <v>0</v>
      </c>
      <c r="AG23" s="6">
        <v>0</v>
      </c>
      <c r="AH23" s="6">
        <v>0</v>
      </c>
      <c r="AI23" s="6">
        <v>0</v>
      </c>
      <c r="AJ23" s="6">
        <v>0</v>
      </c>
      <c r="AK23" s="6">
        <v>0</v>
      </c>
      <c r="AL23" s="6">
        <v>3</v>
      </c>
      <c r="AM23" s="6">
        <v>0</v>
      </c>
      <c r="AN23" s="6"/>
      <c r="AO23" s="5"/>
      <c r="AP23" s="46">
        <f t="shared" si="1"/>
        <v>0</v>
      </c>
      <c r="AQ23" s="41">
        <f t="shared" si="2"/>
        <v>2.6785714285714284E-2</v>
      </c>
    </row>
    <row r="24" spans="2:217" x14ac:dyDescent="0.25">
      <c r="B24" s="17"/>
      <c r="C24" s="72"/>
      <c r="D24" s="72"/>
      <c r="E24" s="72"/>
      <c r="F24" s="4" t="s">
        <v>2</v>
      </c>
      <c r="G24" s="9">
        <v>4</v>
      </c>
      <c r="H24" s="41">
        <f t="shared" si="0"/>
        <v>0.33012820512820512</v>
      </c>
      <c r="I24" s="41">
        <f t="shared" si="0"/>
        <v>0.40521978021978022</v>
      </c>
      <c r="J24" s="79">
        <v>2184</v>
      </c>
      <c r="K24" s="7">
        <v>21</v>
      </c>
      <c r="L24" s="7">
        <v>149</v>
      </c>
      <c r="M24" s="7">
        <v>218</v>
      </c>
      <c r="N24" s="7">
        <v>155</v>
      </c>
      <c r="O24" s="7">
        <v>111</v>
      </c>
      <c r="P24" s="7">
        <v>76</v>
      </c>
      <c r="Q24" s="7">
        <v>55</v>
      </c>
      <c r="R24" s="7"/>
      <c r="S24" s="8"/>
      <c r="T24" s="46">
        <f>(K24+L24+M24+N24+O24) /J24</f>
        <v>0.29945054945054944</v>
      </c>
      <c r="U24" s="41">
        <f>(K24+L24+M24+N24+O24+P24+Q24)/J24</f>
        <v>0.35943223443223443</v>
      </c>
      <c r="V24" s="6">
        <v>1</v>
      </c>
      <c r="W24" s="6">
        <v>6</v>
      </c>
      <c r="X24" s="6">
        <v>6</v>
      </c>
      <c r="Y24" s="6">
        <v>7</v>
      </c>
      <c r="Z24" s="6">
        <v>8</v>
      </c>
      <c r="AA24" s="6">
        <v>8</v>
      </c>
      <c r="AB24" s="6">
        <v>7</v>
      </c>
      <c r="AC24" s="6"/>
      <c r="AD24" s="5"/>
      <c r="AE24" s="46">
        <f>(V24+W24+X24+Y24+Z24) /J24</f>
        <v>1.282051282051282E-2</v>
      </c>
      <c r="AF24" s="41">
        <f>(V24+W24+X24+Y24+Z24+AA24+AB24)/J24</f>
        <v>1.9688644688644688E-2</v>
      </c>
      <c r="AG24" s="6">
        <v>7</v>
      </c>
      <c r="AH24" s="6">
        <v>4</v>
      </c>
      <c r="AI24" s="6">
        <v>6</v>
      </c>
      <c r="AJ24" s="6">
        <v>11</v>
      </c>
      <c r="AK24" s="6">
        <v>11</v>
      </c>
      <c r="AL24" s="6">
        <v>9</v>
      </c>
      <c r="AM24" s="6">
        <v>9</v>
      </c>
      <c r="AN24" s="6"/>
      <c r="AO24" s="5"/>
      <c r="AP24" s="46">
        <f t="shared" si="1"/>
        <v>1.7857142857142856E-2</v>
      </c>
      <c r="AQ24" s="41">
        <f t="shared" si="2"/>
        <v>2.60989010989011E-2</v>
      </c>
    </row>
    <row r="25" spans="2:217" x14ac:dyDescent="0.25">
      <c r="B25" s="17"/>
      <c r="C25" s="72"/>
      <c r="D25" s="72"/>
      <c r="E25" s="72"/>
      <c r="F25" s="4" t="s">
        <v>3</v>
      </c>
      <c r="G25" s="9">
        <v>3</v>
      </c>
      <c r="H25" s="41">
        <f t="shared" si="0"/>
        <v>0.2393822393822394</v>
      </c>
      <c r="I25" s="41">
        <f t="shared" si="0"/>
        <v>0.48069498069498068</v>
      </c>
      <c r="J25" s="79">
        <v>1036</v>
      </c>
      <c r="K25" s="7">
        <v>1</v>
      </c>
      <c r="L25" s="7">
        <v>15</v>
      </c>
      <c r="M25" s="7">
        <v>64</v>
      </c>
      <c r="N25" s="7">
        <v>95</v>
      </c>
      <c r="O25" s="7">
        <v>107</v>
      </c>
      <c r="P25" s="7">
        <v>100</v>
      </c>
      <c r="Q25" s="7"/>
      <c r="R25" s="7"/>
      <c r="S25" s="8"/>
      <c r="T25" s="46">
        <f>(K25+L25+M25+N25)/J25</f>
        <v>0.16891891891891891</v>
      </c>
      <c r="U25" s="41">
        <f>(K25+L25+M25+N25+O25+P25)/J25</f>
        <v>0.36872586872586871</v>
      </c>
      <c r="V25" s="6">
        <v>5</v>
      </c>
      <c r="W25" s="6">
        <v>9</v>
      </c>
      <c r="X25" s="6">
        <v>6</v>
      </c>
      <c r="Y25" s="6">
        <v>4</v>
      </c>
      <c r="Z25" s="6">
        <v>3</v>
      </c>
      <c r="AA25" s="6">
        <v>1</v>
      </c>
      <c r="AB25" s="6"/>
      <c r="AC25" s="6"/>
      <c r="AD25" s="5"/>
      <c r="AE25" s="46">
        <f>(V25+W25+X25+Y25)/J25</f>
        <v>2.3166023166023165E-2</v>
      </c>
      <c r="AF25" s="41">
        <f>(V25+W25+X25+Y25+Z25+AA25)/J25</f>
        <v>2.7027027027027029E-2</v>
      </c>
      <c r="AG25" s="6">
        <v>5</v>
      </c>
      <c r="AH25" s="6">
        <v>7</v>
      </c>
      <c r="AI25" s="6">
        <v>29</v>
      </c>
      <c r="AJ25" s="6">
        <v>5</v>
      </c>
      <c r="AK25" s="6">
        <v>3</v>
      </c>
      <c r="AL25" s="6">
        <v>1</v>
      </c>
      <c r="AM25" s="6">
        <v>38</v>
      </c>
      <c r="AN25" s="6"/>
      <c r="AO25" s="5"/>
      <c r="AP25" s="46">
        <f t="shared" si="1"/>
        <v>4.72972972972973E-2</v>
      </c>
      <c r="AQ25" s="41">
        <f t="shared" si="2"/>
        <v>8.4942084942084939E-2</v>
      </c>
    </row>
    <row r="26" spans="2:217" x14ac:dyDescent="0.25">
      <c r="B26" s="17"/>
      <c r="C26" s="72"/>
      <c r="D26" s="72"/>
      <c r="E26" s="72"/>
      <c r="F26" s="4" t="s">
        <v>4</v>
      </c>
      <c r="G26" s="9">
        <v>6</v>
      </c>
      <c r="H26" s="40" t="s">
        <v>27</v>
      </c>
      <c r="I26" s="40" t="s">
        <v>27</v>
      </c>
      <c r="J26" s="79" t="s">
        <v>28</v>
      </c>
      <c r="K26" s="7"/>
      <c r="L26" s="7"/>
      <c r="M26" s="7"/>
      <c r="N26" s="7"/>
      <c r="O26" s="7"/>
      <c r="P26" s="7"/>
      <c r="Q26" s="7"/>
      <c r="R26" s="7"/>
      <c r="S26" s="8"/>
      <c r="T26" s="46"/>
      <c r="U26" s="41"/>
      <c r="V26" s="6"/>
      <c r="W26" s="6"/>
      <c r="X26" s="6"/>
      <c r="Y26" s="6"/>
      <c r="Z26" s="6"/>
      <c r="AA26" s="6"/>
      <c r="AB26" s="6"/>
      <c r="AC26" s="6"/>
      <c r="AD26" s="5"/>
      <c r="AE26" s="46"/>
      <c r="AF26" s="41"/>
      <c r="AG26" s="6"/>
      <c r="AH26" s="6"/>
      <c r="AI26" s="6"/>
      <c r="AJ26" s="6"/>
      <c r="AK26" s="6"/>
      <c r="AL26" s="6"/>
      <c r="AM26" s="6"/>
      <c r="AN26" s="6"/>
      <c r="AO26" s="5"/>
      <c r="AP26" s="46"/>
      <c r="AQ26" s="41"/>
    </row>
    <row r="27" spans="2:217" s="13" customFormat="1" ht="15.75" thickBot="1" x14ac:dyDescent="0.3">
      <c r="B27" s="16"/>
      <c r="C27" s="73"/>
      <c r="D27" s="73"/>
      <c r="E27" s="73"/>
      <c r="F27" s="11" t="s">
        <v>32</v>
      </c>
      <c r="G27" s="14" t="s">
        <v>28</v>
      </c>
      <c r="H27" s="42" t="s">
        <v>27</v>
      </c>
      <c r="I27" s="42" t="s">
        <v>27</v>
      </c>
      <c r="J27" s="78" t="s">
        <v>28</v>
      </c>
      <c r="K27" s="11"/>
      <c r="L27" s="11"/>
      <c r="M27" s="11"/>
      <c r="N27" s="11"/>
      <c r="O27" s="11"/>
      <c r="P27" s="11"/>
      <c r="Q27" s="11"/>
      <c r="R27" s="11"/>
      <c r="S27" s="12"/>
      <c r="T27" s="47"/>
      <c r="U27" s="48"/>
      <c r="V27" s="11"/>
      <c r="W27" s="11"/>
      <c r="X27" s="11"/>
      <c r="Y27" s="11"/>
      <c r="Z27" s="11"/>
      <c r="AA27" s="11"/>
      <c r="AB27" s="11"/>
      <c r="AC27" s="11"/>
      <c r="AD27" s="12"/>
      <c r="AE27" s="47"/>
      <c r="AF27" s="48"/>
      <c r="AG27" s="11"/>
      <c r="AH27" s="11"/>
      <c r="AI27" s="11"/>
      <c r="AJ27" s="11"/>
      <c r="AK27" s="11"/>
      <c r="AL27" s="11"/>
      <c r="AM27" s="11"/>
      <c r="AN27" s="11"/>
      <c r="AO27" s="12"/>
      <c r="AP27" s="47"/>
      <c r="AQ27" s="48"/>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row>
    <row r="28" spans="2:217" x14ac:dyDescent="0.25">
      <c r="B28" s="17"/>
      <c r="C28" s="72" t="s">
        <v>9</v>
      </c>
      <c r="D28" s="72"/>
      <c r="E28" s="72"/>
      <c r="F28" s="4" t="s">
        <v>1</v>
      </c>
      <c r="G28" s="9">
        <v>1</v>
      </c>
      <c r="H28" s="41">
        <f>T28+AE28+AP28</f>
        <v>0.57586206896551717</v>
      </c>
      <c r="I28" s="41">
        <f>U28+AF28+AQ28</f>
        <v>0.65344827586206899</v>
      </c>
      <c r="J28" s="77">
        <v>580</v>
      </c>
      <c r="K28" s="6">
        <v>231</v>
      </c>
      <c r="L28" s="6">
        <v>72</v>
      </c>
      <c r="M28" s="6">
        <v>19</v>
      </c>
      <c r="N28" s="6">
        <v>14</v>
      </c>
      <c r="O28" s="6"/>
      <c r="P28" s="6"/>
      <c r="Q28" s="6"/>
      <c r="R28" s="6"/>
      <c r="S28" s="5"/>
      <c r="T28" s="46">
        <f>(K28+L28)/J28</f>
        <v>0.52241379310344827</v>
      </c>
      <c r="U28" s="41">
        <f>(K28+L28+M28+N28)/J28</f>
        <v>0.57931034482758625</v>
      </c>
      <c r="V28" s="6">
        <v>1</v>
      </c>
      <c r="W28" s="6">
        <v>0</v>
      </c>
      <c r="X28" s="6">
        <v>3</v>
      </c>
      <c r="Y28" s="6">
        <v>2</v>
      </c>
      <c r="Z28" s="6"/>
      <c r="AA28" s="6"/>
      <c r="AB28" s="6"/>
      <c r="AC28" s="6"/>
      <c r="AD28" s="5"/>
      <c r="AE28" s="46">
        <f>(V28+W28)/J28</f>
        <v>1.7241379310344827E-3</v>
      </c>
      <c r="AF28" s="41">
        <f>(V28+W28+X28+Y28)/J28</f>
        <v>1.0344827586206896E-2</v>
      </c>
      <c r="AG28" s="6">
        <v>3</v>
      </c>
      <c r="AH28" s="6">
        <v>14</v>
      </c>
      <c r="AI28" s="6">
        <v>3</v>
      </c>
      <c r="AJ28" s="6">
        <v>4</v>
      </c>
      <c r="AK28" s="6">
        <v>6</v>
      </c>
      <c r="AL28" s="6">
        <v>6</v>
      </c>
      <c r="AM28" s="6">
        <v>1</v>
      </c>
      <c r="AN28" s="6"/>
      <c r="AO28" s="5"/>
      <c r="AP28" s="46">
        <f t="shared" ref="AP28:AP29" si="3">(AG28+AH28+AI28+AJ28+AK28) /J28</f>
        <v>5.1724137931034482E-2</v>
      </c>
      <c r="AQ28" s="41">
        <f t="shared" ref="AQ28:AQ29" si="4">(AG28+AH28+AI28+AJ28+AK28+AL28+AM28)/J28</f>
        <v>6.3793103448275865E-2</v>
      </c>
    </row>
    <row r="29" spans="2:217" x14ac:dyDescent="0.25">
      <c r="B29" s="17"/>
      <c r="C29" s="72"/>
      <c r="D29" s="72"/>
      <c r="E29" s="72"/>
      <c r="F29" s="4" t="s">
        <v>31</v>
      </c>
      <c r="G29" s="9">
        <v>2</v>
      </c>
      <c r="H29" s="41">
        <f>T29+AE29+AP29</f>
        <v>0.70258620689655171</v>
      </c>
      <c r="I29" s="41">
        <f>U29+AF29+AQ29</f>
        <v>0.76724137931034486</v>
      </c>
      <c r="J29" s="77">
        <v>464</v>
      </c>
      <c r="K29" s="6">
        <v>24</v>
      </c>
      <c r="L29" s="6">
        <v>190</v>
      </c>
      <c r="M29" s="6">
        <v>80</v>
      </c>
      <c r="N29" s="6">
        <v>11</v>
      </c>
      <c r="O29" s="6">
        <v>6</v>
      </c>
      <c r="P29" s="6"/>
      <c r="Q29" s="6"/>
      <c r="R29" s="6"/>
      <c r="S29" s="5"/>
      <c r="T29" s="46">
        <f>(K29+L29+M29)/J29</f>
        <v>0.63362068965517238</v>
      </c>
      <c r="U29" s="41">
        <f>(K29+L29+M29+N29+O29)/J29</f>
        <v>0.67025862068965514</v>
      </c>
      <c r="V29" s="6">
        <v>1</v>
      </c>
      <c r="W29" s="6">
        <v>10</v>
      </c>
      <c r="X29" s="6">
        <v>3</v>
      </c>
      <c r="Y29" s="6">
        <v>4</v>
      </c>
      <c r="Z29" s="6">
        <v>2</v>
      </c>
      <c r="AA29" s="6"/>
      <c r="AB29" s="6"/>
      <c r="AC29" s="6"/>
      <c r="AD29" s="5"/>
      <c r="AE29" s="46">
        <f>(V29+W29+X29)/J29</f>
        <v>3.017241379310345E-2</v>
      </c>
      <c r="AF29" s="41">
        <f>(V29+W29+X29+Y29+Z29)/J29</f>
        <v>4.3103448275862072E-2</v>
      </c>
      <c r="AG29" s="6">
        <v>7</v>
      </c>
      <c r="AH29" s="6">
        <v>8</v>
      </c>
      <c r="AI29" s="6">
        <v>0</v>
      </c>
      <c r="AJ29" s="6">
        <v>1</v>
      </c>
      <c r="AK29" s="6">
        <v>2</v>
      </c>
      <c r="AL29" s="6">
        <v>5</v>
      </c>
      <c r="AM29" s="6">
        <v>2</v>
      </c>
      <c r="AN29" s="6"/>
      <c r="AO29" s="5"/>
      <c r="AP29" s="46">
        <f t="shared" si="3"/>
        <v>3.8793103448275863E-2</v>
      </c>
      <c r="AQ29" s="41">
        <f t="shared" si="4"/>
        <v>5.3879310344827583E-2</v>
      </c>
    </row>
    <row r="30" spans="2:217" x14ac:dyDescent="0.25">
      <c r="B30" s="17"/>
      <c r="C30" s="72"/>
      <c r="D30" s="72"/>
      <c r="E30" s="72"/>
      <c r="F30" s="4" t="s">
        <v>2</v>
      </c>
      <c r="G30" s="9">
        <v>4</v>
      </c>
      <c r="H30" s="40" t="s">
        <v>27</v>
      </c>
      <c r="I30" s="40" t="s">
        <v>27</v>
      </c>
      <c r="J30" s="77" t="s">
        <v>28</v>
      </c>
      <c r="K30" s="6"/>
      <c r="L30" s="6"/>
      <c r="M30" s="6"/>
      <c r="N30" s="6"/>
      <c r="O30" s="6"/>
      <c r="P30" s="6"/>
      <c r="Q30" s="6"/>
      <c r="R30" s="6"/>
      <c r="S30" s="5"/>
      <c r="T30" s="46"/>
      <c r="U30" s="41"/>
      <c r="V30" s="6"/>
      <c r="W30" s="6"/>
      <c r="X30" s="6"/>
      <c r="Y30" s="6"/>
      <c r="Z30" s="6"/>
      <c r="AA30" s="6"/>
      <c r="AB30" s="6"/>
      <c r="AC30" s="6"/>
      <c r="AD30" s="5"/>
      <c r="AE30" s="46"/>
      <c r="AF30" s="41"/>
      <c r="AG30" s="6"/>
      <c r="AH30" s="6"/>
      <c r="AI30" s="6"/>
      <c r="AJ30" s="6"/>
      <c r="AK30" s="6"/>
      <c r="AL30" s="6"/>
      <c r="AM30" s="6"/>
      <c r="AN30" s="6"/>
      <c r="AO30" s="5"/>
      <c r="AP30" s="46"/>
      <c r="AQ30" s="41"/>
    </row>
    <row r="31" spans="2:217" x14ac:dyDescent="0.25">
      <c r="B31" s="17"/>
      <c r="C31" s="72"/>
      <c r="D31" s="72"/>
      <c r="E31" s="72"/>
      <c r="F31" s="4" t="s">
        <v>3</v>
      </c>
      <c r="G31" s="9">
        <v>3</v>
      </c>
      <c r="H31" s="40" t="s">
        <v>27</v>
      </c>
      <c r="I31" s="40" t="s">
        <v>27</v>
      </c>
      <c r="J31" s="77" t="s">
        <v>28</v>
      </c>
      <c r="K31" s="6"/>
      <c r="L31" s="6"/>
      <c r="M31" s="6"/>
      <c r="N31" s="6"/>
      <c r="O31" s="6"/>
      <c r="P31" s="6"/>
      <c r="Q31" s="6"/>
      <c r="R31" s="6"/>
      <c r="S31" s="5"/>
      <c r="T31" s="46"/>
      <c r="U31" s="41"/>
      <c r="V31" s="6"/>
      <c r="W31" s="6"/>
      <c r="X31" s="6"/>
      <c r="Y31" s="6"/>
      <c r="Z31" s="6"/>
      <c r="AA31" s="6"/>
      <c r="AB31" s="6"/>
      <c r="AC31" s="6"/>
      <c r="AD31" s="5"/>
      <c r="AE31" s="46"/>
      <c r="AF31" s="41"/>
      <c r="AG31" s="6"/>
      <c r="AH31" s="6"/>
      <c r="AI31" s="6"/>
      <c r="AJ31" s="6"/>
      <c r="AK31" s="6"/>
      <c r="AL31" s="6"/>
      <c r="AM31" s="6"/>
      <c r="AN31" s="6"/>
      <c r="AO31" s="5"/>
      <c r="AP31" s="46"/>
      <c r="AQ31" s="41"/>
    </row>
    <row r="32" spans="2:217" x14ac:dyDescent="0.25">
      <c r="B32" s="17"/>
      <c r="C32" s="72"/>
      <c r="D32" s="72"/>
      <c r="E32" s="72"/>
      <c r="F32" s="4" t="s">
        <v>4</v>
      </c>
      <c r="G32" s="9">
        <v>6</v>
      </c>
      <c r="H32" s="40" t="s">
        <v>27</v>
      </c>
      <c r="I32" s="40" t="s">
        <v>27</v>
      </c>
      <c r="J32" s="77" t="s">
        <v>28</v>
      </c>
      <c r="K32" s="6"/>
      <c r="L32" s="6"/>
      <c r="M32" s="6"/>
      <c r="N32" s="6"/>
      <c r="O32" s="6"/>
      <c r="P32" s="6"/>
      <c r="Q32" s="6"/>
      <c r="R32" s="6"/>
      <c r="S32" s="5"/>
      <c r="T32" s="46"/>
      <c r="U32" s="41"/>
      <c r="V32" s="6"/>
      <c r="W32" s="6"/>
      <c r="X32" s="6"/>
      <c r="Y32" s="6"/>
      <c r="Z32" s="6"/>
      <c r="AA32" s="6"/>
      <c r="AB32" s="6"/>
      <c r="AC32" s="6"/>
      <c r="AD32" s="5"/>
      <c r="AE32" s="46"/>
      <c r="AF32" s="41"/>
      <c r="AG32" s="6"/>
      <c r="AH32" s="6"/>
      <c r="AI32" s="6"/>
      <c r="AJ32" s="6"/>
      <c r="AK32" s="6"/>
      <c r="AL32" s="6"/>
      <c r="AM32" s="6"/>
      <c r="AN32" s="6"/>
      <c r="AO32" s="5"/>
      <c r="AP32" s="46"/>
      <c r="AQ32" s="41"/>
    </row>
    <row r="33" spans="2:217" s="13" customFormat="1" ht="15.75" thickBot="1" x14ac:dyDescent="0.3">
      <c r="B33" s="16"/>
      <c r="C33" s="73"/>
      <c r="D33" s="73"/>
      <c r="E33" s="73"/>
      <c r="F33" s="11" t="s">
        <v>32</v>
      </c>
      <c r="G33" s="14" t="s">
        <v>28</v>
      </c>
      <c r="H33" s="42" t="s">
        <v>27</v>
      </c>
      <c r="I33" s="42" t="s">
        <v>27</v>
      </c>
      <c r="J33" s="78" t="s">
        <v>28</v>
      </c>
      <c r="K33" s="11"/>
      <c r="L33" s="11"/>
      <c r="M33" s="11"/>
      <c r="N33" s="11"/>
      <c r="O33" s="11"/>
      <c r="P33" s="11"/>
      <c r="Q33" s="11"/>
      <c r="R33" s="11"/>
      <c r="S33" s="12"/>
      <c r="T33" s="47"/>
      <c r="U33" s="48"/>
      <c r="V33" s="11"/>
      <c r="W33" s="11"/>
      <c r="X33" s="11"/>
      <c r="Y33" s="11"/>
      <c r="Z33" s="11"/>
      <c r="AA33" s="11"/>
      <c r="AB33" s="11"/>
      <c r="AC33" s="11"/>
      <c r="AD33" s="12"/>
      <c r="AE33" s="47"/>
      <c r="AF33" s="48"/>
      <c r="AG33" s="11"/>
      <c r="AH33" s="11"/>
      <c r="AI33" s="11"/>
      <c r="AJ33" s="11"/>
      <c r="AK33" s="11"/>
      <c r="AL33" s="11"/>
      <c r="AM33" s="11"/>
      <c r="AN33" s="11"/>
      <c r="AO33" s="12"/>
      <c r="AP33" s="47"/>
      <c r="AQ33" s="48"/>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row>
    <row r="34" spans="2:217" x14ac:dyDescent="0.25">
      <c r="B34" s="17"/>
      <c r="C34" s="72" t="s">
        <v>10</v>
      </c>
      <c r="D34" s="72"/>
      <c r="E34" s="72"/>
      <c r="F34" s="4" t="s">
        <v>1</v>
      </c>
      <c r="G34" s="9">
        <v>1</v>
      </c>
      <c r="H34" s="40" t="s">
        <v>27</v>
      </c>
      <c r="I34" s="40" t="s">
        <v>27</v>
      </c>
      <c r="J34" s="77" t="s">
        <v>28</v>
      </c>
      <c r="K34" s="6"/>
      <c r="L34" s="6"/>
      <c r="M34" s="6"/>
      <c r="N34" s="6"/>
      <c r="O34" s="6"/>
      <c r="P34" s="6"/>
      <c r="Q34" s="6"/>
      <c r="R34" s="6"/>
      <c r="S34" s="5"/>
      <c r="T34" s="46"/>
      <c r="U34" s="41"/>
      <c r="V34" s="6"/>
      <c r="W34" s="6"/>
      <c r="X34" s="6"/>
      <c r="Y34" s="6"/>
      <c r="Z34" s="6"/>
      <c r="AA34" s="6"/>
      <c r="AB34" s="6"/>
      <c r="AC34" s="6"/>
      <c r="AD34" s="5"/>
      <c r="AE34" s="46"/>
      <c r="AF34" s="41"/>
      <c r="AG34" s="6"/>
      <c r="AH34" s="6"/>
      <c r="AI34" s="6"/>
      <c r="AJ34" s="6"/>
      <c r="AK34" s="6"/>
      <c r="AL34" s="6"/>
      <c r="AM34" s="6"/>
      <c r="AN34" s="6"/>
      <c r="AO34" s="5"/>
      <c r="AP34" s="46"/>
      <c r="AQ34" s="41"/>
    </row>
    <row r="35" spans="2:217" x14ac:dyDescent="0.25">
      <c r="B35" s="17"/>
      <c r="C35" s="72"/>
      <c r="D35" s="72"/>
      <c r="E35" s="72"/>
      <c r="F35" s="4" t="s">
        <v>31</v>
      </c>
      <c r="G35" s="9">
        <v>2</v>
      </c>
      <c r="H35" s="40" t="s">
        <v>95</v>
      </c>
      <c r="I35" s="40" t="s">
        <v>95</v>
      </c>
      <c r="J35" s="77" t="s">
        <v>95</v>
      </c>
      <c r="K35" s="66" t="s">
        <v>95</v>
      </c>
      <c r="L35" s="66" t="s">
        <v>95</v>
      </c>
      <c r="M35" s="66" t="s">
        <v>95</v>
      </c>
      <c r="N35" s="66" t="s">
        <v>95</v>
      </c>
      <c r="O35" s="66" t="s">
        <v>95</v>
      </c>
      <c r="P35" s="66"/>
      <c r="Q35" s="66"/>
      <c r="R35" s="66"/>
      <c r="S35" s="67"/>
      <c r="T35" s="68" t="s">
        <v>95</v>
      </c>
      <c r="U35" s="40" t="s">
        <v>95</v>
      </c>
      <c r="V35" s="66" t="s">
        <v>95</v>
      </c>
      <c r="W35" s="66" t="s">
        <v>95</v>
      </c>
      <c r="X35" s="66" t="s">
        <v>95</v>
      </c>
      <c r="Y35" s="66" t="s">
        <v>95</v>
      </c>
      <c r="Z35" s="66" t="s">
        <v>95</v>
      </c>
      <c r="AA35" s="66"/>
      <c r="AB35" s="66"/>
      <c r="AC35" s="66"/>
      <c r="AD35" s="67"/>
      <c r="AE35" s="68" t="s">
        <v>95</v>
      </c>
      <c r="AF35" s="40" t="s">
        <v>95</v>
      </c>
      <c r="AG35" s="66" t="s">
        <v>95</v>
      </c>
      <c r="AH35" s="66" t="s">
        <v>95</v>
      </c>
      <c r="AI35" s="66" t="s">
        <v>95</v>
      </c>
      <c r="AJ35" s="66" t="s">
        <v>95</v>
      </c>
      <c r="AK35" s="66" t="s">
        <v>95</v>
      </c>
      <c r="AL35" s="66" t="s">
        <v>95</v>
      </c>
      <c r="AM35" s="66" t="s">
        <v>95</v>
      </c>
      <c r="AN35" s="66"/>
      <c r="AO35" s="67"/>
      <c r="AP35" s="68" t="s">
        <v>95</v>
      </c>
      <c r="AQ35" s="40" t="s">
        <v>95</v>
      </c>
    </row>
    <row r="36" spans="2:217" x14ac:dyDescent="0.25">
      <c r="B36" s="17"/>
      <c r="C36" s="72"/>
      <c r="D36" s="72"/>
      <c r="E36" s="72"/>
      <c r="F36" s="4" t="s">
        <v>2</v>
      </c>
      <c r="G36" s="9">
        <v>4</v>
      </c>
      <c r="H36" s="41">
        <f>T36+AE36+AP36</f>
        <v>0.35915492957746475</v>
      </c>
      <c r="I36" s="41">
        <f>U36+AF36+AQ36</f>
        <v>0.47183098591549294</v>
      </c>
      <c r="J36" s="79">
        <v>142</v>
      </c>
      <c r="K36" s="7">
        <v>2</v>
      </c>
      <c r="L36" s="7">
        <v>2</v>
      </c>
      <c r="M36" s="7">
        <v>7</v>
      </c>
      <c r="N36" s="7">
        <v>26</v>
      </c>
      <c r="O36" s="7">
        <v>12</v>
      </c>
      <c r="P36" s="7">
        <v>10</v>
      </c>
      <c r="Q36" s="7">
        <v>4</v>
      </c>
      <c r="R36" s="7"/>
      <c r="S36" s="8"/>
      <c r="T36" s="46">
        <f>(K36+L36+M36+N36+O36) /J36</f>
        <v>0.34507042253521125</v>
      </c>
      <c r="U36" s="41">
        <f>(K36+L36+M36+N36+O36+P36+Q36)/J36</f>
        <v>0.44366197183098594</v>
      </c>
      <c r="V36" s="6">
        <v>0</v>
      </c>
      <c r="W36" s="6">
        <v>1</v>
      </c>
      <c r="X36" s="6">
        <v>0</v>
      </c>
      <c r="Y36" s="6">
        <v>0</v>
      </c>
      <c r="Z36" s="6">
        <v>1</v>
      </c>
      <c r="AA36" s="6">
        <v>0</v>
      </c>
      <c r="AB36" s="6">
        <v>0</v>
      </c>
      <c r="AC36" s="6"/>
      <c r="AD36" s="5"/>
      <c r="AE36" s="46">
        <f>(V36+W36+X36+Y36+Z36) /J36</f>
        <v>1.4084507042253521E-2</v>
      </c>
      <c r="AF36" s="41">
        <f>(V36+W36+X36+Y36+Z36+AA36+AB36)/J36</f>
        <v>1.4084507042253521E-2</v>
      </c>
      <c r="AG36" s="6">
        <v>0</v>
      </c>
      <c r="AH36" s="6">
        <v>0</v>
      </c>
      <c r="AI36" s="6">
        <v>0</v>
      </c>
      <c r="AJ36" s="6">
        <v>0</v>
      </c>
      <c r="AK36" s="6">
        <v>0</v>
      </c>
      <c r="AL36" s="6">
        <v>2</v>
      </c>
      <c r="AM36" s="6">
        <v>0</v>
      </c>
      <c r="AN36" s="6"/>
      <c r="AO36" s="5"/>
      <c r="AP36" s="46">
        <f t="shared" ref="AP36" si="5">(AG36+AH36+AI36+AJ36+AK36) /J36</f>
        <v>0</v>
      </c>
      <c r="AQ36" s="41">
        <f t="shared" ref="AQ36" si="6">(AG36+AH36+AI36+AJ36+AK36+AL36+AM36)/J36</f>
        <v>1.4084507042253521E-2</v>
      </c>
    </row>
    <row r="37" spans="2:217" x14ac:dyDescent="0.25">
      <c r="B37" s="17"/>
      <c r="C37" s="72"/>
      <c r="D37" s="72"/>
      <c r="E37" s="72"/>
      <c r="F37" s="4" t="s">
        <v>3</v>
      </c>
      <c r="G37" s="9">
        <v>3</v>
      </c>
      <c r="H37" s="40" t="s">
        <v>27</v>
      </c>
      <c r="I37" s="40" t="s">
        <v>27</v>
      </c>
      <c r="J37" s="79" t="s">
        <v>28</v>
      </c>
      <c r="K37" s="7"/>
      <c r="L37" s="7"/>
      <c r="M37" s="7"/>
      <c r="N37" s="7"/>
      <c r="O37" s="7"/>
      <c r="P37" s="7"/>
      <c r="Q37" s="7"/>
      <c r="R37" s="7"/>
      <c r="S37" s="8"/>
      <c r="T37" s="46"/>
      <c r="U37" s="41"/>
      <c r="V37" s="6"/>
      <c r="W37" s="6"/>
      <c r="X37" s="6"/>
      <c r="Y37" s="6"/>
      <c r="Z37" s="6"/>
      <c r="AA37" s="6"/>
      <c r="AB37" s="6"/>
      <c r="AC37" s="6"/>
      <c r="AD37" s="5"/>
      <c r="AE37" s="46"/>
      <c r="AF37" s="41"/>
      <c r="AG37" s="6"/>
      <c r="AH37" s="6"/>
      <c r="AI37" s="6"/>
      <c r="AJ37" s="6"/>
      <c r="AK37" s="6"/>
      <c r="AL37" s="6"/>
      <c r="AM37" s="6"/>
      <c r="AN37" s="6"/>
      <c r="AO37" s="5"/>
      <c r="AP37" s="46"/>
      <c r="AQ37" s="41"/>
    </row>
    <row r="38" spans="2:217" x14ac:dyDescent="0.25">
      <c r="B38" s="17"/>
      <c r="C38" s="72"/>
      <c r="D38" s="72"/>
      <c r="E38" s="72"/>
      <c r="F38" s="4" t="s">
        <v>4</v>
      </c>
      <c r="G38" s="9">
        <v>6</v>
      </c>
      <c r="H38" s="40" t="s">
        <v>27</v>
      </c>
      <c r="I38" s="40" t="s">
        <v>27</v>
      </c>
      <c r="J38" s="79" t="s">
        <v>28</v>
      </c>
      <c r="K38" s="7"/>
      <c r="L38" s="7"/>
      <c r="M38" s="7"/>
      <c r="N38" s="7"/>
      <c r="O38" s="7"/>
      <c r="P38" s="7"/>
      <c r="Q38" s="7"/>
      <c r="R38" s="7"/>
      <c r="S38" s="8"/>
      <c r="T38" s="46"/>
      <c r="U38" s="41"/>
      <c r="V38" s="6"/>
      <c r="W38" s="6"/>
      <c r="X38" s="6"/>
      <c r="Y38" s="6"/>
      <c r="Z38" s="6"/>
      <c r="AA38" s="6"/>
      <c r="AB38" s="6"/>
      <c r="AC38" s="6"/>
      <c r="AD38" s="5"/>
      <c r="AE38" s="46"/>
      <c r="AF38" s="41"/>
      <c r="AG38" s="6"/>
      <c r="AH38" s="6"/>
      <c r="AI38" s="6"/>
      <c r="AJ38" s="6"/>
      <c r="AK38" s="6"/>
      <c r="AL38" s="6"/>
      <c r="AM38" s="6"/>
      <c r="AN38" s="6"/>
      <c r="AO38" s="5"/>
      <c r="AP38" s="46"/>
      <c r="AQ38" s="41"/>
    </row>
    <row r="39" spans="2:217" s="13" customFormat="1" ht="15.75" thickBot="1" x14ac:dyDescent="0.3">
      <c r="B39" s="16"/>
      <c r="C39" s="73"/>
      <c r="D39" s="73"/>
      <c r="E39" s="73"/>
      <c r="F39" s="11" t="s">
        <v>32</v>
      </c>
      <c r="G39" s="14" t="s">
        <v>28</v>
      </c>
      <c r="H39" s="42" t="s">
        <v>27</v>
      </c>
      <c r="I39" s="42" t="s">
        <v>27</v>
      </c>
      <c r="J39" s="78" t="s">
        <v>28</v>
      </c>
      <c r="K39" s="11"/>
      <c r="L39" s="11"/>
      <c r="M39" s="11"/>
      <c r="N39" s="11"/>
      <c r="O39" s="11"/>
      <c r="P39" s="11"/>
      <c r="Q39" s="11"/>
      <c r="R39" s="11"/>
      <c r="S39" s="12"/>
      <c r="T39" s="47"/>
      <c r="U39" s="48"/>
      <c r="V39" s="11"/>
      <c r="W39" s="11"/>
      <c r="X39" s="11"/>
      <c r="Y39" s="11"/>
      <c r="Z39" s="11"/>
      <c r="AA39" s="11"/>
      <c r="AB39" s="11"/>
      <c r="AC39" s="11"/>
      <c r="AD39" s="12"/>
      <c r="AE39" s="47"/>
      <c r="AF39" s="48"/>
      <c r="AG39" s="11"/>
      <c r="AH39" s="11"/>
      <c r="AI39" s="11"/>
      <c r="AJ39" s="11"/>
      <c r="AK39" s="11"/>
      <c r="AL39" s="11"/>
      <c r="AM39" s="11"/>
      <c r="AN39" s="11"/>
      <c r="AO39" s="12"/>
      <c r="AP39" s="47"/>
      <c r="AQ39" s="48"/>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row>
    <row r="40" spans="2:217" x14ac:dyDescent="0.25">
      <c r="B40" s="17"/>
      <c r="C40" s="72" t="s">
        <v>11</v>
      </c>
      <c r="D40" s="72"/>
      <c r="E40" s="72"/>
      <c r="F40" s="4" t="s">
        <v>1</v>
      </c>
      <c r="G40" s="9">
        <v>1</v>
      </c>
      <c r="H40" s="40" t="s">
        <v>27</v>
      </c>
      <c r="I40" s="40" t="s">
        <v>27</v>
      </c>
      <c r="J40" s="77" t="s">
        <v>28</v>
      </c>
      <c r="K40" s="6"/>
      <c r="L40" s="6"/>
      <c r="M40" s="6"/>
      <c r="N40" s="6"/>
      <c r="O40" s="6"/>
      <c r="P40" s="6"/>
      <c r="Q40" s="6"/>
      <c r="R40" s="6"/>
      <c r="S40" s="5"/>
      <c r="T40" s="46"/>
      <c r="U40" s="41"/>
      <c r="V40" s="6"/>
      <c r="W40" s="6"/>
      <c r="X40" s="6"/>
      <c r="Y40" s="6"/>
      <c r="Z40" s="6"/>
      <c r="AA40" s="6"/>
      <c r="AB40" s="6"/>
      <c r="AC40" s="6"/>
      <c r="AD40" s="5"/>
      <c r="AE40" s="46"/>
      <c r="AF40" s="41"/>
      <c r="AG40" s="6"/>
      <c r="AH40" s="6"/>
      <c r="AI40" s="6"/>
      <c r="AJ40" s="6"/>
      <c r="AK40" s="6"/>
      <c r="AL40" s="6"/>
      <c r="AM40" s="6"/>
      <c r="AN40" s="6"/>
      <c r="AO40" s="5"/>
      <c r="AP40" s="46"/>
      <c r="AQ40" s="41"/>
    </row>
    <row r="41" spans="2:217" x14ac:dyDescent="0.25">
      <c r="B41" s="17"/>
      <c r="C41" s="72"/>
      <c r="D41" s="72"/>
      <c r="E41" s="72"/>
      <c r="F41" s="4" t="s">
        <v>31</v>
      </c>
      <c r="G41" s="9">
        <v>2</v>
      </c>
      <c r="H41" s="40" t="s">
        <v>27</v>
      </c>
      <c r="I41" s="40" t="s">
        <v>27</v>
      </c>
      <c r="J41" s="77" t="s">
        <v>28</v>
      </c>
      <c r="K41" s="6"/>
      <c r="L41" s="6"/>
      <c r="M41" s="6"/>
      <c r="N41" s="6"/>
      <c r="O41" s="6"/>
      <c r="P41" s="6"/>
      <c r="Q41" s="6"/>
      <c r="R41" s="6"/>
      <c r="S41" s="5"/>
      <c r="T41" s="46"/>
      <c r="U41" s="41"/>
      <c r="V41" s="6"/>
      <c r="W41" s="6"/>
      <c r="X41" s="6"/>
      <c r="Y41" s="6"/>
      <c r="Z41" s="6"/>
      <c r="AA41" s="6"/>
      <c r="AB41" s="6"/>
      <c r="AC41" s="6"/>
      <c r="AD41" s="5"/>
      <c r="AE41" s="46"/>
      <c r="AF41" s="41"/>
      <c r="AG41" s="6"/>
      <c r="AH41" s="6"/>
      <c r="AI41" s="6"/>
      <c r="AJ41" s="6"/>
      <c r="AK41" s="6"/>
      <c r="AL41" s="6"/>
      <c r="AM41" s="6"/>
      <c r="AN41" s="6"/>
      <c r="AO41" s="5"/>
      <c r="AP41" s="46"/>
      <c r="AQ41" s="41"/>
    </row>
    <row r="42" spans="2:217" x14ac:dyDescent="0.25">
      <c r="B42" s="17"/>
      <c r="C42" s="72"/>
      <c r="D42" s="72"/>
      <c r="E42" s="72"/>
      <c r="F42" s="4" t="s">
        <v>2</v>
      </c>
      <c r="G42" s="9">
        <v>4</v>
      </c>
      <c r="H42" s="41">
        <f>T42+AE42+AP42</f>
        <v>0.57407407407407396</v>
      </c>
      <c r="I42" s="41">
        <f>U42+AF42+AQ42</f>
        <v>0.66851851851851851</v>
      </c>
      <c r="J42" s="79">
        <v>540</v>
      </c>
      <c r="K42" s="7">
        <v>1</v>
      </c>
      <c r="L42" s="7">
        <v>61</v>
      </c>
      <c r="M42" s="7">
        <v>70</v>
      </c>
      <c r="N42" s="7">
        <v>75</v>
      </c>
      <c r="O42" s="7">
        <v>33</v>
      </c>
      <c r="P42" s="7">
        <v>14</v>
      </c>
      <c r="Q42" s="7">
        <v>7</v>
      </c>
      <c r="R42" s="7"/>
      <c r="S42" s="8"/>
      <c r="T42" s="46">
        <f>(K42+L42+M42+N42+O42) /J42</f>
        <v>0.44444444444444442</v>
      </c>
      <c r="U42" s="41">
        <f>(K42+L42+M42+N42+O42+P42+Q42)/J42</f>
        <v>0.48333333333333334</v>
      </c>
      <c r="V42" s="6">
        <v>2</v>
      </c>
      <c r="W42" s="6">
        <v>0</v>
      </c>
      <c r="X42" s="6">
        <v>4</v>
      </c>
      <c r="Y42" s="6">
        <v>7</v>
      </c>
      <c r="Z42" s="6">
        <v>22</v>
      </c>
      <c r="AA42" s="6">
        <v>11</v>
      </c>
      <c r="AB42" s="6">
        <v>5</v>
      </c>
      <c r="AC42" s="6"/>
      <c r="AD42" s="5"/>
      <c r="AE42" s="46">
        <f>(V42+W42+X42+Y42+Z42) /J42</f>
        <v>6.4814814814814811E-2</v>
      </c>
      <c r="AF42" s="41">
        <f>(V42+W42+X42+Y42+Z42+AA42+AB42)/J42</f>
        <v>9.4444444444444442E-2</v>
      </c>
      <c r="AG42" s="6">
        <v>0</v>
      </c>
      <c r="AH42" s="6">
        <v>2</v>
      </c>
      <c r="AI42" s="6">
        <v>7</v>
      </c>
      <c r="AJ42" s="6">
        <v>10</v>
      </c>
      <c r="AK42" s="6">
        <v>16</v>
      </c>
      <c r="AL42" s="6">
        <v>10</v>
      </c>
      <c r="AM42" s="6">
        <v>4</v>
      </c>
      <c r="AN42" s="6"/>
      <c r="AO42" s="5"/>
      <c r="AP42" s="46">
        <f t="shared" ref="AP42:AP43" si="7">(AG42+AH42+AI42+AJ42+AK42) /J42</f>
        <v>6.4814814814814811E-2</v>
      </c>
      <c r="AQ42" s="41">
        <f t="shared" ref="AQ42:AQ43" si="8">(AG42+AH42+AI42+AJ42+AK42+AL42+AM42)/J42</f>
        <v>9.0740740740740747E-2</v>
      </c>
    </row>
    <row r="43" spans="2:217" x14ac:dyDescent="0.25">
      <c r="B43" s="17"/>
      <c r="C43" s="72"/>
      <c r="D43" s="72"/>
      <c r="E43" s="72"/>
      <c r="F43" s="4" t="s">
        <v>3</v>
      </c>
      <c r="G43" s="9">
        <v>3</v>
      </c>
      <c r="H43" s="41">
        <f>T43+AE43+AP43</f>
        <v>0.53846153846153844</v>
      </c>
      <c r="I43" s="41">
        <f>U43+AF43+AQ43</f>
        <v>0.61538461538461542</v>
      </c>
      <c r="J43" s="79">
        <v>26</v>
      </c>
      <c r="K43" s="7">
        <v>0</v>
      </c>
      <c r="L43" s="7">
        <v>7</v>
      </c>
      <c r="M43" s="7">
        <v>4</v>
      </c>
      <c r="N43" s="7">
        <v>2</v>
      </c>
      <c r="O43" s="7">
        <v>0</v>
      </c>
      <c r="P43" s="7">
        <v>0</v>
      </c>
      <c r="Q43" s="7"/>
      <c r="R43" s="7"/>
      <c r="S43" s="8"/>
      <c r="T43" s="46">
        <f>(K43+L43+M43+N43)/J43</f>
        <v>0.5</v>
      </c>
      <c r="U43" s="41">
        <f>(K43+L43+M43+N43+O43+P43)/J43</f>
        <v>0.5</v>
      </c>
      <c r="V43" s="6">
        <v>0</v>
      </c>
      <c r="W43" s="6">
        <v>0</v>
      </c>
      <c r="X43" s="6">
        <v>0</v>
      </c>
      <c r="Y43" s="6">
        <v>0</v>
      </c>
      <c r="Z43" s="6">
        <v>0</v>
      </c>
      <c r="AA43" s="6">
        <v>0</v>
      </c>
      <c r="AB43" s="6"/>
      <c r="AC43" s="6"/>
      <c r="AD43" s="5"/>
      <c r="AE43" s="46">
        <f>(V43+W43+X43+Y43)/J43</f>
        <v>0</v>
      </c>
      <c r="AF43" s="41">
        <f>(V43+W43+X43+Y43+Z43+AA43)/J43</f>
        <v>0</v>
      </c>
      <c r="AG43" s="6">
        <v>0</v>
      </c>
      <c r="AH43" s="6">
        <v>0</v>
      </c>
      <c r="AI43" s="6">
        <v>1</v>
      </c>
      <c r="AJ43" s="6">
        <v>0</v>
      </c>
      <c r="AK43" s="6">
        <v>0</v>
      </c>
      <c r="AL43" s="6">
        <v>1</v>
      </c>
      <c r="AM43" s="6">
        <v>1</v>
      </c>
      <c r="AN43" s="6"/>
      <c r="AO43" s="5"/>
      <c r="AP43" s="46">
        <f t="shared" si="7"/>
        <v>3.8461538461538464E-2</v>
      </c>
      <c r="AQ43" s="41">
        <f t="shared" si="8"/>
        <v>0.11538461538461539</v>
      </c>
    </row>
    <row r="44" spans="2:217" x14ac:dyDescent="0.25">
      <c r="B44" s="17"/>
      <c r="C44" s="72"/>
      <c r="D44" s="72"/>
      <c r="E44" s="72"/>
      <c r="F44" s="4" t="s">
        <v>4</v>
      </c>
      <c r="G44" s="9">
        <v>6</v>
      </c>
      <c r="H44" s="40" t="s">
        <v>27</v>
      </c>
      <c r="I44" s="40" t="s">
        <v>27</v>
      </c>
      <c r="J44" s="79" t="s">
        <v>28</v>
      </c>
      <c r="K44" s="7"/>
      <c r="L44" s="7"/>
      <c r="M44" s="7"/>
      <c r="N44" s="7"/>
      <c r="O44" s="7"/>
      <c r="P44" s="7"/>
      <c r="Q44" s="7"/>
      <c r="R44" s="7"/>
      <c r="S44" s="8"/>
      <c r="T44" s="46"/>
      <c r="U44" s="41"/>
      <c r="V44" s="6"/>
      <c r="W44" s="6"/>
      <c r="X44" s="6"/>
      <c r="Y44" s="6"/>
      <c r="Z44" s="6"/>
      <c r="AA44" s="6"/>
      <c r="AB44" s="6"/>
      <c r="AC44" s="6"/>
      <c r="AD44" s="5"/>
      <c r="AE44" s="46"/>
      <c r="AF44" s="41"/>
      <c r="AG44" s="6"/>
      <c r="AH44" s="6"/>
      <c r="AI44" s="6"/>
      <c r="AJ44" s="6"/>
      <c r="AK44" s="6"/>
      <c r="AL44" s="6"/>
      <c r="AM44" s="6"/>
      <c r="AN44" s="6"/>
      <c r="AO44" s="5"/>
      <c r="AP44" s="46"/>
      <c r="AQ44" s="41"/>
    </row>
    <row r="45" spans="2:217" s="13" customFormat="1" ht="15.75" thickBot="1" x14ac:dyDescent="0.3">
      <c r="B45" s="16"/>
      <c r="C45" s="73"/>
      <c r="D45" s="73"/>
      <c r="E45" s="73"/>
      <c r="F45" s="11" t="s">
        <v>32</v>
      </c>
      <c r="G45" s="14" t="s">
        <v>28</v>
      </c>
      <c r="H45" s="42" t="s">
        <v>27</v>
      </c>
      <c r="I45" s="42" t="s">
        <v>27</v>
      </c>
      <c r="J45" s="78" t="s">
        <v>28</v>
      </c>
      <c r="K45" s="11"/>
      <c r="L45" s="11"/>
      <c r="M45" s="11"/>
      <c r="N45" s="11"/>
      <c r="O45" s="11"/>
      <c r="P45" s="11"/>
      <c r="Q45" s="11"/>
      <c r="R45" s="11"/>
      <c r="S45" s="12"/>
      <c r="T45" s="47"/>
      <c r="U45" s="48"/>
      <c r="V45" s="11"/>
      <c r="W45" s="11"/>
      <c r="X45" s="11"/>
      <c r="Y45" s="11"/>
      <c r="Z45" s="11"/>
      <c r="AA45" s="11"/>
      <c r="AB45" s="11"/>
      <c r="AC45" s="11"/>
      <c r="AD45" s="12"/>
      <c r="AE45" s="47"/>
      <c r="AF45" s="48"/>
      <c r="AG45" s="11"/>
      <c r="AH45" s="11"/>
      <c r="AI45" s="11"/>
      <c r="AJ45" s="11"/>
      <c r="AK45" s="11"/>
      <c r="AL45" s="11"/>
      <c r="AM45" s="11"/>
      <c r="AN45" s="11"/>
      <c r="AO45" s="12"/>
      <c r="AP45" s="47"/>
      <c r="AQ45" s="48"/>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row>
    <row r="46" spans="2:217" x14ac:dyDescent="0.25">
      <c r="B46" s="17"/>
      <c r="C46" s="72" t="s">
        <v>12</v>
      </c>
      <c r="D46" s="72"/>
      <c r="E46" s="72"/>
      <c r="F46" s="4" t="s">
        <v>1</v>
      </c>
      <c r="G46" s="9">
        <v>1</v>
      </c>
      <c r="H46" s="41">
        <f>T46+AE46+AP46</f>
        <v>0.26490066225165565</v>
      </c>
      <c r="I46" s="41">
        <f>U46+AF46+AQ46</f>
        <v>0.33333333333333337</v>
      </c>
      <c r="J46" s="77">
        <v>453</v>
      </c>
      <c r="K46" s="6">
        <v>73</v>
      </c>
      <c r="L46" s="6">
        <v>16</v>
      </c>
      <c r="M46" s="6">
        <v>9</v>
      </c>
      <c r="N46" s="6">
        <v>1</v>
      </c>
      <c r="O46" s="6"/>
      <c r="P46" s="6"/>
      <c r="Q46" s="6"/>
      <c r="R46" s="6"/>
      <c r="S46" s="5"/>
      <c r="T46" s="46">
        <f>(K46+L46)/J46</f>
        <v>0.19646799116997793</v>
      </c>
      <c r="U46" s="41">
        <f>(K46+L46+M46+N46)/J46</f>
        <v>0.2185430463576159</v>
      </c>
      <c r="V46" s="6">
        <v>1</v>
      </c>
      <c r="W46" s="6">
        <v>6</v>
      </c>
      <c r="X46" s="6">
        <v>2</v>
      </c>
      <c r="Y46" s="6">
        <v>3</v>
      </c>
      <c r="Z46" s="6"/>
      <c r="AA46" s="6"/>
      <c r="AB46" s="6"/>
      <c r="AC46" s="6"/>
      <c r="AD46" s="5"/>
      <c r="AE46" s="46">
        <f>(V46+W46)/J46</f>
        <v>1.5452538631346579E-2</v>
      </c>
      <c r="AF46" s="41">
        <f>(V46+W46+X46+Y46)/J46</f>
        <v>2.6490066225165563E-2</v>
      </c>
      <c r="AG46" s="6">
        <v>0</v>
      </c>
      <c r="AH46" s="6">
        <v>9</v>
      </c>
      <c r="AI46" s="6">
        <v>7</v>
      </c>
      <c r="AJ46" s="6">
        <v>1</v>
      </c>
      <c r="AK46" s="6">
        <v>7</v>
      </c>
      <c r="AL46" s="6">
        <v>6</v>
      </c>
      <c r="AM46" s="6">
        <v>10</v>
      </c>
      <c r="AN46" s="6"/>
      <c r="AO46" s="5"/>
      <c r="AP46" s="46">
        <f t="shared" ref="AP46:AP47" si="9">(AG46+AH46+AI46+AJ46+AK46) /J46</f>
        <v>5.2980132450331126E-2</v>
      </c>
      <c r="AQ46" s="41">
        <f t="shared" ref="AQ46:AQ47" si="10">(AG46+AH46+AI46+AJ46+AK46+AL46+AM46)/J46</f>
        <v>8.8300220750551883E-2</v>
      </c>
    </row>
    <row r="47" spans="2:217" x14ac:dyDescent="0.25">
      <c r="B47" s="17"/>
      <c r="C47" s="72"/>
      <c r="D47" s="72"/>
      <c r="E47" s="72"/>
      <c r="F47" s="4" t="s">
        <v>31</v>
      </c>
      <c r="G47" s="9">
        <v>2</v>
      </c>
      <c r="H47" s="41">
        <f>T47+AE47+AP47</f>
        <v>0.5966850828729281</v>
      </c>
      <c r="I47" s="41">
        <f>U47+AF47+AQ47</f>
        <v>0.65745856353591159</v>
      </c>
      <c r="J47" s="77">
        <v>181</v>
      </c>
      <c r="K47" s="6">
        <v>80</v>
      </c>
      <c r="L47" s="6">
        <v>20</v>
      </c>
      <c r="M47" s="6">
        <v>4</v>
      </c>
      <c r="N47" s="6">
        <v>3</v>
      </c>
      <c r="O47" s="6">
        <v>2</v>
      </c>
      <c r="P47" s="6"/>
      <c r="Q47" s="6"/>
      <c r="R47" s="6"/>
      <c r="S47" s="5"/>
      <c r="T47" s="46">
        <f>(K47+L47+M47)/J47</f>
        <v>0.574585635359116</v>
      </c>
      <c r="U47" s="41">
        <f>(K47+L47+M47+N47+O47)/J47</f>
        <v>0.60220994475138123</v>
      </c>
      <c r="V47" s="6">
        <v>0</v>
      </c>
      <c r="W47" s="6">
        <v>1</v>
      </c>
      <c r="X47" s="6">
        <v>0</v>
      </c>
      <c r="Y47" s="6">
        <v>0</v>
      </c>
      <c r="Z47" s="6">
        <v>1</v>
      </c>
      <c r="AA47" s="6"/>
      <c r="AB47" s="6"/>
      <c r="AC47" s="6"/>
      <c r="AD47" s="5"/>
      <c r="AE47" s="46">
        <f>(V47+W47+X47)/J47</f>
        <v>5.5248618784530384E-3</v>
      </c>
      <c r="AF47" s="41">
        <f>(V47+W47+X47+Y47+Z47)/J47</f>
        <v>1.1049723756906077E-2</v>
      </c>
      <c r="AG47" s="6">
        <v>0</v>
      </c>
      <c r="AH47" s="6">
        <v>1</v>
      </c>
      <c r="AI47" s="6">
        <v>0</v>
      </c>
      <c r="AJ47" s="6">
        <v>0</v>
      </c>
      <c r="AK47" s="6">
        <v>2</v>
      </c>
      <c r="AL47" s="6">
        <v>5</v>
      </c>
      <c r="AM47" s="6">
        <v>0</v>
      </c>
      <c r="AN47" s="6"/>
      <c r="AO47" s="5"/>
      <c r="AP47" s="46">
        <f t="shared" si="9"/>
        <v>1.6574585635359115E-2</v>
      </c>
      <c r="AQ47" s="41">
        <f t="shared" si="10"/>
        <v>4.4198895027624308E-2</v>
      </c>
    </row>
    <row r="48" spans="2:217" x14ac:dyDescent="0.25">
      <c r="B48" s="17"/>
      <c r="C48" s="72"/>
      <c r="D48" s="72"/>
      <c r="E48" s="72"/>
      <c r="F48" s="4" t="s">
        <v>2</v>
      </c>
      <c r="G48" s="9">
        <v>4</v>
      </c>
      <c r="H48" s="40" t="s">
        <v>27</v>
      </c>
      <c r="I48" s="40" t="s">
        <v>27</v>
      </c>
      <c r="J48" s="77" t="s">
        <v>28</v>
      </c>
      <c r="K48" s="7"/>
      <c r="L48" s="7"/>
      <c r="M48" s="7"/>
      <c r="N48" s="7"/>
      <c r="O48" s="7"/>
      <c r="P48" s="7"/>
      <c r="Q48" s="7"/>
      <c r="R48" s="7"/>
      <c r="S48" s="8"/>
      <c r="T48" s="46"/>
      <c r="U48" s="41"/>
      <c r="V48" s="6"/>
      <c r="W48" s="6"/>
      <c r="X48" s="6"/>
      <c r="Y48" s="6"/>
      <c r="Z48" s="6"/>
      <c r="AA48" s="6"/>
      <c r="AB48" s="6"/>
      <c r="AC48" s="6"/>
      <c r="AD48" s="5"/>
      <c r="AE48" s="46"/>
      <c r="AF48" s="41"/>
      <c r="AG48" s="6"/>
      <c r="AH48" s="6"/>
      <c r="AI48" s="6"/>
      <c r="AJ48" s="6"/>
      <c r="AK48" s="6"/>
      <c r="AL48" s="6"/>
      <c r="AM48" s="6"/>
      <c r="AN48" s="6"/>
      <c r="AO48" s="5"/>
      <c r="AP48" s="46"/>
      <c r="AQ48" s="41"/>
    </row>
    <row r="49" spans="2:217" x14ac:dyDescent="0.25">
      <c r="B49" s="17"/>
      <c r="C49" s="72"/>
      <c r="D49" s="72"/>
      <c r="E49" s="72"/>
      <c r="F49" s="4" t="s">
        <v>3</v>
      </c>
      <c r="G49" s="9">
        <v>3</v>
      </c>
      <c r="H49" s="40" t="s">
        <v>27</v>
      </c>
      <c r="I49" s="40" t="s">
        <v>27</v>
      </c>
      <c r="J49" s="77" t="s">
        <v>28</v>
      </c>
      <c r="K49" s="7"/>
      <c r="L49" s="7"/>
      <c r="M49" s="7"/>
      <c r="N49" s="7"/>
      <c r="O49" s="7"/>
      <c r="P49" s="7"/>
      <c r="Q49" s="7"/>
      <c r="R49" s="7"/>
      <c r="S49" s="8"/>
      <c r="T49" s="46"/>
      <c r="U49" s="41"/>
      <c r="V49" s="6"/>
      <c r="W49" s="6"/>
      <c r="X49" s="6"/>
      <c r="Y49" s="6"/>
      <c r="Z49" s="6"/>
      <c r="AA49" s="6"/>
      <c r="AB49" s="6"/>
      <c r="AC49" s="6"/>
      <c r="AD49" s="5"/>
      <c r="AE49" s="46"/>
      <c r="AF49" s="41"/>
      <c r="AG49" s="6"/>
      <c r="AH49" s="6"/>
      <c r="AI49" s="6"/>
      <c r="AJ49" s="6"/>
      <c r="AK49" s="6"/>
      <c r="AL49" s="6"/>
      <c r="AM49" s="6"/>
      <c r="AN49" s="6"/>
      <c r="AO49" s="5"/>
      <c r="AP49" s="46"/>
      <c r="AQ49" s="41"/>
    </row>
    <row r="50" spans="2:217" x14ac:dyDescent="0.25">
      <c r="B50" s="17"/>
      <c r="C50" s="72"/>
      <c r="D50" s="72"/>
      <c r="E50" s="72"/>
      <c r="F50" s="4" t="s">
        <v>4</v>
      </c>
      <c r="G50" s="9">
        <v>6</v>
      </c>
      <c r="H50" s="40" t="s">
        <v>27</v>
      </c>
      <c r="I50" s="40" t="s">
        <v>27</v>
      </c>
      <c r="J50" s="77" t="s">
        <v>28</v>
      </c>
      <c r="K50" s="7"/>
      <c r="L50" s="7"/>
      <c r="M50" s="7"/>
      <c r="N50" s="7"/>
      <c r="O50" s="7"/>
      <c r="P50" s="7"/>
      <c r="Q50" s="7"/>
      <c r="R50" s="7"/>
      <c r="S50" s="8"/>
      <c r="T50" s="46"/>
      <c r="U50" s="41"/>
      <c r="V50" s="6"/>
      <c r="W50" s="6"/>
      <c r="X50" s="6"/>
      <c r="Y50" s="6"/>
      <c r="Z50" s="6"/>
      <c r="AA50" s="6"/>
      <c r="AB50" s="6"/>
      <c r="AC50" s="6"/>
      <c r="AD50" s="5"/>
      <c r="AE50" s="46"/>
      <c r="AF50" s="41"/>
      <c r="AG50" s="6"/>
      <c r="AH50" s="6"/>
      <c r="AI50" s="6"/>
      <c r="AJ50" s="6"/>
      <c r="AK50" s="6"/>
      <c r="AL50" s="6"/>
      <c r="AM50" s="6"/>
      <c r="AN50" s="6"/>
      <c r="AO50" s="5"/>
      <c r="AP50" s="46"/>
      <c r="AQ50" s="41"/>
    </row>
    <row r="51" spans="2:217" s="13" customFormat="1" ht="15.75" thickBot="1" x14ac:dyDescent="0.3">
      <c r="B51" s="16"/>
      <c r="C51" s="73"/>
      <c r="D51" s="73"/>
      <c r="E51" s="73"/>
      <c r="F51" s="11" t="s">
        <v>32</v>
      </c>
      <c r="G51" s="14" t="s">
        <v>28</v>
      </c>
      <c r="H51" s="42">
        <f t="shared" ref="H51:I54" si="11">T51+AE51+AP51</f>
        <v>0.52840909090909094</v>
      </c>
      <c r="I51" s="42">
        <f t="shared" si="11"/>
        <v>0.65056818181818188</v>
      </c>
      <c r="J51" s="78">
        <v>352</v>
      </c>
      <c r="K51" s="11">
        <v>0</v>
      </c>
      <c r="L51" s="11">
        <v>0</v>
      </c>
      <c r="M51" s="11">
        <v>0</v>
      </c>
      <c r="N51" s="11">
        <v>0</v>
      </c>
      <c r="O51" s="11">
        <v>0</v>
      </c>
      <c r="P51" s="11">
        <v>0</v>
      </c>
      <c r="Q51" s="11">
        <v>0</v>
      </c>
      <c r="R51" s="11"/>
      <c r="S51" s="12"/>
      <c r="T51" s="47">
        <f>(K51+L51+M51+N51+O51) /J51</f>
        <v>0</v>
      </c>
      <c r="U51" s="48">
        <f>(K51+L51+M51+N51+O51+P51+Q51)/J51</f>
        <v>0</v>
      </c>
      <c r="V51" s="11">
        <v>0</v>
      </c>
      <c r="W51" s="11">
        <v>4</v>
      </c>
      <c r="X51" s="11">
        <v>10</v>
      </c>
      <c r="Y51" s="11">
        <v>89</v>
      </c>
      <c r="Z51" s="11">
        <v>53</v>
      </c>
      <c r="AA51" s="11">
        <v>23</v>
      </c>
      <c r="AB51" s="11">
        <v>11</v>
      </c>
      <c r="AC51" s="11"/>
      <c r="AD51" s="12"/>
      <c r="AE51" s="47">
        <f>(V51+W51+X51+Y51+Z51) /J51</f>
        <v>0.44318181818181818</v>
      </c>
      <c r="AF51" s="48">
        <f>(V51+W51+X51+Y51+Z51+AA51+AB51)/J51</f>
        <v>0.53977272727272729</v>
      </c>
      <c r="AG51" s="11">
        <v>2</v>
      </c>
      <c r="AH51" s="11">
        <v>2</v>
      </c>
      <c r="AI51" s="11">
        <v>6</v>
      </c>
      <c r="AJ51" s="11">
        <v>14</v>
      </c>
      <c r="AK51" s="11">
        <v>6</v>
      </c>
      <c r="AL51" s="11">
        <v>7</v>
      </c>
      <c r="AM51" s="11">
        <v>2</v>
      </c>
      <c r="AN51" s="11"/>
      <c r="AO51" s="12"/>
      <c r="AP51" s="47">
        <f>(AG51+AH51+AI51+AJ51+AK51) /J51</f>
        <v>8.5227272727272721E-2</v>
      </c>
      <c r="AQ51" s="48">
        <f>(AG51+AH51+AI51+AJ51+AK51+AL51+AM51)/J51</f>
        <v>0.11079545454545454</v>
      </c>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row>
    <row r="52" spans="2:217" x14ac:dyDescent="0.25">
      <c r="B52" s="17"/>
      <c r="C52" s="72" t="s">
        <v>13</v>
      </c>
      <c r="D52" s="72"/>
      <c r="E52" s="72"/>
      <c r="F52" s="4" t="s">
        <v>1</v>
      </c>
      <c r="G52" s="9">
        <v>1</v>
      </c>
      <c r="H52" s="41">
        <f t="shared" si="11"/>
        <v>0.67714884696016775</v>
      </c>
      <c r="I52" s="41">
        <f t="shared" si="11"/>
        <v>0.72327044025157239</v>
      </c>
      <c r="J52" s="77">
        <v>477</v>
      </c>
      <c r="K52" s="6">
        <v>134</v>
      </c>
      <c r="L52" s="6">
        <v>162</v>
      </c>
      <c r="M52" s="6">
        <v>6</v>
      </c>
      <c r="N52" s="6">
        <v>5</v>
      </c>
      <c r="O52" s="6"/>
      <c r="P52" s="6"/>
      <c r="Q52" s="6"/>
      <c r="R52" s="6"/>
      <c r="S52" s="5"/>
      <c r="T52" s="46">
        <f>(K52+L52)/J52</f>
        <v>0.6205450733752621</v>
      </c>
      <c r="U52" s="41">
        <f>(K52+L52+M52+N52)/J52</f>
        <v>0.64360587002096437</v>
      </c>
      <c r="V52" s="6">
        <v>0</v>
      </c>
      <c r="W52" s="6">
        <v>1</v>
      </c>
      <c r="X52" s="6">
        <v>0</v>
      </c>
      <c r="Y52" s="6">
        <v>0</v>
      </c>
      <c r="Z52" s="6"/>
      <c r="AA52" s="6"/>
      <c r="AB52" s="6"/>
      <c r="AC52" s="6"/>
      <c r="AD52" s="5"/>
      <c r="AE52" s="46">
        <f>(V52+W52)/J52</f>
        <v>2.0964360587002098E-3</v>
      </c>
      <c r="AF52" s="41">
        <f>(V52+W52+X52+Y52)/J52</f>
        <v>2.0964360587002098E-3</v>
      </c>
      <c r="AG52" s="6">
        <v>1</v>
      </c>
      <c r="AH52" s="6">
        <v>0</v>
      </c>
      <c r="AI52" s="6">
        <v>5</v>
      </c>
      <c r="AJ52" s="6">
        <v>3</v>
      </c>
      <c r="AK52" s="6">
        <v>17</v>
      </c>
      <c r="AL52" s="6">
        <v>7</v>
      </c>
      <c r="AM52" s="6">
        <v>4</v>
      </c>
      <c r="AN52" s="6"/>
      <c r="AO52" s="5"/>
      <c r="AP52" s="46">
        <f t="shared" ref="AP52:AP54" si="12">(AG52+AH52+AI52+AJ52+AK52) /J52</f>
        <v>5.450733752620545E-2</v>
      </c>
      <c r="AQ52" s="41">
        <f t="shared" ref="AQ52:AQ54" si="13">(AG52+AH52+AI52+AJ52+AK52+AL52+AM52)/J52</f>
        <v>7.7568134171907763E-2</v>
      </c>
    </row>
    <row r="53" spans="2:217" x14ac:dyDescent="0.25">
      <c r="B53" s="17"/>
      <c r="C53" s="72"/>
      <c r="D53" s="72"/>
      <c r="E53" s="72"/>
      <c r="F53" s="4" t="s">
        <v>31</v>
      </c>
      <c r="G53" s="9">
        <v>2</v>
      </c>
      <c r="H53" s="41">
        <f t="shared" si="11"/>
        <v>0.51211884284597342</v>
      </c>
      <c r="I53" s="41">
        <f t="shared" si="11"/>
        <v>0.66223612197028925</v>
      </c>
      <c r="J53" s="79">
        <v>2558</v>
      </c>
      <c r="K53" s="6">
        <v>82</v>
      </c>
      <c r="L53" s="6">
        <v>774</v>
      </c>
      <c r="M53" s="6">
        <v>233</v>
      </c>
      <c r="N53" s="6">
        <v>117</v>
      </c>
      <c r="O53" s="6">
        <v>48</v>
      </c>
      <c r="P53" s="6"/>
      <c r="Q53" s="6"/>
      <c r="R53" s="6"/>
      <c r="S53" s="5"/>
      <c r="T53" s="46">
        <f>(K53+L53+M53)/J53</f>
        <v>0.42572322126661455</v>
      </c>
      <c r="U53" s="41">
        <f>(K53+L53+M53+N53+O53)/J53</f>
        <v>0.49022673964034402</v>
      </c>
      <c r="V53" s="6">
        <v>0</v>
      </c>
      <c r="W53" s="6">
        <v>3</v>
      </c>
      <c r="X53" s="6">
        <v>18</v>
      </c>
      <c r="Y53" s="6">
        <v>30</v>
      </c>
      <c r="Z53" s="6">
        <v>25</v>
      </c>
      <c r="AA53" s="6"/>
      <c r="AB53" s="6"/>
      <c r="AC53" s="6"/>
      <c r="AD53" s="5"/>
      <c r="AE53" s="46">
        <f>(V53+W53+X53)/J53</f>
        <v>8.2095387021110244E-3</v>
      </c>
      <c r="AF53" s="41">
        <f>(V53+W53+X53+Y53+Z53)/J53</f>
        <v>2.9710711493354185E-2</v>
      </c>
      <c r="AG53" s="6">
        <v>9</v>
      </c>
      <c r="AH53" s="6">
        <v>23</v>
      </c>
      <c r="AI53" s="6">
        <v>44</v>
      </c>
      <c r="AJ53" s="6">
        <v>37</v>
      </c>
      <c r="AK53" s="6">
        <v>87</v>
      </c>
      <c r="AL53" s="6">
        <v>118</v>
      </c>
      <c r="AM53" s="6">
        <v>46</v>
      </c>
      <c r="AN53" s="6"/>
      <c r="AO53" s="5"/>
      <c r="AP53" s="46">
        <f t="shared" si="12"/>
        <v>7.8186082877247848E-2</v>
      </c>
      <c r="AQ53" s="41">
        <f t="shared" si="13"/>
        <v>0.14229867083659109</v>
      </c>
    </row>
    <row r="54" spans="2:217" x14ac:dyDescent="0.25">
      <c r="B54" s="17"/>
      <c r="C54" s="72"/>
      <c r="D54" s="72"/>
      <c r="E54" s="72"/>
      <c r="F54" s="4" t="s">
        <v>2</v>
      </c>
      <c r="G54" s="9">
        <v>4</v>
      </c>
      <c r="H54" s="41">
        <f t="shared" si="11"/>
        <v>0.55355404089581306</v>
      </c>
      <c r="I54" s="41">
        <f t="shared" si="11"/>
        <v>0.71129503407984429</v>
      </c>
      <c r="J54" s="79">
        <v>2054</v>
      </c>
      <c r="K54" s="7">
        <v>0</v>
      </c>
      <c r="L54" s="7">
        <v>87</v>
      </c>
      <c r="M54" s="7">
        <v>85</v>
      </c>
      <c r="N54" s="7">
        <v>210</v>
      </c>
      <c r="O54" s="7">
        <v>222</v>
      </c>
      <c r="P54" s="7">
        <v>84</v>
      </c>
      <c r="Q54" s="7">
        <v>38</v>
      </c>
      <c r="R54" s="7"/>
      <c r="S54" s="8"/>
      <c r="T54" s="46">
        <f>(K54+L54+M54+N54+O54) /J54</f>
        <v>0.29406037000973712</v>
      </c>
      <c r="U54" s="41">
        <f>(K54+L54+M54+N54+O54+P54+Q54)/J54</f>
        <v>0.35345666991236613</v>
      </c>
      <c r="V54" s="6">
        <v>1</v>
      </c>
      <c r="W54" s="6">
        <v>1</v>
      </c>
      <c r="X54" s="6">
        <v>48</v>
      </c>
      <c r="Y54" s="6">
        <v>163</v>
      </c>
      <c r="Z54" s="6">
        <v>162</v>
      </c>
      <c r="AA54" s="6">
        <v>104</v>
      </c>
      <c r="AB54" s="6">
        <v>36</v>
      </c>
      <c r="AC54" s="6"/>
      <c r="AD54" s="5"/>
      <c r="AE54" s="46">
        <f>(V54+W54+X54+Y54+Z54) /J54</f>
        <v>0.18257059396299902</v>
      </c>
      <c r="AF54" s="41">
        <f>(V54+W54+X54+Y54+Z54+AA54+AB54)/J54</f>
        <v>0.25073028237585199</v>
      </c>
      <c r="AG54" s="6">
        <v>9</v>
      </c>
      <c r="AH54" s="6">
        <v>29</v>
      </c>
      <c r="AI54" s="6">
        <v>33</v>
      </c>
      <c r="AJ54" s="6">
        <v>53</v>
      </c>
      <c r="AK54" s="6">
        <v>34</v>
      </c>
      <c r="AL54" s="6">
        <v>31</v>
      </c>
      <c r="AM54" s="6">
        <v>31</v>
      </c>
      <c r="AN54" s="6"/>
      <c r="AO54" s="5"/>
      <c r="AP54" s="46">
        <f t="shared" si="12"/>
        <v>7.6923076923076927E-2</v>
      </c>
      <c r="AQ54" s="41">
        <f t="shared" si="13"/>
        <v>0.10710808179162609</v>
      </c>
    </row>
    <row r="55" spans="2:217" x14ac:dyDescent="0.25">
      <c r="B55" s="17"/>
      <c r="C55" s="72"/>
      <c r="D55" s="72"/>
      <c r="E55" s="72"/>
      <c r="F55" s="4" t="s">
        <v>3</v>
      </c>
      <c r="G55" s="9">
        <v>3</v>
      </c>
      <c r="H55" s="40" t="s">
        <v>27</v>
      </c>
      <c r="I55" s="40" t="s">
        <v>27</v>
      </c>
      <c r="J55" s="79" t="s">
        <v>28</v>
      </c>
      <c r="K55" s="7"/>
      <c r="L55" s="7"/>
      <c r="M55" s="7"/>
      <c r="N55" s="7"/>
      <c r="O55" s="7"/>
      <c r="P55" s="7"/>
      <c r="Q55" s="7"/>
      <c r="R55" s="7"/>
      <c r="S55" s="8"/>
      <c r="T55" s="46"/>
      <c r="U55" s="41"/>
      <c r="V55" s="6"/>
      <c r="W55" s="6"/>
      <c r="X55" s="6"/>
      <c r="Y55" s="6"/>
      <c r="Z55" s="6"/>
      <c r="AA55" s="6"/>
      <c r="AB55" s="6"/>
      <c r="AC55" s="6"/>
      <c r="AD55" s="5"/>
      <c r="AE55" s="46"/>
      <c r="AF55" s="41"/>
      <c r="AG55" s="6"/>
      <c r="AH55" s="6"/>
      <c r="AI55" s="6"/>
      <c r="AJ55" s="6"/>
      <c r="AK55" s="6"/>
      <c r="AL55" s="6"/>
      <c r="AM55" s="6"/>
      <c r="AN55" s="6"/>
      <c r="AO55" s="5"/>
      <c r="AP55" s="46"/>
      <c r="AQ55" s="41"/>
    </row>
    <row r="56" spans="2:217" x14ac:dyDescent="0.25">
      <c r="B56" s="17"/>
      <c r="C56" s="72"/>
      <c r="D56" s="72"/>
      <c r="E56" s="72"/>
      <c r="F56" s="4" t="s">
        <v>4</v>
      </c>
      <c r="G56" s="9">
        <v>6</v>
      </c>
      <c r="H56" s="40" t="s">
        <v>27</v>
      </c>
      <c r="I56" s="40" t="s">
        <v>27</v>
      </c>
      <c r="J56" s="79" t="s">
        <v>28</v>
      </c>
      <c r="K56" s="7"/>
      <c r="L56" s="7"/>
      <c r="M56" s="7"/>
      <c r="N56" s="7"/>
      <c r="O56" s="7"/>
      <c r="P56" s="7"/>
      <c r="Q56" s="7"/>
      <c r="R56" s="7"/>
      <c r="S56" s="8"/>
      <c r="T56" s="46"/>
      <c r="U56" s="41"/>
      <c r="V56" s="6"/>
      <c r="W56" s="6"/>
      <c r="X56" s="6"/>
      <c r="Y56" s="6"/>
      <c r="Z56" s="6"/>
      <c r="AA56" s="6"/>
      <c r="AB56" s="6"/>
      <c r="AC56" s="6"/>
      <c r="AD56" s="5"/>
      <c r="AE56" s="46"/>
      <c r="AF56" s="41"/>
      <c r="AG56" s="6"/>
      <c r="AH56" s="6"/>
      <c r="AI56" s="6"/>
      <c r="AJ56" s="6"/>
      <c r="AK56" s="6"/>
      <c r="AL56" s="6"/>
      <c r="AM56" s="6"/>
      <c r="AN56" s="6"/>
      <c r="AO56" s="5"/>
      <c r="AP56" s="46"/>
      <c r="AQ56" s="41"/>
    </row>
    <row r="57" spans="2:217" s="13" customFormat="1" ht="15.75" thickBot="1" x14ac:dyDescent="0.3">
      <c r="B57" s="16"/>
      <c r="C57" s="73"/>
      <c r="D57" s="73"/>
      <c r="E57" s="73"/>
      <c r="F57" s="11" t="s">
        <v>32</v>
      </c>
      <c r="G57" s="14" t="s">
        <v>28</v>
      </c>
      <c r="H57" s="42">
        <f t="shared" ref="H57" si="14">T57+AE57+AP57</f>
        <v>0.47891566265060243</v>
      </c>
      <c r="I57" s="42">
        <f t="shared" ref="I57" si="15">U57+AF57+AQ57</f>
        <v>0.72816265060240959</v>
      </c>
      <c r="J57" s="80">
        <v>1328</v>
      </c>
      <c r="K57" s="11">
        <v>0</v>
      </c>
      <c r="L57" s="11">
        <v>1</v>
      </c>
      <c r="M57" s="11">
        <v>8</v>
      </c>
      <c r="N57" s="11">
        <v>22</v>
      </c>
      <c r="O57" s="11">
        <v>80</v>
      </c>
      <c r="P57" s="11">
        <v>74</v>
      </c>
      <c r="Q57" s="11">
        <v>40</v>
      </c>
      <c r="R57" s="11"/>
      <c r="S57" s="12"/>
      <c r="T57" s="47">
        <f>(K57+L57+M57+N57+O57) /J57</f>
        <v>8.3584337349397589E-2</v>
      </c>
      <c r="U57" s="48">
        <f>(K57+L57+M57+N57+O57+P57+Q57)/J57</f>
        <v>0.16942771084337349</v>
      </c>
      <c r="V57" s="11">
        <v>0</v>
      </c>
      <c r="W57" s="11">
        <v>5</v>
      </c>
      <c r="X57" s="11">
        <v>37</v>
      </c>
      <c r="Y57" s="11">
        <v>109</v>
      </c>
      <c r="Z57" s="11">
        <v>236</v>
      </c>
      <c r="AA57" s="11">
        <v>131</v>
      </c>
      <c r="AB57" s="11">
        <v>50</v>
      </c>
      <c r="AC57" s="11"/>
      <c r="AD57" s="12"/>
      <c r="AE57" s="47">
        <f>(V57+W57+X57+Y57+Z57) /J57</f>
        <v>0.29141566265060243</v>
      </c>
      <c r="AF57" s="48">
        <f>(V57+W57+X57+Y57+Z57+AA57+AB57)/J57</f>
        <v>0.42771084337349397</v>
      </c>
      <c r="AG57" s="11">
        <v>3</v>
      </c>
      <c r="AH57" s="11">
        <v>12</v>
      </c>
      <c r="AI57" s="11">
        <v>41</v>
      </c>
      <c r="AJ57" s="11">
        <v>43</v>
      </c>
      <c r="AK57" s="11">
        <v>39</v>
      </c>
      <c r="AL57" s="11">
        <v>21</v>
      </c>
      <c r="AM57" s="11">
        <v>15</v>
      </c>
      <c r="AN57" s="11"/>
      <c r="AO57" s="12"/>
      <c r="AP57" s="47">
        <f>(AG57+AH57+AI57+AJ57+AK57) /J57</f>
        <v>0.10391566265060241</v>
      </c>
      <c r="AQ57" s="48">
        <f>(AG57+AH57+AI57+AJ57+AK57+AL57+AM57)/J57</f>
        <v>0.13102409638554216</v>
      </c>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row>
    <row r="58" spans="2:217" x14ac:dyDescent="0.25">
      <c r="B58" s="17"/>
      <c r="C58" s="72" t="s">
        <v>14</v>
      </c>
      <c r="D58" s="72"/>
      <c r="E58" s="72"/>
      <c r="F58" s="4" t="s">
        <v>1</v>
      </c>
      <c r="G58" s="9">
        <v>1</v>
      </c>
      <c r="H58" s="41">
        <f t="shared" ref="H58:I59" si="16">T58+AE58+AP58</f>
        <v>0.43809523809523809</v>
      </c>
      <c r="I58" s="41">
        <f t="shared" si="16"/>
        <v>0.53650793650793649</v>
      </c>
      <c r="J58" s="77">
        <v>630</v>
      </c>
      <c r="K58" s="6">
        <v>196</v>
      </c>
      <c r="L58" s="6">
        <v>56</v>
      </c>
      <c r="M58" s="6">
        <v>38</v>
      </c>
      <c r="N58" s="6">
        <v>6</v>
      </c>
      <c r="O58" s="6"/>
      <c r="P58" s="6"/>
      <c r="Q58" s="6"/>
      <c r="R58" s="6"/>
      <c r="S58" s="5"/>
      <c r="T58" s="46">
        <f>(K58+L58)/J58</f>
        <v>0.4</v>
      </c>
      <c r="U58" s="41">
        <f>(K58+L58+M58+N58)/J58</f>
        <v>0.46984126984126984</v>
      </c>
      <c r="V58" s="6">
        <v>1</v>
      </c>
      <c r="W58" s="6">
        <v>2</v>
      </c>
      <c r="X58" s="6">
        <v>0</v>
      </c>
      <c r="Y58" s="6">
        <v>3</v>
      </c>
      <c r="Z58" s="6"/>
      <c r="AA58" s="6"/>
      <c r="AB58" s="6"/>
      <c r="AC58" s="6"/>
      <c r="AD58" s="5"/>
      <c r="AE58" s="46">
        <f>(V58+W58)/J58</f>
        <v>4.7619047619047623E-3</v>
      </c>
      <c r="AF58" s="41">
        <f>(V58+W58+X58+Y58)/J58</f>
        <v>9.5238095238095247E-3</v>
      </c>
      <c r="AG58" s="6">
        <v>5</v>
      </c>
      <c r="AH58" s="6">
        <v>2</v>
      </c>
      <c r="AI58" s="6">
        <v>4</v>
      </c>
      <c r="AJ58" s="6">
        <v>1</v>
      </c>
      <c r="AK58" s="6">
        <v>9</v>
      </c>
      <c r="AL58" s="6">
        <v>10</v>
      </c>
      <c r="AM58" s="6">
        <v>5</v>
      </c>
      <c r="AN58" s="6"/>
      <c r="AO58" s="5"/>
      <c r="AP58" s="46">
        <f t="shared" ref="AP58:AP59" si="17">(AG58+AH58+AI58+AJ58+AK58) /J58</f>
        <v>3.3333333333333333E-2</v>
      </c>
      <c r="AQ58" s="41">
        <f t="shared" ref="AQ58:AQ59" si="18">(AG58+AH58+AI58+AJ58+AK58+AL58+AM58)/J58</f>
        <v>5.7142857142857141E-2</v>
      </c>
    </row>
    <row r="59" spans="2:217" x14ac:dyDescent="0.25">
      <c r="B59" s="17"/>
      <c r="C59" s="72"/>
      <c r="D59" s="72"/>
      <c r="E59" s="72"/>
      <c r="F59" s="4" t="s">
        <v>31</v>
      </c>
      <c r="G59" s="9">
        <v>2</v>
      </c>
      <c r="H59" s="41">
        <f t="shared" si="16"/>
        <v>0.59589041095890405</v>
      </c>
      <c r="I59" s="41">
        <f t="shared" si="16"/>
        <v>0.6438356164383563</v>
      </c>
      <c r="J59" s="77">
        <v>146</v>
      </c>
      <c r="K59" s="6">
        <v>40</v>
      </c>
      <c r="L59" s="6">
        <v>29</v>
      </c>
      <c r="M59" s="6">
        <v>4</v>
      </c>
      <c r="N59" s="6">
        <v>1</v>
      </c>
      <c r="O59" s="6">
        <v>1</v>
      </c>
      <c r="P59" s="6"/>
      <c r="Q59" s="6"/>
      <c r="R59" s="6"/>
      <c r="S59" s="5"/>
      <c r="T59" s="46">
        <f>(K59+L59+M59)/J59</f>
        <v>0.5</v>
      </c>
      <c r="U59" s="41">
        <f>(K59+L59+M59+N59+O59)/J59</f>
        <v>0.51369863013698636</v>
      </c>
      <c r="V59" s="6">
        <v>1</v>
      </c>
      <c r="W59" s="6">
        <v>4</v>
      </c>
      <c r="X59" s="6">
        <v>2</v>
      </c>
      <c r="Y59" s="6">
        <v>1</v>
      </c>
      <c r="Z59" s="6">
        <v>1</v>
      </c>
      <c r="AA59" s="6"/>
      <c r="AB59" s="6"/>
      <c r="AC59" s="6"/>
      <c r="AD59" s="5"/>
      <c r="AE59" s="46">
        <f>(V59+W59+X59)/J59</f>
        <v>4.7945205479452052E-2</v>
      </c>
      <c r="AF59" s="41">
        <f>(V59+W59+X59+Y59+Z59)/J59</f>
        <v>6.1643835616438353E-2</v>
      </c>
      <c r="AG59" s="6">
        <v>4</v>
      </c>
      <c r="AH59" s="6">
        <v>0</v>
      </c>
      <c r="AI59" s="6">
        <v>2</v>
      </c>
      <c r="AJ59" s="6">
        <v>1</v>
      </c>
      <c r="AK59" s="6">
        <v>0</v>
      </c>
      <c r="AL59" s="6">
        <v>2</v>
      </c>
      <c r="AM59" s="6">
        <v>1</v>
      </c>
      <c r="AN59" s="6"/>
      <c r="AO59" s="5"/>
      <c r="AP59" s="46">
        <f t="shared" si="17"/>
        <v>4.7945205479452052E-2</v>
      </c>
      <c r="AQ59" s="41">
        <f t="shared" si="18"/>
        <v>6.8493150684931503E-2</v>
      </c>
    </row>
    <row r="60" spans="2:217" x14ac:dyDescent="0.25">
      <c r="B60" s="17"/>
      <c r="C60" s="72"/>
      <c r="D60" s="72"/>
      <c r="E60" s="72"/>
      <c r="F60" s="4" t="s">
        <v>2</v>
      </c>
      <c r="G60" s="9">
        <v>4</v>
      </c>
      <c r="H60" s="40" t="s">
        <v>27</v>
      </c>
      <c r="I60" s="40" t="s">
        <v>27</v>
      </c>
      <c r="J60" s="79" t="s">
        <v>28</v>
      </c>
      <c r="K60" s="7"/>
      <c r="L60" s="7"/>
      <c r="M60" s="7"/>
      <c r="N60" s="7"/>
      <c r="O60" s="7"/>
      <c r="P60" s="7"/>
      <c r="Q60" s="7"/>
      <c r="R60" s="7"/>
      <c r="S60" s="8"/>
      <c r="T60" s="46"/>
      <c r="U60" s="41"/>
      <c r="V60" s="6"/>
      <c r="W60" s="6"/>
      <c r="X60" s="6"/>
      <c r="Y60" s="6"/>
      <c r="Z60" s="6"/>
      <c r="AA60" s="6"/>
      <c r="AB60" s="6"/>
      <c r="AC60" s="6"/>
      <c r="AD60" s="5"/>
      <c r="AE60" s="46"/>
      <c r="AF60" s="41"/>
      <c r="AG60" s="6"/>
      <c r="AH60" s="6"/>
      <c r="AI60" s="6"/>
      <c r="AJ60" s="6"/>
      <c r="AK60" s="6"/>
      <c r="AL60" s="6"/>
      <c r="AM60" s="6"/>
      <c r="AN60" s="6"/>
      <c r="AO60" s="5"/>
      <c r="AP60" s="46"/>
      <c r="AQ60" s="41"/>
    </row>
    <row r="61" spans="2:217" x14ac:dyDescent="0.25">
      <c r="B61" s="17"/>
      <c r="C61" s="72"/>
      <c r="D61" s="72"/>
      <c r="E61" s="72"/>
      <c r="F61" s="4" t="s">
        <v>3</v>
      </c>
      <c r="G61" s="9">
        <v>3</v>
      </c>
      <c r="H61" s="40" t="s">
        <v>27</v>
      </c>
      <c r="I61" s="40" t="s">
        <v>27</v>
      </c>
      <c r="J61" s="79" t="s">
        <v>28</v>
      </c>
      <c r="K61" s="7"/>
      <c r="L61" s="7"/>
      <c r="M61" s="7"/>
      <c r="N61" s="7"/>
      <c r="O61" s="7"/>
      <c r="P61" s="7"/>
      <c r="Q61" s="7"/>
      <c r="R61" s="7"/>
      <c r="S61" s="8"/>
      <c r="T61" s="46"/>
      <c r="U61" s="41"/>
      <c r="V61" s="6"/>
      <c r="W61" s="6"/>
      <c r="X61" s="6"/>
      <c r="Y61" s="6"/>
      <c r="Z61" s="6"/>
      <c r="AA61" s="6"/>
      <c r="AB61" s="6"/>
      <c r="AC61" s="6"/>
      <c r="AD61" s="5"/>
      <c r="AE61" s="46"/>
      <c r="AF61" s="41"/>
      <c r="AG61" s="6"/>
      <c r="AH61" s="6"/>
      <c r="AI61" s="6"/>
      <c r="AJ61" s="6"/>
      <c r="AK61" s="6"/>
      <c r="AL61" s="6"/>
      <c r="AM61" s="6"/>
      <c r="AN61" s="6"/>
      <c r="AO61" s="5"/>
      <c r="AP61" s="46"/>
      <c r="AQ61" s="41"/>
    </row>
    <row r="62" spans="2:217" x14ac:dyDescent="0.25">
      <c r="B62" s="17"/>
      <c r="C62" s="72"/>
      <c r="D62" s="72"/>
      <c r="E62" s="72"/>
      <c r="F62" s="4" t="s">
        <v>4</v>
      </c>
      <c r="G62" s="9">
        <v>6</v>
      </c>
      <c r="H62" s="40" t="s">
        <v>27</v>
      </c>
      <c r="I62" s="40" t="s">
        <v>27</v>
      </c>
      <c r="J62" s="79" t="s">
        <v>28</v>
      </c>
      <c r="K62" s="7"/>
      <c r="L62" s="7"/>
      <c r="M62" s="7"/>
      <c r="N62" s="7"/>
      <c r="O62" s="7"/>
      <c r="P62" s="7"/>
      <c r="Q62" s="7"/>
      <c r="R62" s="7"/>
      <c r="S62" s="8"/>
      <c r="T62" s="46"/>
      <c r="U62" s="41"/>
      <c r="V62" s="6"/>
      <c r="W62" s="6"/>
      <c r="X62" s="6"/>
      <c r="Y62" s="6"/>
      <c r="Z62" s="6"/>
      <c r="AA62" s="6"/>
      <c r="AB62" s="6"/>
      <c r="AC62" s="6"/>
      <c r="AD62" s="5"/>
      <c r="AE62" s="46"/>
      <c r="AF62" s="41"/>
      <c r="AG62" s="6"/>
      <c r="AH62" s="6"/>
      <c r="AI62" s="6"/>
      <c r="AJ62" s="6"/>
      <c r="AK62" s="6"/>
      <c r="AL62" s="6"/>
      <c r="AM62" s="6"/>
      <c r="AN62" s="6"/>
      <c r="AO62" s="5"/>
      <c r="AP62" s="46"/>
      <c r="AQ62" s="41"/>
    </row>
    <row r="63" spans="2:217" s="13" customFormat="1" ht="15.75" thickBot="1" x14ac:dyDescent="0.3">
      <c r="B63" s="16"/>
      <c r="C63" s="73"/>
      <c r="D63" s="73"/>
      <c r="E63" s="73"/>
      <c r="F63" s="11" t="s">
        <v>32</v>
      </c>
      <c r="G63" s="14" t="s">
        <v>28</v>
      </c>
      <c r="H63" s="42">
        <f t="shared" ref="H63" si="19">T63+AE63+AP63</f>
        <v>0.41984732824427479</v>
      </c>
      <c r="I63" s="42">
        <f t="shared" ref="I63" si="20">U63+AF63+AQ63</f>
        <v>0.58015267175572516</v>
      </c>
      <c r="J63" s="78">
        <v>131</v>
      </c>
      <c r="K63" s="11">
        <v>0</v>
      </c>
      <c r="L63" s="11">
        <v>0</v>
      </c>
      <c r="M63" s="11">
        <v>0</v>
      </c>
      <c r="N63" s="11">
        <v>0</v>
      </c>
      <c r="O63" s="11">
        <v>0</v>
      </c>
      <c r="P63" s="11">
        <v>0</v>
      </c>
      <c r="Q63" s="11">
        <v>0</v>
      </c>
      <c r="R63" s="11"/>
      <c r="S63" s="12"/>
      <c r="T63" s="47">
        <f>(K63+L63+M63+N63+O63) /J63</f>
        <v>0</v>
      </c>
      <c r="U63" s="48">
        <f>(K63+L63+M63+N63+O63+P63+Q63)/J63</f>
        <v>0</v>
      </c>
      <c r="V63" s="11">
        <v>2</v>
      </c>
      <c r="W63" s="11">
        <v>0</v>
      </c>
      <c r="X63" s="11">
        <v>1</v>
      </c>
      <c r="Y63" s="11">
        <v>25</v>
      </c>
      <c r="Z63" s="11">
        <v>19</v>
      </c>
      <c r="AA63" s="11">
        <v>9</v>
      </c>
      <c r="AB63" s="11">
        <v>5</v>
      </c>
      <c r="AC63" s="11"/>
      <c r="AD63" s="12"/>
      <c r="AE63" s="47">
        <f>(V63+W63+X63+Y63+Z63) /J63</f>
        <v>0.35877862595419846</v>
      </c>
      <c r="AF63" s="48">
        <f>(V63+W63+X63+Y63+Z63+AA63+AB63)/J63</f>
        <v>0.46564885496183206</v>
      </c>
      <c r="AG63" s="11">
        <v>0</v>
      </c>
      <c r="AH63" s="11">
        <v>1</v>
      </c>
      <c r="AI63" s="11">
        <v>3</v>
      </c>
      <c r="AJ63" s="11">
        <v>1</v>
      </c>
      <c r="AK63" s="11">
        <v>3</v>
      </c>
      <c r="AL63" s="11">
        <v>4</v>
      </c>
      <c r="AM63" s="11">
        <v>3</v>
      </c>
      <c r="AN63" s="11"/>
      <c r="AO63" s="12"/>
      <c r="AP63" s="47">
        <f>(AG63+AH63+AI63+AJ63+AK63) /J63</f>
        <v>6.1068702290076333E-2</v>
      </c>
      <c r="AQ63" s="48">
        <f>(AG63+AH63+AI63+AJ63+AK63+AL63+AM63)/J63</f>
        <v>0.11450381679389313</v>
      </c>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row>
    <row r="64" spans="2:217" x14ac:dyDescent="0.25">
      <c r="B64" s="17"/>
      <c r="C64" s="72" t="s">
        <v>41</v>
      </c>
      <c r="D64" s="72"/>
      <c r="E64" s="72"/>
      <c r="F64" s="4" t="s">
        <v>1</v>
      </c>
      <c r="G64" s="9">
        <v>1</v>
      </c>
      <c r="H64" s="40" t="s">
        <v>27</v>
      </c>
      <c r="I64" s="40" t="s">
        <v>27</v>
      </c>
      <c r="J64" s="77" t="s">
        <v>28</v>
      </c>
      <c r="K64" s="6"/>
      <c r="L64" s="6"/>
      <c r="M64" s="6"/>
      <c r="N64" s="6"/>
      <c r="O64" s="6"/>
      <c r="P64" s="6"/>
      <c r="Q64" s="6"/>
      <c r="R64" s="6"/>
      <c r="S64" s="5"/>
      <c r="T64" s="46"/>
      <c r="U64" s="41"/>
      <c r="V64" s="6"/>
      <c r="W64" s="6"/>
      <c r="X64" s="6"/>
      <c r="Y64" s="6"/>
      <c r="Z64" s="6"/>
      <c r="AA64" s="6"/>
      <c r="AB64" s="6"/>
      <c r="AC64" s="6"/>
      <c r="AD64" s="5"/>
      <c r="AE64" s="46"/>
      <c r="AF64" s="41"/>
      <c r="AG64" s="6"/>
      <c r="AH64" s="6"/>
      <c r="AI64" s="6"/>
      <c r="AJ64" s="6"/>
      <c r="AK64" s="6"/>
      <c r="AL64" s="6"/>
      <c r="AM64" s="6"/>
      <c r="AN64" s="6"/>
      <c r="AO64" s="5"/>
      <c r="AP64" s="46"/>
      <c r="AQ64" s="41"/>
    </row>
    <row r="65" spans="2:217" x14ac:dyDescent="0.25">
      <c r="B65" s="17"/>
      <c r="C65" s="72"/>
      <c r="D65" s="72"/>
      <c r="E65" s="72"/>
      <c r="F65" s="4" t="s">
        <v>31</v>
      </c>
      <c r="G65" s="9">
        <v>2</v>
      </c>
      <c r="H65" s="40" t="s">
        <v>27</v>
      </c>
      <c r="I65" s="40" t="s">
        <v>27</v>
      </c>
      <c r="J65" s="77" t="s">
        <v>28</v>
      </c>
      <c r="K65" s="6"/>
      <c r="L65" s="6"/>
      <c r="M65" s="6"/>
      <c r="N65" s="6"/>
      <c r="O65" s="6"/>
      <c r="P65" s="6"/>
      <c r="Q65" s="6"/>
      <c r="R65" s="6"/>
      <c r="S65" s="5"/>
      <c r="T65" s="46"/>
      <c r="U65" s="41"/>
      <c r="V65" s="6"/>
      <c r="W65" s="6"/>
      <c r="X65" s="6"/>
      <c r="Y65" s="6"/>
      <c r="Z65" s="6"/>
      <c r="AA65" s="6"/>
      <c r="AB65" s="6"/>
      <c r="AC65" s="6"/>
      <c r="AD65" s="5"/>
      <c r="AE65" s="46"/>
      <c r="AF65" s="41"/>
      <c r="AG65" s="6"/>
      <c r="AH65" s="6"/>
      <c r="AI65" s="6"/>
      <c r="AJ65" s="6"/>
      <c r="AK65" s="6"/>
      <c r="AL65" s="6"/>
      <c r="AM65" s="6"/>
      <c r="AN65" s="6"/>
      <c r="AO65" s="5"/>
      <c r="AP65" s="46"/>
      <c r="AQ65" s="41"/>
    </row>
    <row r="66" spans="2:217" x14ac:dyDescent="0.25">
      <c r="B66" s="17"/>
      <c r="C66" s="72"/>
      <c r="D66" s="72"/>
      <c r="E66" s="72"/>
      <c r="F66" s="4" t="s">
        <v>2</v>
      </c>
      <c r="G66" s="9">
        <v>4</v>
      </c>
      <c r="H66" s="41">
        <f>T66+AE66+AP66</f>
        <v>0.59022556390977443</v>
      </c>
      <c r="I66" s="41">
        <f>U66+AF66+AQ66</f>
        <v>0.66541353383458635</v>
      </c>
      <c r="J66" s="79">
        <v>266</v>
      </c>
      <c r="K66" s="7">
        <v>2</v>
      </c>
      <c r="L66" s="7">
        <v>21</v>
      </c>
      <c r="M66" s="7">
        <v>29</v>
      </c>
      <c r="N66" s="7">
        <v>42</v>
      </c>
      <c r="O66" s="7">
        <v>19</v>
      </c>
      <c r="P66" s="7">
        <v>6</v>
      </c>
      <c r="Q66" s="7">
        <v>2</v>
      </c>
      <c r="R66" s="7"/>
      <c r="S66" s="8"/>
      <c r="T66" s="46">
        <f>(K66+L66+M66+N66+O66) /J66</f>
        <v>0.42481203007518797</v>
      </c>
      <c r="U66" s="41">
        <f>(K66+L66+M66+N66+O66+P66+Q66)/J66</f>
        <v>0.45488721804511278</v>
      </c>
      <c r="V66" s="6">
        <v>1</v>
      </c>
      <c r="W66" s="6">
        <v>4</v>
      </c>
      <c r="X66" s="6">
        <v>4</v>
      </c>
      <c r="Y66" s="6">
        <v>5</v>
      </c>
      <c r="Z66" s="6">
        <v>12</v>
      </c>
      <c r="AA66" s="6">
        <v>7</v>
      </c>
      <c r="AB66" s="6">
        <v>1</v>
      </c>
      <c r="AC66" s="6"/>
      <c r="AD66" s="5"/>
      <c r="AE66" s="46">
        <f>(V66+W66+X66+Y66+Z66) /J66</f>
        <v>9.7744360902255634E-2</v>
      </c>
      <c r="AF66" s="41">
        <f>(V66+W66+X66+Y66+Z66+AA66+AB66)/J66</f>
        <v>0.12781954887218044</v>
      </c>
      <c r="AG66" s="6">
        <v>1</v>
      </c>
      <c r="AH66" s="6">
        <v>5</v>
      </c>
      <c r="AI66" s="6">
        <v>4</v>
      </c>
      <c r="AJ66" s="6">
        <v>4</v>
      </c>
      <c r="AK66" s="6">
        <v>4</v>
      </c>
      <c r="AL66" s="6">
        <v>4</v>
      </c>
      <c r="AM66" s="6">
        <v>0</v>
      </c>
      <c r="AN66" s="6"/>
      <c r="AO66" s="5"/>
      <c r="AP66" s="46">
        <f>(AG66+AH66+AI66+AJ66+AK66) /J66</f>
        <v>6.7669172932330823E-2</v>
      </c>
      <c r="AQ66" s="41">
        <f>(AG66+AH66+AI66+AJ66+AK66+AL66+AM66)/J66</f>
        <v>8.2706766917293228E-2</v>
      </c>
    </row>
    <row r="67" spans="2:217" x14ac:dyDescent="0.25">
      <c r="B67" s="17"/>
      <c r="C67" s="72"/>
      <c r="D67" s="72"/>
      <c r="E67" s="72"/>
      <c r="F67" s="4" t="s">
        <v>3</v>
      </c>
      <c r="G67" s="9">
        <v>3</v>
      </c>
      <c r="H67" s="40" t="s">
        <v>27</v>
      </c>
      <c r="I67" s="40" t="s">
        <v>27</v>
      </c>
      <c r="J67" s="79" t="s">
        <v>28</v>
      </c>
      <c r="K67" s="7"/>
      <c r="L67" s="7"/>
      <c r="M67" s="7"/>
      <c r="N67" s="7"/>
      <c r="O67" s="7"/>
      <c r="P67" s="7"/>
      <c r="Q67" s="7"/>
      <c r="R67" s="7"/>
      <c r="S67" s="8"/>
      <c r="T67" s="46"/>
      <c r="U67" s="41"/>
      <c r="V67" s="6"/>
      <c r="W67" s="6"/>
      <c r="X67" s="6"/>
      <c r="Y67" s="6"/>
      <c r="Z67" s="6"/>
      <c r="AA67" s="6"/>
      <c r="AB67" s="6"/>
      <c r="AC67" s="6"/>
      <c r="AD67" s="5"/>
      <c r="AE67" s="46"/>
      <c r="AF67" s="41"/>
      <c r="AG67" s="6"/>
      <c r="AH67" s="6"/>
      <c r="AI67" s="6"/>
      <c r="AJ67" s="6"/>
      <c r="AK67" s="6"/>
      <c r="AL67" s="6"/>
      <c r="AM67" s="6"/>
      <c r="AN67" s="6"/>
      <c r="AO67" s="5"/>
      <c r="AP67" s="46"/>
      <c r="AQ67" s="41"/>
    </row>
    <row r="68" spans="2:217" x14ac:dyDescent="0.25">
      <c r="B68" s="17"/>
      <c r="C68" s="72"/>
      <c r="D68" s="72"/>
      <c r="E68" s="72"/>
      <c r="F68" s="4" t="s">
        <v>4</v>
      </c>
      <c r="G68" s="9">
        <v>6</v>
      </c>
      <c r="H68" s="40" t="s">
        <v>27</v>
      </c>
      <c r="I68" s="40" t="s">
        <v>27</v>
      </c>
      <c r="J68" s="79" t="s">
        <v>28</v>
      </c>
      <c r="K68" s="7"/>
      <c r="L68" s="7"/>
      <c r="M68" s="7"/>
      <c r="N68" s="7"/>
      <c r="O68" s="7"/>
      <c r="P68" s="7"/>
      <c r="Q68" s="7"/>
      <c r="R68" s="7"/>
      <c r="S68" s="8"/>
      <c r="T68" s="46"/>
      <c r="U68" s="41"/>
      <c r="V68" s="6"/>
      <c r="W68" s="6"/>
      <c r="X68" s="6"/>
      <c r="Y68" s="6"/>
      <c r="Z68" s="6"/>
      <c r="AA68" s="6"/>
      <c r="AB68" s="6"/>
      <c r="AC68" s="6"/>
      <c r="AD68" s="5"/>
      <c r="AE68" s="46"/>
      <c r="AF68" s="41"/>
      <c r="AG68" s="6"/>
      <c r="AH68" s="6"/>
      <c r="AI68" s="6"/>
      <c r="AJ68" s="6"/>
      <c r="AK68" s="6"/>
      <c r="AL68" s="6"/>
      <c r="AM68" s="6"/>
      <c r="AN68" s="6"/>
      <c r="AO68" s="5"/>
      <c r="AP68" s="46"/>
      <c r="AQ68" s="41"/>
    </row>
    <row r="69" spans="2:217" s="13" customFormat="1" ht="15.75" thickBot="1" x14ac:dyDescent="0.3">
      <c r="B69" s="16"/>
      <c r="C69" s="73"/>
      <c r="D69" s="73"/>
      <c r="E69" s="73"/>
      <c r="F69" s="11" t="s">
        <v>32</v>
      </c>
      <c r="G69" s="14" t="s">
        <v>28</v>
      </c>
      <c r="H69" s="42" t="s">
        <v>27</v>
      </c>
      <c r="I69" s="42" t="s">
        <v>27</v>
      </c>
      <c r="J69" s="78" t="s">
        <v>28</v>
      </c>
      <c r="K69" s="11"/>
      <c r="L69" s="11"/>
      <c r="M69" s="11"/>
      <c r="N69" s="11"/>
      <c r="O69" s="11"/>
      <c r="P69" s="11"/>
      <c r="Q69" s="11"/>
      <c r="R69" s="11"/>
      <c r="S69" s="12"/>
      <c r="T69" s="47"/>
      <c r="U69" s="48"/>
      <c r="V69" s="11"/>
      <c r="W69" s="11"/>
      <c r="X69" s="11"/>
      <c r="Y69" s="11"/>
      <c r="Z69" s="11"/>
      <c r="AA69" s="11"/>
      <c r="AB69" s="11"/>
      <c r="AC69" s="11"/>
      <c r="AD69" s="12"/>
      <c r="AE69" s="47"/>
      <c r="AF69" s="48"/>
      <c r="AG69" s="11"/>
      <c r="AH69" s="11"/>
      <c r="AI69" s="11"/>
      <c r="AJ69" s="11"/>
      <c r="AK69" s="11"/>
      <c r="AL69" s="11"/>
      <c r="AM69" s="11"/>
      <c r="AN69" s="11"/>
      <c r="AO69" s="12"/>
      <c r="AP69" s="47"/>
      <c r="AQ69" s="48"/>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row>
    <row r="70" spans="2:217" x14ac:dyDescent="0.25">
      <c r="B70" s="17"/>
      <c r="C70" s="72" t="s">
        <v>15</v>
      </c>
      <c r="D70" s="72"/>
      <c r="E70" s="72"/>
      <c r="F70" s="4" t="s">
        <v>1</v>
      </c>
      <c r="G70" s="9">
        <v>1</v>
      </c>
      <c r="H70" s="41">
        <f t="shared" ref="H70:I72" si="21">T70+AE70+AP70</f>
        <v>0.45502645502645506</v>
      </c>
      <c r="I70" s="41">
        <f t="shared" si="21"/>
        <v>0.49206349206349204</v>
      </c>
      <c r="J70" s="77">
        <v>945</v>
      </c>
      <c r="K70" s="6">
        <v>231</v>
      </c>
      <c r="L70" s="6">
        <v>112</v>
      </c>
      <c r="M70" s="6">
        <v>8</v>
      </c>
      <c r="N70" s="6">
        <v>13</v>
      </c>
      <c r="O70" s="6"/>
      <c r="P70" s="6"/>
      <c r="Q70" s="6"/>
      <c r="R70" s="6"/>
      <c r="S70" s="5"/>
      <c r="T70" s="46">
        <f>(K70+L70)/J70</f>
        <v>0.36296296296296299</v>
      </c>
      <c r="U70" s="41">
        <f>(K70+L70+M70+N70)/J70</f>
        <v>0.38518518518518519</v>
      </c>
      <c r="V70" s="6">
        <v>6</v>
      </c>
      <c r="W70" s="6">
        <v>1</v>
      </c>
      <c r="X70" s="6">
        <v>2</v>
      </c>
      <c r="Y70" s="6">
        <v>2</v>
      </c>
      <c r="Z70" s="6"/>
      <c r="AA70" s="6"/>
      <c r="AB70" s="6"/>
      <c r="AC70" s="6"/>
      <c r="AD70" s="5"/>
      <c r="AE70" s="46">
        <f>(V70+W70)/J70</f>
        <v>7.4074074074074077E-3</v>
      </c>
      <c r="AF70" s="41">
        <f>(V70+W70+X70+Y70)/J70</f>
        <v>1.164021164021164E-2</v>
      </c>
      <c r="AG70" s="6">
        <v>33</v>
      </c>
      <c r="AH70" s="6">
        <v>15</v>
      </c>
      <c r="AI70" s="6">
        <v>9</v>
      </c>
      <c r="AJ70" s="6">
        <v>9</v>
      </c>
      <c r="AK70" s="6">
        <v>14</v>
      </c>
      <c r="AL70" s="6">
        <v>7</v>
      </c>
      <c r="AM70" s="6">
        <v>3</v>
      </c>
      <c r="AN70" s="6"/>
      <c r="AO70" s="5"/>
      <c r="AP70" s="46">
        <f t="shared" ref="AP70:AP72" si="22">(AG70+AH70+AI70+AJ70+AK70) /J70</f>
        <v>8.4656084656084651E-2</v>
      </c>
      <c r="AQ70" s="41">
        <f t="shared" ref="AQ70:AQ72" si="23">(AG70+AH70+AI70+AJ70+AK70+AL70+AM70)/J70</f>
        <v>9.5238095238095233E-2</v>
      </c>
    </row>
    <row r="71" spans="2:217" x14ac:dyDescent="0.25">
      <c r="B71" s="17"/>
      <c r="C71" s="72"/>
      <c r="D71" s="72"/>
      <c r="E71" s="72"/>
      <c r="F71" s="4" t="s">
        <v>31</v>
      </c>
      <c r="G71" s="9">
        <v>2</v>
      </c>
      <c r="H71" s="41">
        <f t="shared" si="21"/>
        <v>0.7031630170316302</v>
      </c>
      <c r="I71" s="41">
        <f t="shared" si="21"/>
        <v>0.76399026763990274</v>
      </c>
      <c r="J71" s="77">
        <v>411</v>
      </c>
      <c r="K71" s="6">
        <v>24</v>
      </c>
      <c r="L71" s="6">
        <v>207</v>
      </c>
      <c r="M71" s="6">
        <v>24</v>
      </c>
      <c r="N71" s="6">
        <v>14</v>
      </c>
      <c r="O71" s="6">
        <v>4</v>
      </c>
      <c r="P71" s="6"/>
      <c r="Q71" s="6"/>
      <c r="R71" s="6"/>
      <c r="S71" s="5"/>
      <c r="T71" s="46">
        <f>(K71+L71+M71)/J71</f>
        <v>0.62043795620437958</v>
      </c>
      <c r="U71" s="41">
        <f>(K71+L71+M71+N71+O71)/J71</f>
        <v>0.66423357664233573</v>
      </c>
      <c r="V71" s="6">
        <v>0</v>
      </c>
      <c r="W71" s="6">
        <v>19</v>
      </c>
      <c r="X71" s="6">
        <v>1</v>
      </c>
      <c r="Y71" s="6">
        <v>0</v>
      </c>
      <c r="Z71" s="6">
        <v>0</v>
      </c>
      <c r="AA71" s="6"/>
      <c r="AB71" s="6"/>
      <c r="AC71" s="6"/>
      <c r="AD71" s="5"/>
      <c r="AE71" s="46">
        <f>(V71+W71+X71)/J71</f>
        <v>4.8661800486618008E-2</v>
      </c>
      <c r="AF71" s="41">
        <f>(V71+W71+X71+Y71+Z71)/J71</f>
        <v>4.8661800486618008E-2</v>
      </c>
      <c r="AG71" s="6">
        <v>5</v>
      </c>
      <c r="AH71" s="6">
        <v>4</v>
      </c>
      <c r="AI71" s="6">
        <v>1</v>
      </c>
      <c r="AJ71" s="6">
        <v>3</v>
      </c>
      <c r="AK71" s="6">
        <v>1</v>
      </c>
      <c r="AL71" s="6">
        <v>5</v>
      </c>
      <c r="AM71" s="6">
        <v>2</v>
      </c>
      <c r="AN71" s="6"/>
      <c r="AO71" s="5"/>
      <c r="AP71" s="46">
        <f t="shared" si="22"/>
        <v>3.4063260340632603E-2</v>
      </c>
      <c r="AQ71" s="41">
        <f t="shared" si="23"/>
        <v>5.1094890510948905E-2</v>
      </c>
    </row>
    <row r="72" spans="2:217" x14ac:dyDescent="0.25">
      <c r="B72" s="17"/>
      <c r="C72" s="72"/>
      <c r="D72" s="72"/>
      <c r="E72" s="72"/>
      <c r="F72" s="4" t="s">
        <v>2</v>
      </c>
      <c r="G72" s="9">
        <v>4</v>
      </c>
      <c r="H72" s="41">
        <f t="shared" si="21"/>
        <v>0.79220779220779225</v>
      </c>
      <c r="I72" s="41">
        <f t="shared" si="21"/>
        <v>0.8571428571428571</v>
      </c>
      <c r="J72" s="79">
        <v>77</v>
      </c>
      <c r="K72" s="7">
        <v>0</v>
      </c>
      <c r="L72" s="7">
        <v>33</v>
      </c>
      <c r="M72" s="7">
        <v>1</v>
      </c>
      <c r="N72" s="7">
        <v>20</v>
      </c>
      <c r="O72" s="7">
        <v>7</v>
      </c>
      <c r="P72" s="7">
        <v>3</v>
      </c>
      <c r="Q72" s="7">
        <v>2</v>
      </c>
      <c r="R72" s="7"/>
      <c r="S72" s="8"/>
      <c r="T72" s="46">
        <f>(K72+L72+M72+N72+O72) /J72</f>
        <v>0.79220779220779225</v>
      </c>
      <c r="U72" s="41">
        <f>(K72+L72+M72+N72+O72+P72+Q72)/J72</f>
        <v>0.8571428571428571</v>
      </c>
      <c r="V72" s="6">
        <v>0</v>
      </c>
      <c r="W72" s="6">
        <v>0</v>
      </c>
      <c r="X72" s="6">
        <v>0</v>
      </c>
      <c r="Y72" s="6">
        <v>0</v>
      </c>
      <c r="Z72" s="6">
        <v>0</v>
      </c>
      <c r="AA72" s="6">
        <v>0</v>
      </c>
      <c r="AB72" s="6">
        <v>0</v>
      </c>
      <c r="AC72" s="6"/>
      <c r="AD72" s="5"/>
      <c r="AE72" s="46">
        <f>(V72+W72+X72+Y72+Z72) /J72</f>
        <v>0</v>
      </c>
      <c r="AF72" s="41">
        <f>(V72+W72+X72+Y72+Z72+AA72+AB72)/J72</f>
        <v>0</v>
      </c>
      <c r="AG72" s="6">
        <v>0</v>
      </c>
      <c r="AH72" s="6">
        <v>0</v>
      </c>
      <c r="AI72" s="6">
        <v>0</v>
      </c>
      <c r="AJ72" s="6">
        <v>0</v>
      </c>
      <c r="AK72" s="6">
        <v>0</v>
      </c>
      <c r="AL72" s="6">
        <v>0</v>
      </c>
      <c r="AM72" s="6">
        <v>0</v>
      </c>
      <c r="AN72" s="6"/>
      <c r="AO72" s="5"/>
      <c r="AP72" s="46">
        <f t="shared" si="22"/>
        <v>0</v>
      </c>
      <c r="AQ72" s="41">
        <f t="shared" si="23"/>
        <v>0</v>
      </c>
    </row>
    <row r="73" spans="2:217" x14ac:dyDescent="0.25">
      <c r="B73" s="17"/>
      <c r="C73" s="72"/>
      <c r="D73" s="72"/>
      <c r="E73" s="72"/>
      <c r="F73" s="4" t="s">
        <v>3</v>
      </c>
      <c r="G73" s="9">
        <v>3</v>
      </c>
      <c r="H73" s="40" t="s">
        <v>27</v>
      </c>
      <c r="I73" s="40" t="s">
        <v>27</v>
      </c>
      <c r="J73" s="79" t="s">
        <v>28</v>
      </c>
      <c r="K73" s="7"/>
      <c r="L73" s="7"/>
      <c r="M73" s="7"/>
      <c r="N73" s="7"/>
      <c r="O73" s="7"/>
      <c r="P73" s="7"/>
      <c r="Q73" s="7"/>
      <c r="R73" s="7"/>
      <c r="S73" s="8"/>
      <c r="T73" s="46"/>
      <c r="U73" s="41"/>
      <c r="V73" s="6"/>
      <c r="W73" s="6"/>
      <c r="X73" s="6"/>
      <c r="Y73" s="6"/>
      <c r="Z73" s="6"/>
      <c r="AA73" s="6"/>
      <c r="AB73" s="6"/>
      <c r="AC73" s="6"/>
      <c r="AD73" s="5"/>
      <c r="AE73" s="46"/>
      <c r="AF73" s="41"/>
      <c r="AG73" s="6"/>
      <c r="AH73" s="6"/>
      <c r="AI73" s="6"/>
      <c r="AJ73" s="6"/>
      <c r="AK73" s="6"/>
      <c r="AL73" s="6"/>
      <c r="AM73" s="6"/>
      <c r="AN73" s="6"/>
      <c r="AO73" s="5"/>
      <c r="AP73" s="46"/>
      <c r="AQ73" s="41"/>
    </row>
    <row r="74" spans="2:217" x14ac:dyDescent="0.25">
      <c r="B74" s="17"/>
      <c r="C74" s="72"/>
      <c r="D74" s="72"/>
      <c r="E74" s="72"/>
      <c r="F74" s="4" t="s">
        <v>4</v>
      </c>
      <c r="G74" s="9">
        <v>6</v>
      </c>
      <c r="H74" s="40" t="s">
        <v>27</v>
      </c>
      <c r="I74" s="40" t="s">
        <v>27</v>
      </c>
      <c r="J74" s="79" t="s">
        <v>28</v>
      </c>
      <c r="K74" s="7"/>
      <c r="L74" s="7"/>
      <c r="M74" s="7"/>
      <c r="N74" s="7"/>
      <c r="O74" s="7"/>
      <c r="P74" s="7"/>
      <c r="Q74" s="7"/>
      <c r="R74" s="7"/>
      <c r="S74" s="8"/>
      <c r="T74" s="46"/>
      <c r="U74" s="41"/>
      <c r="V74" s="6"/>
      <c r="W74" s="6"/>
      <c r="X74" s="6"/>
      <c r="Y74" s="6"/>
      <c r="Z74" s="6"/>
      <c r="AA74" s="6"/>
      <c r="AB74" s="6"/>
      <c r="AC74" s="6"/>
      <c r="AD74" s="5"/>
      <c r="AE74" s="46"/>
      <c r="AF74" s="41"/>
      <c r="AG74" s="6"/>
      <c r="AH74" s="6"/>
      <c r="AI74" s="6"/>
      <c r="AJ74" s="6"/>
      <c r="AK74" s="6"/>
      <c r="AL74" s="6"/>
      <c r="AM74" s="6"/>
      <c r="AN74" s="6"/>
      <c r="AO74" s="5"/>
      <c r="AP74" s="46"/>
      <c r="AQ74" s="41"/>
    </row>
    <row r="75" spans="2:217" s="13" customFormat="1" ht="15.75" thickBot="1" x14ac:dyDescent="0.3">
      <c r="B75" s="16"/>
      <c r="C75" s="73"/>
      <c r="D75" s="73"/>
      <c r="E75" s="73"/>
      <c r="F75" s="11" t="s">
        <v>32</v>
      </c>
      <c r="G75" s="14" t="s">
        <v>28</v>
      </c>
      <c r="H75" s="42">
        <f t="shared" ref="H75" si="24">T75+AE75+AP75</f>
        <v>0.38311688311688308</v>
      </c>
      <c r="I75" s="42">
        <f t="shared" ref="I75" si="25">U75+AF75+AQ75</f>
        <v>0.46753246753246752</v>
      </c>
      <c r="J75" s="78">
        <v>154</v>
      </c>
      <c r="K75" s="11">
        <v>0</v>
      </c>
      <c r="L75" s="11">
        <v>0</v>
      </c>
      <c r="M75" s="11">
        <v>0</v>
      </c>
      <c r="N75" s="11">
        <v>0</v>
      </c>
      <c r="O75" s="11">
        <v>0</v>
      </c>
      <c r="P75" s="11">
        <v>0</v>
      </c>
      <c r="Q75" s="11">
        <v>0</v>
      </c>
      <c r="R75" s="11"/>
      <c r="S75" s="12"/>
      <c r="T75" s="47">
        <f>(K75+L75+M75+N75+O75) /J75</f>
        <v>0</v>
      </c>
      <c r="U75" s="48">
        <f>(K75+L75+M75+N75+O75+P75+Q75)/J75</f>
        <v>0</v>
      </c>
      <c r="V75" s="11">
        <v>0</v>
      </c>
      <c r="W75" s="11">
        <v>6</v>
      </c>
      <c r="X75" s="11">
        <v>5</v>
      </c>
      <c r="Y75" s="11">
        <v>18</v>
      </c>
      <c r="Z75" s="11">
        <v>13</v>
      </c>
      <c r="AA75" s="11">
        <v>6</v>
      </c>
      <c r="AB75" s="11">
        <v>3</v>
      </c>
      <c r="AC75" s="11"/>
      <c r="AD75" s="12"/>
      <c r="AE75" s="47">
        <f>(V75+W75+X75+Y75+Z75) /J75</f>
        <v>0.27272727272727271</v>
      </c>
      <c r="AF75" s="48">
        <f>(V75+W75+X75+Y75+Z75+AA75+AB75)/J75</f>
        <v>0.33116883116883117</v>
      </c>
      <c r="AG75" s="11">
        <v>1</v>
      </c>
      <c r="AH75" s="11">
        <v>1</v>
      </c>
      <c r="AI75" s="11">
        <v>5</v>
      </c>
      <c r="AJ75" s="11">
        <v>4</v>
      </c>
      <c r="AK75" s="11">
        <v>6</v>
      </c>
      <c r="AL75" s="11">
        <v>3</v>
      </c>
      <c r="AM75" s="11">
        <v>1</v>
      </c>
      <c r="AN75" s="11"/>
      <c r="AO75" s="12"/>
      <c r="AP75" s="47">
        <f>(AG75+AH75+AI75+AJ75+AK75) /J75</f>
        <v>0.11038961038961038</v>
      </c>
      <c r="AQ75" s="48">
        <f>(AG75+AH75+AI75+AJ75+AK75+AL75+AM75)/J75</f>
        <v>0.13636363636363635</v>
      </c>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row>
    <row r="76" spans="2:217" x14ac:dyDescent="0.25">
      <c r="B76" s="17"/>
      <c r="C76" s="72" t="s">
        <v>16</v>
      </c>
      <c r="D76" s="72"/>
      <c r="E76" s="72"/>
      <c r="F76" s="4" t="s">
        <v>1</v>
      </c>
      <c r="G76" s="9">
        <v>1</v>
      </c>
      <c r="H76" s="41">
        <f t="shared" ref="H76:I78" si="26">T76+AE76+AP76</f>
        <v>0.51420454545454553</v>
      </c>
      <c r="I76" s="41">
        <f t="shared" si="26"/>
        <v>0.5625</v>
      </c>
      <c r="J76" s="77">
        <v>352</v>
      </c>
      <c r="K76" s="6">
        <v>128</v>
      </c>
      <c r="L76" s="6">
        <v>20</v>
      </c>
      <c r="M76" s="6">
        <v>5</v>
      </c>
      <c r="N76" s="6">
        <v>1</v>
      </c>
      <c r="O76" s="6"/>
      <c r="P76" s="6"/>
      <c r="Q76" s="6"/>
      <c r="R76" s="6"/>
      <c r="S76" s="5"/>
      <c r="T76" s="46">
        <f>(K76+L76)/J76</f>
        <v>0.42045454545454547</v>
      </c>
      <c r="U76" s="41">
        <f>(K76+L76+M76+N76)/J76</f>
        <v>0.4375</v>
      </c>
      <c r="V76" s="6">
        <v>0</v>
      </c>
      <c r="W76" s="6">
        <v>1</v>
      </c>
      <c r="X76" s="6">
        <v>0</v>
      </c>
      <c r="Y76" s="6">
        <v>2</v>
      </c>
      <c r="Z76" s="6"/>
      <c r="AA76" s="6"/>
      <c r="AB76" s="6"/>
      <c r="AC76" s="6"/>
      <c r="AD76" s="5"/>
      <c r="AE76" s="46">
        <f>(V76+W76)/J76</f>
        <v>2.840909090909091E-3</v>
      </c>
      <c r="AF76" s="41">
        <f>(V76+W76+X76+Y76)/J76</f>
        <v>8.5227272727272721E-3</v>
      </c>
      <c r="AG76" s="6">
        <v>1</v>
      </c>
      <c r="AH76" s="6">
        <v>1</v>
      </c>
      <c r="AI76" s="6">
        <v>17</v>
      </c>
      <c r="AJ76" s="6">
        <v>5</v>
      </c>
      <c r="AK76" s="6">
        <v>8</v>
      </c>
      <c r="AL76" s="6">
        <v>3</v>
      </c>
      <c r="AM76" s="6">
        <v>6</v>
      </c>
      <c r="AN76" s="6"/>
      <c r="AO76" s="5"/>
      <c r="AP76" s="46">
        <f t="shared" ref="AP76:AP78" si="27">(AG76+AH76+AI76+AJ76+AK76) /J76</f>
        <v>9.0909090909090912E-2</v>
      </c>
      <c r="AQ76" s="41">
        <f t="shared" ref="AQ76:AQ78" si="28">(AG76+AH76+AI76+AJ76+AK76+AL76+AM76)/J76</f>
        <v>0.11647727272727272</v>
      </c>
    </row>
    <row r="77" spans="2:217" x14ac:dyDescent="0.25">
      <c r="B77" s="17"/>
      <c r="C77" s="72"/>
      <c r="D77" s="72"/>
      <c r="E77" s="72"/>
      <c r="F77" s="4" t="s">
        <v>31</v>
      </c>
      <c r="G77" s="9">
        <v>2</v>
      </c>
      <c r="H77" s="41">
        <f t="shared" si="26"/>
        <v>0.50255427841634737</v>
      </c>
      <c r="I77" s="41">
        <f t="shared" si="26"/>
        <v>0.6053639846743295</v>
      </c>
      <c r="J77" s="79">
        <v>1566</v>
      </c>
      <c r="K77" s="6">
        <v>63</v>
      </c>
      <c r="L77" s="6">
        <v>435</v>
      </c>
      <c r="M77" s="6">
        <v>156</v>
      </c>
      <c r="N77" s="6">
        <v>39</v>
      </c>
      <c r="O77" s="6">
        <v>20</v>
      </c>
      <c r="P77" s="6"/>
      <c r="Q77" s="6"/>
      <c r="R77" s="6"/>
      <c r="S77" s="5"/>
      <c r="T77" s="46">
        <f>(K77+L77+M77)/J77</f>
        <v>0.41762452107279696</v>
      </c>
      <c r="U77" s="41">
        <f>(K77+L77+M77+N77+O77)/J77</f>
        <v>0.45530012771392081</v>
      </c>
      <c r="V77" s="6">
        <v>1</v>
      </c>
      <c r="W77" s="6">
        <v>1</v>
      </c>
      <c r="X77" s="6">
        <v>5</v>
      </c>
      <c r="Y77" s="6">
        <v>11</v>
      </c>
      <c r="Z77" s="6">
        <v>5</v>
      </c>
      <c r="AA77" s="6"/>
      <c r="AB77" s="6"/>
      <c r="AC77" s="6"/>
      <c r="AD77" s="5"/>
      <c r="AE77" s="46">
        <f>(V77+W77+X77)/J77</f>
        <v>4.4699872286079181E-3</v>
      </c>
      <c r="AF77" s="41">
        <f>(V77+W77+X77+Y77+Z77)/J77</f>
        <v>1.4687100893997445E-2</v>
      </c>
      <c r="AG77" s="6">
        <v>13</v>
      </c>
      <c r="AH77" s="6">
        <v>23</v>
      </c>
      <c r="AI77" s="6">
        <v>23</v>
      </c>
      <c r="AJ77" s="6">
        <v>19</v>
      </c>
      <c r="AK77" s="6">
        <v>48</v>
      </c>
      <c r="AL77" s="6">
        <v>50</v>
      </c>
      <c r="AM77" s="6">
        <v>36</v>
      </c>
      <c r="AN77" s="6"/>
      <c r="AO77" s="5"/>
      <c r="AP77" s="46">
        <f t="shared" si="27"/>
        <v>8.0459770114942528E-2</v>
      </c>
      <c r="AQ77" s="41">
        <f t="shared" si="28"/>
        <v>0.13537675606641125</v>
      </c>
    </row>
    <row r="78" spans="2:217" x14ac:dyDescent="0.25">
      <c r="B78" s="17"/>
      <c r="C78" s="72"/>
      <c r="D78" s="72"/>
      <c r="E78" s="72"/>
      <c r="F78" s="4" t="s">
        <v>2</v>
      </c>
      <c r="G78" s="9">
        <v>4</v>
      </c>
      <c r="H78" s="41">
        <f t="shared" si="26"/>
        <v>0.41860465116279072</v>
      </c>
      <c r="I78" s="41">
        <f t="shared" si="26"/>
        <v>0.44186046511627908</v>
      </c>
      <c r="J78" s="79">
        <v>86</v>
      </c>
      <c r="K78" s="7">
        <v>0</v>
      </c>
      <c r="L78" s="7">
        <v>14</v>
      </c>
      <c r="M78" s="7">
        <v>4</v>
      </c>
      <c r="N78" s="7">
        <v>7</v>
      </c>
      <c r="O78" s="7">
        <v>2</v>
      </c>
      <c r="P78" s="7">
        <v>0</v>
      </c>
      <c r="Q78" s="7">
        <v>2</v>
      </c>
      <c r="R78" s="7"/>
      <c r="S78" s="8"/>
      <c r="T78" s="46">
        <f>(K78+L78+M78+N78+O78) /J78</f>
        <v>0.31395348837209303</v>
      </c>
      <c r="U78" s="41">
        <f>(K78+L78+M78+N78+O78+P78+Q78)/J78</f>
        <v>0.33720930232558138</v>
      </c>
      <c r="V78" s="6">
        <v>0</v>
      </c>
      <c r="W78" s="6">
        <v>0</v>
      </c>
      <c r="X78" s="6">
        <v>0</v>
      </c>
      <c r="Y78" s="6">
        <v>0</v>
      </c>
      <c r="Z78" s="6">
        <v>0</v>
      </c>
      <c r="AA78" s="6">
        <v>0</v>
      </c>
      <c r="AB78" s="6">
        <v>0</v>
      </c>
      <c r="AC78" s="6"/>
      <c r="AD78" s="5"/>
      <c r="AE78" s="46">
        <f>(V78+W78+X78+Y78+Z78) /J78</f>
        <v>0</v>
      </c>
      <c r="AF78" s="41">
        <f>(V78+W78+X78+Y78+Z78+AA78+AB78)/J78</f>
        <v>0</v>
      </c>
      <c r="AG78" s="6">
        <v>2</v>
      </c>
      <c r="AH78" s="6">
        <v>2</v>
      </c>
      <c r="AI78" s="6">
        <v>1</v>
      </c>
      <c r="AJ78" s="6">
        <v>2</v>
      </c>
      <c r="AK78" s="6">
        <v>2</v>
      </c>
      <c r="AL78" s="6">
        <v>0</v>
      </c>
      <c r="AM78" s="6">
        <v>0</v>
      </c>
      <c r="AN78" s="6"/>
      <c r="AO78" s="5"/>
      <c r="AP78" s="46">
        <f t="shared" si="27"/>
        <v>0.10465116279069768</v>
      </c>
      <c r="AQ78" s="41">
        <f t="shared" si="28"/>
        <v>0.10465116279069768</v>
      </c>
    </row>
    <row r="79" spans="2:217" x14ac:dyDescent="0.25">
      <c r="B79" s="17"/>
      <c r="C79" s="72"/>
      <c r="D79" s="72"/>
      <c r="E79" s="72"/>
      <c r="F79" s="4" t="s">
        <v>3</v>
      </c>
      <c r="G79" s="9">
        <v>3</v>
      </c>
      <c r="H79" s="40" t="s">
        <v>27</v>
      </c>
      <c r="I79" s="40" t="s">
        <v>27</v>
      </c>
      <c r="J79" s="79" t="s">
        <v>28</v>
      </c>
      <c r="K79" s="7"/>
      <c r="L79" s="7"/>
      <c r="M79" s="7"/>
      <c r="N79" s="7"/>
      <c r="O79" s="7"/>
      <c r="P79" s="7"/>
      <c r="Q79" s="7"/>
      <c r="R79" s="7"/>
      <c r="S79" s="8"/>
      <c r="T79" s="46"/>
      <c r="U79" s="41"/>
      <c r="V79" s="6"/>
      <c r="W79" s="6"/>
      <c r="X79" s="6"/>
      <c r="Y79" s="6"/>
      <c r="Z79" s="6"/>
      <c r="AA79" s="6"/>
      <c r="AB79" s="6"/>
      <c r="AC79" s="6"/>
      <c r="AD79" s="5"/>
      <c r="AE79" s="46"/>
      <c r="AF79" s="41"/>
      <c r="AG79" s="6"/>
      <c r="AH79" s="6"/>
      <c r="AI79" s="6"/>
      <c r="AJ79" s="6"/>
      <c r="AK79" s="6"/>
      <c r="AL79" s="6"/>
      <c r="AM79" s="6"/>
      <c r="AN79" s="6"/>
      <c r="AO79" s="5"/>
      <c r="AP79" s="46"/>
      <c r="AQ79" s="41"/>
    </row>
    <row r="80" spans="2:217" x14ac:dyDescent="0.25">
      <c r="B80" s="17"/>
      <c r="C80" s="72"/>
      <c r="D80" s="72"/>
      <c r="E80" s="72"/>
      <c r="F80" s="4" t="s">
        <v>4</v>
      </c>
      <c r="G80" s="9">
        <v>6</v>
      </c>
      <c r="H80" s="40" t="s">
        <v>27</v>
      </c>
      <c r="I80" s="40" t="s">
        <v>27</v>
      </c>
      <c r="J80" s="79" t="s">
        <v>28</v>
      </c>
      <c r="K80" s="7"/>
      <c r="L80" s="7"/>
      <c r="M80" s="7"/>
      <c r="N80" s="7"/>
      <c r="O80" s="7"/>
      <c r="P80" s="7"/>
      <c r="Q80" s="7"/>
      <c r="R80" s="7"/>
      <c r="S80" s="8"/>
      <c r="T80" s="46"/>
      <c r="U80" s="41"/>
      <c r="V80" s="6"/>
      <c r="W80" s="6"/>
      <c r="X80" s="6"/>
      <c r="Y80" s="6"/>
      <c r="Z80" s="6"/>
      <c r="AA80" s="6"/>
      <c r="AB80" s="6"/>
      <c r="AC80" s="6"/>
      <c r="AD80" s="5"/>
      <c r="AE80" s="46"/>
      <c r="AF80" s="41"/>
      <c r="AG80" s="6"/>
      <c r="AH80" s="6"/>
      <c r="AI80" s="6"/>
      <c r="AJ80" s="6"/>
      <c r="AK80" s="6"/>
      <c r="AL80" s="6"/>
      <c r="AM80" s="6"/>
      <c r="AN80" s="6"/>
      <c r="AO80" s="5"/>
      <c r="AP80" s="46"/>
      <c r="AQ80" s="41"/>
    </row>
    <row r="81" spans="2:217" s="13" customFormat="1" ht="15.75" thickBot="1" x14ac:dyDescent="0.3">
      <c r="B81" s="16"/>
      <c r="C81" s="73"/>
      <c r="D81" s="73"/>
      <c r="E81" s="73"/>
      <c r="F81" s="11" t="s">
        <v>32</v>
      </c>
      <c r="G81" s="14" t="s">
        <v>28</v>
      </c>
      <c r="H81" s="42">
        <f t="shared" ref="H81" si="29">T81+AE81+AP81</f>
        <v>0.89655172413793105</v>
      </c>
      <c r="I81" s="42">
        <f t="shared" ref="I81" si="30">U81+AF81+AQ81</f>
        <v>0.9137931034482758</v>
      </c>
      <c r="J81" s="78">
        <v>174</v>
      </c>
      <c r="K81" s="11">
        <v>0</v>
      </c>
      <c r="L81" s="11">
        <v>0</v>
      </c>
      <c r="M81" s="11">
        <v>0</v>
      </c>
      <c r="N81" s="11">
        <v>0</v>
      </c>
      <c r="O81" s="11">
        <v>0</v>
      </c>
      <c r="P81" s="11">
        <v>0</v>
      </c>
      <c r="Q81" s="11">
        <v>0</v>
      </c>
      <c r="R81" s="11"/>
      <c r="S81" s="12"/>
      <c r="T81" s="47">
        <f>(K81+L81+M81+N81+O81) /J81</f>
        <v>0</v>
      </c>
      <c r="U81" s="48">
        <f>(K81+L81+M81+N81+O81+P81+Q81)/J81</f>
        <v>0</v>
      </c>
      <c r="V81" s="11">
        <v>0</v>
      </c>
      <c r="W81" s="11">
        <v>0</v>
      </c>
      <c r="X81" s="11">
        <v>2</v>
      </c>
      <c r="Y81" s="11">
        <v>132</v>
      </c>
      <c r="Z81" s="11">
        <v>20</v>
      </c>
      <c r="AA81" s="11">
        <v>1</v>
      </c>
      <c r="AB81" s="11">
        <v>2</v>
      </c>
      <c r="AC81" s="11"/>
      <c r="AD81" s="12"/>
      <c r="AE81" s="47">
        <f>(V81+W81+X81+Y81+Z81) /J81</f>
        <v>0.88505747126436785</v>
      </c>
      <c r="AF81" s="48">
        <f>(V81+W81+X81+Y81+Z81+AA81+AB81)/J81</f>
        <v>0.9022988505747126</v>
      </c>
      <c r="AG81" s="11">
        <v>0</v>
      </c>
      <c r="AH81" s="11">
        <v>0</v>
      </c>
      <c r="AI81" s="11">
        <v>2</v>
      </c>
      <c r="AJ81" s="11">
        <v>0</v>
      </c>
      <c r="AK81" s="11">
        <v>0</v>
      </c>
      <c r="AL81" s="11">
        <v>0</v>
      </c>
      <c r="AM81" s="11">
        <v>0</v>
      </c>
      <c r="AN81" s="11"/>
      <c r="AO81" s="12"/>
      <c r="AP81" s="47">
        <f>(AG81+AH81+AI81+AJ81+AK81) /J81</f>
        <v>1.1494252873563218E-2</v>
      </c>
      <c r="AQ81" s="48">
        <f>(AG81+AH81+AI81+AJ81+AK81+AL81+AM81)/J81</f>
        <v>1.1494252873563218E-2</v>
      </c>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row>
    <row r="82" spans="2:217" x14ac:dyDescent="0.25">
      <c r="B82" s="17"/>
      <c r="C82" s="72" t="s">
        <v>17</v>
      </c>
      <c r="D82" s="72"/>
      <c r="E82" s="72"/>
      <c r="F82" s="4" t="s">
        <v>1</v>
      </c>
      <c r="G82" s="9">
        <v>1</v>
      </c>
      <c r="H82" s="41">
        <f t="shared" ref="H82:I84" si="31">T82+AE82+AP82</f>
        <v>0.59803921568627449</v>
      </c>
      <c r="I82" s="41">
        <f t="shared" si="31"/>
        <v>0.67156862745098045</v>
      </c>
      <c r="J82" s="77">
        <v>204</v>
      </c>
      <c r="K82" s="6">
        <v>78</v>
      </c>
      <c r="L82" s="6">
        <v>6</v>
      </c>
      <c r="M82" s="6">
        <v>3</v>
      </c>
      <c r="N82" s="6">
        <v>4</v>
      </c>
      <c r="O82" s="6"/>
      <c r="P82" s="6"/>
      <c r="Q82" s="6"/>
      <c r="R82" s="6"/>
      <c r="S82" s="5"/>
      <c r="T82" s="46">
        <f>(K82+L82)/J82</f>
        <v>0.41176470588235292</v>
      </c>
      <c r="U82" s="41">
        <f>(K82+L82+M82+N82)/J82</f>
        <v>0.44607843137254904</v>
      </c>
      <c r="V82" s="6">
        <v>1</v>
      </c>
      <c r="W82" s="6">
        <v>0</v>
      </c>
      <c r="X82" s="6">
        <v>0</v>
      </c>
      <c r="Y82" s="6">
        <v>0</v>
      </c>
      <c r="Z82" s="6"/>
      <c r="AA82" s="6"/>
      <c r="AB82" s="6"/>
      <c r="AC82" s="6"/>
      <c r="AD82" s="5"/>
      <c r="AE82" s="46">
        <f>(V82+W82)/J82</f>
        <v>4.9019607843137254E-3</v>
      </c>
      <c r="AF82" s="41">
        <f>(V82+W82+X82+Y82)/J82</f>
        <v>4.9019607843137254E-3</v>
      </c>
      <c r="AG82" s="6">
        <v>2</v>
      </c>
      <c r="AH82" s="6">
        <v>18</v>
      </c>
      <c r="AI82" s="6">
        <v>11</v>
      </c>
      <c r="AJ82" s="6">
        <v>1</v>
      </c>
      <c r="AK82" s="6">
        <v>5</v>
      </c>
      <c r="AL82" s="6">
        <v>5</v>
      </c>
      <c r="AM82" s="6">
        <v>3</v>
      </c>
      <c r="AN82" s="6"/>
      <c r="AO82" s="5"/>
      <c r="AP82" s="46">
        <f t="shared" ref="AP82:AP84" si="32">(AG82+AH82+AI82+AJ82+AK82) /J82</f>
        <v>0.18137254901960784</v>
      </c>
      <c r="AQ82" s="41">
        <f t="shared" ref="AQ82:AQ84" si="33">(AG82+AH82+AI82+AJ82+AK82+AL82+AM82)/J82</f>
        <v>0.22058823529411764</v>
      </c>
    </row>
    <row r="83" spans="2:217" x14ac:dyDescent="0.25">
      <c r="B83" s="17"/>
      <c r="C83" s="72"/>
      <c r="D83" s="72"/>
      <c r="E83" s="72"/>
      <c r="F83" s="4" t="s">
        <v>31</v>
      </c>
      <c r="G83" s="9">
        <v>2</v>
      </c>
      <c r="H83" s="41">
        <f t="shared" si="31"/>
        <v>0.57622739018087854</v>
      </c>
      <c r="I83" s="41">
        <f t="shared" si="31"/>
        <v>0.67958656330749356</v>
      </c>
      <c r="J83" s="77">
        <v>387</v>
      </c>
      <c r="K83" s="6">
        <v>26</v>
      </c>
      <c r="L83" s="6">
        <v>108</v>
      </c>
      <c r="M83" s="6">
        <v>22</v>
      </c>
      <c r="N83" s="6">
        <v>13</v>
      </c>
      <c r="O83" s="6">
        <v>2</v>
      </c>
      <c r="P83" s="6"/>
      <c r="Q83" s="6"/>
      <c r="R83" s="6"/>
      <c r="S83" s="5"/>
      <c r="T83" s="46">
        <f>(K83+L83+M83)/J83</f>
        <v>0.40310077519379844</v>
      </c>
      <c r="U83" s="41">
        <f>(K83+L83+M83+N83+O83)/J83</f>
        <v>0.44186046511627908</v>
      </c>
      <c r="V83" s="6">
        <v>2</v>
      </c>
      <c r="W83" s="6">
        <v>34</v>
      </c>
      <c r="X83" s="6">
        <v>9</v>
      </c>
      <c r="Y83" s="6">
        <v>4</v>
      </c>
      <c r="Z83" s="6">
        <v>5</v>
      </c>
      <c r="AA83" s="6"/>
      <c r="AB83" s="6"/>
      <c r="AC83" s="6"/>
      <c r="AD83" s="5"/>
      <c r="AE83" s="46">
        <f>(V83+W83+X83)/J83</f>
        <v>0.11627906976744186</v>
      </c>
      <c r="AF83" s="41">
        <f>(V83+W83+X83+Y83+Z83)/J83</f>
        <v>0.13953488372093023</v>
      </c>
      <c r="AG83" s="6">
        <v>1</v>
      </c>
      <c r="AH83" s="6">
        <v>11</v>
      </c>
      <c r="AI83" s="6">
        <v>3</v>
      </c>
      <c r="AJ83" s="6">
        <v>4</v>
      </c>
      <c r="AK83" s="6">
        <v>3</v>
      </c>
      <c r="AL83" s="6">
        <v>10</v>
      </c>
      <c r="AM83" s="6">
        <v>6</v>
      </c>
      <c r="AN83" s="6"/>
      <c r="AO83" s="5"/>
      <c r="AP83" s="46">
        <f t="shared" si="32"/>
        <v>5.6847545219638244E-2</v>
      </c>
      <c r="AQ83" s="41">
        <f t="shared" si="33"/>
        <v>9.8191214470284241E-2</v>
      </c>
    </row>
    <row r="84" spans="2:217" x14ac:dyDescent="0.25">
      <c r="B84" s="17"/>
      <c r="C84" s="72"/>
      <c r="D84" s="72"/>
      <c r="E84" s="72"/>
      <c r="F84" s="4" t="s">
        <v>2</v>
      </c>
      <c r="G84" s="9">
        <v>4</v>
      </c>
      <c r="H84" s="41">
        <f t="shared" si="31"/>
        <v>0.57731958762886593</v>
      </c>
      <c r="I84" s="41">
        <f t="shared" si="31"/>
        <v>0.61855670103092786</v>
      </c>
      <c r="J84" s="79">
        <v>97</v>
      </c>
      <c r="K84" s="7">
        <v>0</v>
      </c>
      <c r="L84" s="7">
        <v>0</v>
      </c>
      <c r="M84" s="7">
        <v>1</v>
      </c>
      <c r="N84" s="7">
        <v>26</v>
      </c>
      <c r="O84" s="7">
        <v>0</v>
      </c>
      <c r="P84" s="7">
        <v>1</v>
      </c>
      <c r="Q84" s="7">
        <v>0</v>
      </c>
      <c r="R84" s="7"/>
      <c r="S84" s="8"/>
      <c r="T84" s="46">
        <f>(K84+L84+M84+N84+O84) /J84</f>
        <v>0.27835051546391754</v>
      </c>
      <c r="U84" s="41">
        <f>(K84+L84+M84+N84+O84+P84+Q84)/J84</f>
        <v>0.28865979381443296</v>
      </c>
      <c r="V84" s="6">
        <v>0</v>
      </c>
      <c r="W84" s="6">
        <v>0</v>
      </c>
      <c r="X84" s="6">
        <v>0</v>
      </c>
      <c r="Y84" s="6">
        <v>0</v>
      </c>
      <c r="Z84" s="6">
        <v>2</v>
      </c>
      <c r="AA84" s="6">
        <v>0</v>
      </c>
      <c r="AB84" s="6">
        <v>0</v>
      </c>
      <c r="AC84" s="6"/>
      <c r="AD84" s="5"/>
      <c r="AE84" s="46">
        <f>(V84+W84+X84+Y84+Z84) /J84</f>
        <v>2.0618556701030927E-2</v>
      </c>
      <c r="AF84" s="41">
        <f>(V84+W84+X84+Y84+Z84+AA84+AB84)/J84</f>
        <v>2.0618556701030927E-2</v>
      </c>
      <c r="AG84" s="6">
        <v>0</v>
      </c>
      <c r="AH84" s="6">
        <v>0</v>
      </c>
      <c r="AI84" s="6">
        <v>12</v>
      </c>
      <c r="AJ84" s="6">
        <v>11</v>
      </c>
      <c r="AK84" s="6">
        <v>4</v>
      </c>
      <c r="AL84" s="6">
        <v>1</v>
      </c>
      <c r="AM84" s="6">
        <v>2</v>
      </c>
      <c r="AN84" s="6"/>
      <c r="AO84" s="5"/>
      <c r="AP84" s="46">
        <f t="shared" si="32"/>
        <v>0.27835051546391754</v>
      </c>
      <c r="AQ84" s="41">
        <f t="shared" si="33"/>
        <v>0.30927835051546393</v>
      </c>
    </row>
    <row r="85" spans="2:217" x14ac:dyDescent="0.25">
      <c r="B85" s="17"/>
      <c r="C85" s="72"/>
      <c r="D85" s="72"/>
      <c r="E85" s="72"/>
      <c r="F85" s="4" t="s">
        <v>3</v>
      </c>
      <c r="G85" s="9">
        <v>3</v>
      </c>
      <c r="H85" s="40" t="s">
        <v>27</v>
      </c>
      <c r="I85" s="40" t="s">
        <v>27</v>
      </c>
      <c r="J85" s="79" t="s">
        <v>28</v>
      </c>
      <c r="K85" s="7"/>
      <c r="L85" s="7"/>
      <c r="M85" s="7"/>
      <c r="N85" s="7"/>
      <c r="O85" s="7"/>
      <c r="P85" s="7"/>
      <c r="Q85" s="7"/>
      <c r="R85" s="7"/>
      <c r="S85" s="8"/>
      <c r="T85" s="46"/>
      <c r="U85" s="41"/>
      <c r="V85" s="6"/>
      <c r="W85" s="6"/>
      <c r="X85" s="6"/>
      <c r="Y85" s="6"/>
      <c r="Z85" s="6"/>
      <c r="AA85" s="6"/>
      <c r="AB85" s="6"/>
      <c r="AC85" s="6"/>
      <c r="AD85" s="5"/>
      <c r="AE85" s="46"/>
      <c r="AF85" s="41"/>
      <c r="AG85" s="6"/>
      <c r="AH85" s="6"/>
      <c r="AI85" s="6"/>
      <c r="AJ85" s="6"/>
      <c r="AK85" s="6"/>
      <c r="AL85" s="6"/>
      <c r="AM85" s="6"/>
      <c r="AN85" s="6"/>
      <c r="AO85" s="5"/>
      <c r="AP85" s="46"/>
      <c r="AQ85" s="41"/>
    </row>
    <row r="86" spans="2:217" x14ac:dyDescent="0.25">
      <c r="B86" s="17"/>
      <c r="C86" s="72"/>
      <c r="D86" s="72"/>
      <c r="E86" s="72"/>
      <c r="F86" s="4" t="s">
        <v>4</v>
      </c>
      <c r="G86" s="9">
        <v>6</v>
      </c>
      <c r="H86" s="40" t="s">
        <v>27</v>
      </c>
      <c r="I86" s="40" t="s">
        <v>27</v>
      </c>
      <c r="J86" s="79" t="s">
        <v>28</v>
      </c>
      <c r="K86" s="7"/>
      <c r="L86" s="7"/>
      <c r="M86" s="7"/>
      <c r="N86" s="7"/>
      <c r="O86" s="7"/>
      <c r="P86" s="7"/>
      <c r="Q86" s="7"/>
      <c r="R86" s="7"/>
      <c r="S86" s="8"/>
      <c r="T86" s="46"/>
      <c r="U86" s="41"/>
      <c r="V86" s="6"/>
      <c r="W86" s="6"/>
      <c r="X86" s="6"/>
      <c r="Y86" s="6"/>
      <c r="Z86" s="6"/>
      <c r="AA86" s="6"/>
      <c r="AB86" s="6"/>
      <c r="AC86" s="6"/>
      <c r="AD86" s="5"/>
      <c r="AE86" s="46"/>
      <c r="AF86" s="41"/>
      <c r="AG86" s="6"/>
      <c r="AH86" s="6"/>
      <c r="AI86" s="6"/>
      <c r="AJ86" s="6"/>
      <c r="AK86" s="6"/>
      <c r="AL86" s="6"/>
      <c r="AM86" s="6"/>
      <c r="AN86" s="6"/>
      <c r="AO86" s="5"/>
      <c r="AP86" s="46"/>
      <c r="AQ86" s="41"/>
    </row>
    <row r="87" spans="2:217" s="13" customFormat="1" ht="15.75" thickBot="1" x14ac:dyDescent="0.3">
      <c r="B87" s="16"/>
      <c r="C87" s="73"/>
      <c r="D87" s="73"/>
      <c r="E87" s="73"/>
      <c r="F87" s="11" t="s">
        <v>32</v>
      </c>
      <c r="G87" s="14" t="s">
        <v>28</v>
      </c>
      <c r="H87" s="42">
        <f t="shared" ref="H87" si="34">T87+AE87+AP87</f>
        <v>0.5267379679144385</v>
      </c>
      <c r="I87" s="42">
        <f t="shared" ref="I87" si="35">U87+AF87+AQ87</f>
        <v>0.66042780748663099</v>
      </c>
      <c r="J87" s="78">
        <v>374</v>
      </c>
      <c r="K87" s="11">
        <v>0</v>
      </c>
      <c r="L87" s="11">
        <v>0</v>
      </c>
      <c r="M87" s="11">
        <v>0</v>
      </c>
      <c r="N87" s="11">
        <v>0</v>
      </c>
      <c r="O87" s="11">
        <v>0</v>
      </c>
      <c r="P87" s="11">
        <v>0</v>
      </c>
      <c r="Q87" s="11">
        <v>0</v>
      </c>
      <c r="R87" s="11"/>
      <c r="S87" s="12"/>
      <c r="T87" s="47">
        <f>(K87+L87+M87+N87+O87) /J87</f>
        <v>0</v>
      </c>
      <c r="U87" s="48">
        <f>(K87+L87+M87+N87+O87+P87+Q87)/J87</f>
        <v>0</v>
      </c>
      <c r="V87" s="11">
        <v>3</v>
      </c>
      <c r="W87" s="11">
        <v>16</v>
      </c>
      <c r="X87" s="11">
        <v>14</v>
      </c>
      <c r="Y87" s="11">
        <v>54</v>
      </c>
      <c r="Z87" s="11">
        <v>64</v>
      </c>
      <c r="AA87" s="11">
        <v>29</v>
      </c>
      <c r="AB87" s="11">
        <v>13</v>
      </c>
      <c r="AC87" s="11"/>
      <c r="AD87" s="12"/>
      <c r="AE87" s="47">
        <f>(V87+W87+X87+Y87+Z87) /J87</f>
        <v>0.40374331550802139</v>
      </c>
      <c r="AF87" s="48">
        <f>(V87+W87+X87+Y87+Z87+AA87+AB87)/J87</f>
        <v>0.51604278074866305</v>
      </c>
      <c r="AG87" s="11">
        <v>1</v>
      </c>
      <c r="AH87" s="11">
        <v>5</v>
      </c>
      <c r="AI87" s="11">
        <v>19</v>
      </c>
      <c r="AJ87" s="11">
        <v>10</v>
      </c>
      <c r="AK87" s="11">
        <v>11</v>
      </c>
      <c r="AL87" s="11">
        <v>7</v>
      </c>
      <c r="AM87" s="11">
        <v>1</v>
      </c>
      <c r="AN87" s="11"/>
      <c r="AO87" s="12"/>
      <c r="AP87" s="47">
        <f>(AG87+AH87+AI87+AJ87+AK87) /J87</f>
        <v>0.12299465240641712</v>
      </c>
      <c r="AQ87" s="48">
        <f>(AG87+AH87+AI87+AJ87+AK87+AL87+AM87)/J87</f>
        <v>0.14438502673796791</v>
      </c>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row>
    <row r="88" spans="2:217" x14ac:dyDescent="0.25">
      <c r="B88" s="17"/>
      <c r="C88" s="72" t="s">
        <v>18</v>
      </c>
      <c r="D88" s="72"/>
      <c r="E88" s="72"/>
      <c r="F88" s="4" t="s">
        <v>1</v>
      </c>
      <c r="G88" s="9">
        <v>1</v>
      </c>
      <c r="H88" s="41">
        <f t="shared" ref="H88:I90" si="36">T88+AE88+AP88</f>
        <v>0.31761006289308175</v>
      </c>
      <c r="I88" s="41">
        <f t="shared" si="36"/>
        <v>0.45283018867924529</v>
      </c>
      <c r="J88" s="77">
        <v>318</v>
      </c>
      <c r="K88" s="6">
        <v>35</v>
      </c>
      <c r="L88" s="6">
        <v>37</v>
      </c>
      <c r="M88" s="6">
        <v>24</v>
      </c>
      <c r="N88" s="6">
        <v>6</v>
      </c>
      <c r="O88" s="6"/>
      <c r="P88" s="6"/>
      <c r="Q88" s="6"/>
      <c r="R88" s="6"/>
      <c r="S88" s="5"/>
      <c r="T88" s="46">
        <f>(K88+L88)/J88</f>
        <v>0.22641509433962265</v>
      </c>
      <c r="U88" s="41">
        <f>(K88+L88+M88+N88)/J88</f>
        <v>0.32075471698113206</v>
      </c>
      <c r="V88" s="6">
        <v>0</v>
      </c>
      <c r="W88" s="6">
        <v>2</v>
      </c>
      <c r="X88" s="6">
        <v>0</v>
      </c>
      <c r="Y88" s="6">
        <v>1</v>
      </c>
      <c r="Z88" s="6"/>
      <c r="AA88" s="6"/>
      <c r="AB88" s="6"/>
      <c r="AC88" s="6"/>
      <c r="AD88" s="5"/>
      <c r="AE88" s="46">
        <f>(V88+W88)/J88</f>
        <v>6.2893081761006293E-3</v>
      </c>
      <c r="AF88" s="41">
        <f>(V88+W88+X88+Y88)/J88</f>
        <v>9.433962264150943E-3</v>
      </c>
      <c r="AG88" s="6">
        <v>9</v>
      </c>
      <c r="AH88" s="6">
        <v>5</v>
      </c>
      <c r="AI88" s="6">
        <v>3</v>
      </c>
      <c r="AJ88" s="6">
        <v>2</v>
      </c>
      <c r="AK88" s="6">
        <v>8</v>
      </c>
      <c r="AL88" s="6">
        <v>5</v>
      </c>
      <c r="AM88" s="6">
        <v>7</v>
      </c>
      <c r="AN88" s="6"/>
      <c r="AO88" s="5"/>
      <c r="AP88" s="46">
        <f t="shared" ref="AP88:AP90" si="37">(AG88+AH88+AI88+AJ88+AK88) /J88</f>
        <v>8.4905660377358486E-2</v>
      </c>
      <c r="AQ88" s="41">
        <f t="shared" ref="AQ88:AQ90" si="38">(AG88+AH88+AI88+AJ88+AK88+AL88+AM88)/J88</f>
        <v>0.12264150943396226</v>
      </c>
    </row>
    <row r="89" spans="2:217" x14ac:dyDescent="0.25">
      <c r="B89" s="17"/>
      <c r="C89" s="72"/>
      <c r="D89" s="72"/>
      <c r="E89" s="72"/>
      <c r="F89" s="4" t="s">
        <v>31</v>
      </c>
      <c r="G89" s="9">
        <v>2</v>
      </c>
      <c r="H89" s="41">
        <f t="shared" si="36"/>
        <v>0.47804265997490586</v>
      </c>
      <c r="I89" s="41">
        <f t="shared" si="36"/>
        <v>0.61229611041405274</v>
      </c>
      <c r="J89" s="77">
        <v>797</v>
      </c>
      <c r="K89" s="6">
        <v>17</v>
      </c>
      <c r="L89" s="6">
        <v>177</v>
      </c>
      <c r="M89" s="6">
        <v>112</v>
      </c>
      <c r="N89" s="6">
        <v>19</v>
      </c>
      <c r="O89" s="6">
        <v>4</v>
      </c>
      <c r="P89" s="6"/>
      <c r="Q89" s="6"/>
      <c r="R89" s="6"/>
      <c r="S89" s="5"/>
      <c r="T89" s="46">
        <f>(K89+L89+M89)/J89</f>
        <v>0.38393977415307401</v>
      </c>
      <c r="U89" s="41">
        <f>(K89+L89+M89+N89+O89)/J89</f>
        <v>0.41279799247176913</v>
      </c>
      <c r="V89" s="6">
        <v>0</v>
      </c>
      <c r="W89" s="6">
        <v>0</v>
      </c>
      <c r="X89" s="6">
        <v>5</v>
      </c>
      <c r="Y89" s="6">
        <v>9</v>
      </c>
      <c r="Z89" s="6">
        <v>8</v>
      </c>
      <c r="AA89" s="6"/>
      <c r="AB89" s="6"/>
      <c r="AC89" s="6"/>
      <c r="AD89" s="5"/>
      <c r="AE89" s="46">
        <f>(V89+W89+X89)/J89</f>
        <v>6.2735257214554582E-3</v>
      </c>
      <c r="AF89" s="41">
        <f>(V89+W89+X89+Y89+Z89)/J89</f>
        <v>2.7603513174404015E-2</v>
      </c>
      <c r="AG89" s="6">
        <v>2</v>
      </c>
      <c r="AH89" s="6">
        <v>5</v>
      </c>
      <c r="AI89" s="6">
        <v>8</v>
      </c>
      <c r="AJ89" s="6">
        <v>20</v>
      </c>
      <c r="AK89" s="6">
        <v>35</v>
      </c>
      <c r="AL89" s="6">
        <v>42</v>
      </c>
      <c r="AM89" s="6">
        <v>25</v>
      </c>
      <c r="AN89" s="6"/>
      <c r="AO89" s="5"/>
      <c r="AP89" s="46">
        <f t="shared" si="37"/>
        <v>8.7829360100376411E-2</v>
      </c>
      <c r="AQ89" s="41">
        <f t="shared" si="38"/>
        <v>0.17189460476787954</v>
      </c>
    </row>
    <row r="90" spans="2:217" x14ac:dyDescent="0.25">
      <c r="B90" s="17"/>
      <c r="C90" s="72"/>
      <c r="D90" s="72"/>
      <c r="E90" s="72"/>
      <c r="F90" s="4" t="s">
        <v>2</v>
      </c>
      <c r="G90" s="9">
        <v>4</v>
      </c>
      <c r="H90" s="41">
        <f t="shared" si="36"/>
        <v>0.69029535864978908</v>
      </c>
      <c r="I90" s="41">
        <f t="shared" si="36"/>
        <v>0.75864978902953584</v>
      </c>
      <c r="J90" s="79">
        <v>1185</v>
      </c>
      <c r="K90" s="7">
        <v>2</v>
      </c>
      <c r="L90" s="7">
        <v>19</v>
      </c>
      <c r="M90" s="7">
        <v>126</v>
      </c>
      <c r="N90" s="7">
        <v>318</v>
      </c>
      <c r="O90" s="7">
        <v>110</v>
      </c>
      <c r="P90" s="7">
        <v>25</v>
      </c>
      <c r="Q90" s="7">
        <v>12</v>
      </c>
      <c r="R90" s="7"/>
      <c r="S90" s="8"/>
      <c r="T90" s="46">
        <f>(K90+L90+M90+N90+O90) /J90</f>
        <v>0.48523206751054854</v>
      </c>
      <c r="U90" s="41">
        <f>(K90+L90+M90+N90+O90+P90+Q90)/J90</f>
        <v>0.51645569620253162</v>
      </c>
      <c r="V90" s="6">
        <v>0</v>
      </c>
      <c r="W90" s="6">
        <v>0</v>
      </c>
      <c r="X90" s="6">
        <v>1</v>
      </c>
      <c r="Y90" s="6">
        <v>1</v>
      </c>
      <c r="Z90" s="6">
        <v>3</v>
      </c>
      <c r="AA90" s="6">
        <v>2</v>
      </c>
      <c r="AB90" s="6">
        <v>1</v>
      </c>
      <c r="AC90" s="6"/>
      <c r="AD90" s="5"/>
      <c r="AE90" s="46">
        <f>(V90+W90+X90+Y90+Z90) /J90</f>
        <v>4.2194092827004216E-3</v>
      </c>
      <c r="AF90" s="41">
        <f>(V90+W90+X90+Y90+Z90+AA90+AB90)/J90</f>
        <v>6.7510548523206752E-3</v>
      </c>
      <c r="AG90" s="6">
        <v>3</v>
      </c>
      <c r="AH90" s="6">
        <v>11</v>
      </c>
      <c r="AI90" s="6">
        <v>37</v>
      </c>
      <c r="AJ90" s="6">
        <v>103</v>
      </c>
      <c r="AK90" s="6">
        <v>84</v>
      </c>
      <c r="AL90" s="6">
        <v>21</v>
      </c>
      <c r="AM90" s="6">
        <v>20</v>
      </c>
      <c r="AN90" s="6"/>
      <c r="AO90" s="5"/>
      <c r="AP90" s="46">
        <f t="shared" si="37"/>
        <v>0.20084388185654009</v>
      </c>
      <c r="AQ90" s="41">
        <f t="shared" si="38"/>
        <v>0.23544303797468355</v>
      </c>
    </row>
    <row r="91" spans="2:217" x14ac:dyDescent="0.25">
      <c r="B91" s="17"/>
      <c r="C91" s="72"/>
      <c r="D91" s="72"/>
      <c r="E91" s="72"/>
      <c r="F91" s="4" t="s">
        <v>3</v>
      </c>
      <c r="G91" s="9">
        <v>3</v>
      </c>
      <c r="H91" s="40" t="s">
        <v>27</v>
      </c>
      <c r="I91" s="40" t="s">
        <v>27</v>
      </c>
      <c r="J91" s="79" t="s">
        <v>28</v>
      </c>
      <c r="K91" s="7"/>
      <c r="L91" s="7"/>
      <c r="M91" s="7"/>
      <c r="N91" s="7"/>
      <c r="O91" s="7"/>
      <c r="P91" s="7"/>
      <c r="Q91" s="7"/>
      <c r="R91" s="7"/>
      <c r="S91" s="8"/>
      <c r="T91" s="46"/>
      <c r="U91" s="41"/>
      <c r="V91" s="6"/>
      <c r="W91" s="6"/>
      <c r="X91" s="6"/>
      <c r="Y91" s="6"/>
      <c r="Z91" s="6"/>
      <c r="AA91" s="6"/>
      <c r="AB91" s="6"/>
      <c r="AC91" s="6"/>
      <c r="AD91" s="5"/>
      <c r="AE91" s="46"/>
      <c r="AF91" s="41"/>
      <c r="AG91" s="6"/>
      <c r="AH91" s="6"/>
      <c r="AI91" s="6"/>
      <c r="AJ91" s="6"/>
      <c r="AK91" s="6"/>
      <c r="AL91" s="6"/>
      <c r="AM91" s="6"/>
      <c r="AN91" s="6"/>
      <c r="AO91" s="5"/>
      <c r="AP91" s="46"/>
      <c r="AQ91" s="41"/>
    </row>
    <row r="92" spans="2:217" x14ac:dyDescent="0.25">
      <c r="B92" s="17"/>
      <c r="C92" s="72"/>
      <c r="D92" s="72"/>
      <c r="E92" s="72"/>
      <c r="F92" s="4" t="s">
        <v>4</v>
      </c>
      <c r="G92" s="9">
        <v>6</v>
      </c>
      <c r="H92" s="40" t="s">
        <v>27</v>
      </c>
      <c r="I92" s="40" t="s">
        <v>27</v>
      </c>
      <c r="J92" s="79" t="s">
        <v>28</v>
      </c>
      <c r="K92" s="7"/>
      <c r="L92" s="7"/>
      <c r="M92" s="7"/>
      <c r="N92" s="7"/>
      <c r="O92" s="7"/>
      <c r="P92" s="7"/>
      <c r="Q92" s="7"/>
      <c r="R92" s="7"/>
      <c r="S92" s="8"/>
      <c r="T92" s="46"/>
      <c r="U92" s="41"/>
      <c r="V92" s="6"/>
      <c r="W92" s="6"/>
      <c r="X92" s="6"/>
      <c r="Y92" s="6"/>
      <c r="Z92" s="6"/>
      <c r="AA92" s="6"/>
      <c r="AB92" s="6"/>
      <c r="AC92" s="6"/>
      <c r="AD92" s="5"/>
      <c r="AE92" s="46"/>
      <c r="AF92" s="41"/>
      <c r="AG92" s="6"/>
      <c r="AH92" s="6"/>
      <c r="AI92" s="6"/>
      <c r="AJ92" s="6"/>
      <c r="AK92" s="6"/>
      <c r="AL92" s="6"/>
      <c r="AM92" s="6"/>
      <c r="AN92" s="6"/>
      <c r="AO92" s="5"/>
      <c r="AP92" s="46"/>
      <c r="AQ92" s="41"/>
    </row>
    <row r="93" spans="2:217" s="13" customFormat="1" ht="15.75" thickBot="1" x14ac:dyDescent="0.3">
      <c r="B93" s="16"/>
      <c r="C93" s="73"/>
      <c r="D93" s="73"/>
      <c r="E93" s="73"/>
      <c r="F93" s="11" t="s">
        <v>32</v>
      </c>
      <c r="G93" s="14" t="s">
        <v>28</v>
      </c>
      <c r="H93" s="42">
        <f t="shared" ref="H93" si="39">T93+AE93+AP93</f>
        <v>0.36339522546419095</v>
      </c>
      <c r="I93" s="42">
        <f t="shared" ref="I93" si="40">U93+AF93+AQ93</f>
        <v>0.593501326259947</v>
      </c>
      <c r="J93" s="80">
        <v>1508</v>
      </c>
      <c r="K93" s="11">
        <v>0</v>
      </c>
      <c r="L93" s="11">
        <v>0</v>
      </c>
      <c r="M93" s="11">
        <v>3</v>
      </c>
      <c r="N93" s="11">
        <v>23</v>
      </c>
      <c r="O93" s="11">
        <v>139</v>
      </c>
      <c r="P93" s="11">
        <v>84</v>
      </c>
      <c r="Q93" s="11">
        <v>51</v>
      </c>
      <c r="R93" s="11"/>
      <c r="S93" s="12"/>
      <c r="T93" s="47">
        <f>(K93+L93+M93+N93+O93) /J93</f>
        <v>0.10941644562334217</v>
      </c>
      <c r="U93" s="48">
        <f>(K93+L93+M93+N93+O93+P93+Q93)/J93</f>
        <v>0.19893899204244031</v>
      </c>
      <c r="V93" s="11">
        <v>3</v>
      </c>
      <c r="W93" s="11">
        <v>3</v>
      </c>
      <c r="X93" s="11">
        <v>25</v>
      </c>
      <c r="Y93" s="11">
        <v>72</v>
      </c>
      <c r="Z93" s="11">
        <v>167</v>
      </c>
      <c r="AA93" s="11">
        <v>108</v>
      </c>
      <c r="AB93" s="11">
        <v>47</v>
      </c>
      <c r="AC93" s="11"/>
      <c r="AD93" s="12"/>
      <c r="AE93" s="47">
        <f>(V93+W93+X93+Y93+Z93) /J93</f>
        <v>0.17904509283819628</v>
      </c>
      <c r="AF93" s="48">
        <f>(V93+W93+X93+Y93+Z93+AA93+AB93)/J93</f>
        <v>0.28183023872679047</v>
      </c>
      <c r="AG93" s="11">
        <v>4</v>
      </c>
      <c r="AH93" s="11">
        <v>11</v>
      </c>
      <c r="AI93" s="11">
        <v>32</v>
      </c>
      <c r="AJ93" s="11">
        <v>39</v>
      </c>
      <c r="AK93" s="11">
        <v>27</v>
      </c>
      <c r="AL93" s="11">
        <v>30</v>
      </c>
      <c r="AM93" s="11">
        <v>27</v>
      </c>
      <c r="AN93" s="11"/>
      <c r="AO93" s="12"/>
      <c r="AP93" s="47">
        <f>(AG93+AH93+AI93+AJ93+AK93) /J93</f>
        <v>7.4933687002652516E-2</v>
      </c>
      <c r="AQ93" s="48">
        <f>(AG93+AH93+AI93+AJ93+AK93+AL93+AM93)/J93</f>
        <v>0.11273209549071618</v>
      </c>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row>
    <row r="94" spans="2:217" x14ac:dyDescent="0.25">
      <c r="B94" s="17"/>
      <c r="C94" s="72" t="s">
        <v>19</v>
      </c>
      <c r="D94" s="72"/>
      <c r="E94" s="72"/>
      <c r="F94" s="4" t="s">
        <v>1</v>
      </c>
      <c r="G94" s="9">
        <v>1</v>
      </c>
      <c r="H94" s="41">
        <f t="shared" ref="H94:I95" si="41">T94+AE94+AP94</f>
        <v>0.77253218884120167</v>
      </c>
      <c r="I94" s="41">
        <f t="shared" si="41"/>
        <v>0.80257510729613735</v>
      </c>
      <c r="J94" s="79">
        <v>1165</v>
      </c>
      <c r="K94" s="6">
        <v>512</v>
      </c>
      <c r="L94" s="6">
        <v>352</v>
      </c>
      <c r="M94" s="6">
        <v>15</v>
      </c>
      <c r="N94" s="6">
        <v>8</v>
      </c>
      <c r="O94" s="6"/>
      <c r="P94" s="6"/>
      <c r="Q94" s="6"/>
      <c r="R94" s="6"/>
      <c r="S94" s="5"/>
      <c r="T94" s="46">
        <f>(K94+L94)/J94</f>
        <v>0.7416309012875536</v>
      </c>
      <c r="U94" s="41">
        <f>(K94+L94+M94+N94)/J94</f>
        <v>0.76137339055793996</v>
      </c>
      <c r="V94" s="6">
        <v>0</v>
      </c>
      <c r="W94" s="6">
        <v>0</v>
      </c>
      <c r="X94" s="6">
        <v>3</v>
      </c>
      <c r="Y94" s="6">
        <v>1</v>
      </c>
      <c r="Z94" s="6"/>
      <c r="AA94" s="6"/>
      <c r="AB94" s="6"/>
      <c r="AC94" s="6"/>
      <c r="AD94" s="5"/>
      <c r="AE94" s="46">
        <f>(V94+W94)/J94</f>
        <v>0</v>
      </c>
      <c r="AF94" s="41">
        <f>(V94+W94+X94+Y94)/J94</f>
        <v>3.4334763948497852E-3</v>
      </c>
      <c r="AG94" s="6">
        <v>7</v>
      </c>
      <c r="AH94" s="6">
        <v>2</v>
      </c>
      <c r="AI94" s="6">
        <v>4</v>
      </c>
      <c r="AJ94" s="6">
        <v>3</v>
      </c>
      <c r="AK94" s="6">
        <v>20</v>
      </c>
      <c r="AL94" s="6">
        <v>3</v>
      </c>
      <c r="AM94" s="6">
        <v>5</v>
      </c>
      <c r="AN94" s="6"/>
      <c r="AO94" s="5"/>
      <c r="AP94" s="46">
        <f t="shared" ref="AP94:AP95" si="42">(AG94+AH94+AI94+AJ94+AK94) /J94</f>
        <v>3.0901287553648068E-2</v>
      </c>
      <c r="AQ94" s="41">
        <f t="shared" ref="AQ94:AQ95" si="43">(AG94+AH94+AI94+AJ94+AK94+AL94+AM94)/J94</f>
        <v>3.7768240343347637E-2</v>
      </c>
    </row>
    <row r="95" spans="2:217" x14ac:dyDescent="0.25">
      <c r="B95" s="17"/>
      <c r="C95" s="72"/>
      <c r="D95" s="72"/>
      <c r="E95" s="72"/>
      <c r="F95" s="4" t="s">
        <v>31</v>
      </c>
      <c r="G95" s="9">
        <v>2</v>
      </c>
      <c r="H95" s="41">
        <f t="shared" si="41"/>
        <v>0.3656998738965952</v>
      </c>
      <c r="I95" s="41">
        <f t="shared" si="41"/>
        <v>0.50189155107187899</v>
      </c>
      <c r="J95" s="77">
        <v>793</v>
      </c>
      <c r="K95" s="6">
        <v>1</v>
      </c>
      <c r="L95" s="6">
        <v>120</v>
      </c>
      <c r="M95" s="6">
        <v>113</v>
      </c>
      <c r="N95" s="6">
        <v>42</v>
      </c>
      <c r="O95" s="6">
        <v>27</v>
      </c>
      <c r="P95" s="6"/>
      <c r="Q95" s="6"/>
      <c r="R95" s="6"/>
      <c r="S95" s="5"/>
      <c r="T95" s="46">
        <f>(K95+L95+M95)/J95</f>
        <v>0.29508196721311475</v>
      </c>
      <c r="U95" s="41">
        <f>(K95+L95+M95+N95+O95)/J95</f>
        <v>0.38209331651954603</v>
      </c>
      <c r="V95" s="6">
        <v>0</v>
      </c>
      <c r="W95" s="6">
        <v>12</v>
      </c>
      <c r="X95" s="6">
        <v>7</v>
      </c>
      <c r="Y95" s="6">
        <v>5</v>
      </c>
      <c r="Z95" s="6">
        <v>3</v>
      </c>
      <c r="AA95" s="6"/>
      <c r="AB95" s="6"/>
      <c r="AC95" s="6"/>
      <c r="AD95" s="5"/>
      <c r="AE95" s="46">
        <f>(V95+W95+X95)/J95</f>
        <v>2.3959646910466582E-2</v>
      </c>
      <c r="AF95" s="41">
        <f>(V95+W95+X95+Y95+Z95)/J95</f>
        <v>3.4047919293820936E-2</v>
      </c>
      <c r="AG95" s="6">
        <v>14</v>
      </c>
      <c r="AH95" s="6">
        <v>5</v>
      </c>
      <c r="AI95" s="6">
        <v>3</v>
      </c>
      <c r="AJ95" s="6">
        <v>5</v>
      </c>
      <c r="AK95" s="6">
        <v>10</v>
      </c>
      <c r="AL95" s="6">
        <v>21</v>
      </c>
      <c r="AM95" s="6">
        <v>10</v>
      </c>
      <c r="AN95" s="6"/>
      <c r="AO95" s="5"/>
      <c r="AP95" s="46">
        <f t="shared" si="42"/>
        <v>4.6658259773013869E-2</v>
      </c>
      <c r="AQ95" s="41">
        <f t="shared" si="43"/>
        <v>8.5750315258511983E-2</v>
      </c>
    </row>
    <row r="96" spans="2:217" x14ac:dyDescent="0.25">
      <c r="B96" s="17"/>
      <c r="C96" s="72"/>
      <c r="D96" s="72"/>
      <c r="E96" s="72"/>
      <c r="F96" s="4" t="s">
        <v>2</v>
      </c>
      <c r="G96" s="9">
        <v>4</v>
      </c>
      <c r="H96" s="40" t="s">
        <v>27</v>
      </c>
      <c r="I96" s="40" t="s">
        <v>27</v>
      </c>
      <c r="J96" s="79" t="s">
        <v>28</v>
      </c>
      <c r="K96" s="7"/>
      <c r="L96" s="7"/>
      <c r="M96" s="7"/>
      <c r="N96" s="7"/>
      <c r="O96" s="7"/>
      <c r="P96" s="7"/>
      <c r="Q96" s="7"/>
      <c r="R96" s="7"/>
      <c r="S96" s="8"/>
      <c r="T96" s="46"/>
      <c r="U96" s="41"/>
      <c r="V96" s="6"/>
      <c r="W96" s="6"/>
      <c r="X96" s="6"/>
      <c r="Y96" s="6"/>
      <c r="Z96" s="6"/>
      <c r="AA96" s="6"/>
      <c r="AB96" s="6"/>
      <c r="AC96" s="6"/>
      <c r="AD96" s="5"/>
      <c r="AE96" s="46"/>
      <c r="AF96" s="41"/>
      <c r="AG96" s="6"/>
      <c r="AH96" s="6"/>
      <c r="AI96" s="6"/>
      <c r="AJ96" s="6"/>
      <c r="AK96" s="6"/>
      <c r="AL96" s="6"/>
      <c r="AM96" s="6"/>
      <c r="AN96" s="6"/>
      <c r="AO96" s="5"/>
      <c r="AP96" s="46"/>
      <c r="AQ96" s="41"/>
    </row>
    <row r="97" spans="2:217" x14ac:dyDescent="0.25">
      <c r="B97" s="17"/>
      <c r="C97" s="72"/>
      <c r="D97" s="72"/>
      <c r="E97" s="72"/>
      <c r="F97" s="4" t="s">
        <v>3</v>
      </c>
      <c r="G97" s="9">
        <v>3</v>
      </c>
      <c r="H97" s="40" t="s">
        <v>27</v>
      </c>
      <c r="I97" s="40" t="s">
        <v>27</v>
      </c>
      <c r="J97" s="79" t="s">
        <v>28</v>
      </c>
      <c r="K97" s="7"/>
      <c r="L97" s="7"/>
      <c r="M97" s="7"/>
      <c r="N97" s="7"/>
      <c r="O97" s="7"/>
      <c r="P97" s="7"/>
      <c r="Q97" s="7"/>
      <c r="R97" s="7"/>
      <c r="S97" s="8"/>
      <c r="T97" s="46"/>
      <c r="U97" s="41"/>
      <c r="V97" s="6"/>
      <c r="W97" s="6"/>
      <c r="X97" s="6"/>
      <c r="Y97" s="6"/>
      <c r="Z97" s="6"/>
      <c r="AA97" s="6"/>
      <c r="AB97" s="6"/>
      <c r="AC97" s="6"/>
      <c r="AD97" s="5"/>
      <c r="AE97" s="46"/>
      <c r="AF97" s="41"/>
      <c r="AG97" s="6"/>
      <c r="AH97" s="6"/>
      <c r="AI97" s="6"/>
      <c r="AJ97" s="6"/>
      <c r="AK97" s="6"/>
      <c r="AL97" s="6"/>
      <c r="AM97" s="6"/>
      <c r="AN97" s="6"/>
      <c r="AO97" s="5"/>
      <c r="AP97" s="46"/>
      <c r="AQ97" s="41"/>
    </row>
    <row r="98" spans="2:217" x14ac:dyDescent="0.25">
      <c r="B98" s="17"/>
      <c r="C98" s="72"/>
      <c r="D98" s="72"/>
      <c r="E98" s="72"/>
      <c r="F98" s="4" t="s">
        <v>4</v>
      </c>
      <c r="G98" s="9">
        <v>6</v>
      </c>
      <c r="H98" s="40" t="s">
        <v>27</v>
      </c>
      <c r="I98" s="40" t="s">
        <v>27</v>
      </c>
      <c r="J98" s="79" t="s">
        <v>28</v>
      </c>
      <c r="K98" s="7"/>
      <c r="L98" s="7"/>
      <c r="M98" s="7"/>
      <c r="N98" s="7"/>
      <c r="O98" s="7"/>
      <c r="P98" s="7"/>
      <c r="Q98" s="7"/>
      <c r="R98" s="7"/>
      <c r="S98" s="8"/>
      <c r="T98" s="46"/>
      <c r="U98" s="41"/>
      <c r="V98" s="6"/>
      <c r="W98" s="6"/>
      <c r="X98" s="6"/>
      <c r="Y98" s="6"/>
      <c r="Z98" s="6"/>
      <c r="AA98" s="6"/>
      <c r="AB98" s="6"/>
      <c r="AC98" s="6"/>
      <c r="AD98" s="5"/>
      <c r="AE98" s="46"/>
      <c r="AF98" s="41"/>
      <c r="AG98" s="6"/>
      <c r="AH98" s="6"/>
      <c r="AI98" s="6"/>
      <c r="AJ98" s="6"/>
      <c r="AK98" s="6"/>
      <c r="AL98" s="6"/>
      <c r="AM98" s="6"/>
      <c r="AN98" s="6"/>
      <c r="AO98" s="5"/>
      <c r="AP98" s="46"/>
      <c r="AQ98" s="41"/>
    </row>
    <row r="99" spans="2:217" s="13" customFormat="1" ht="15.75" thickBot="1" x14ac:dyDescent="0.3">
      <c r="B99" s="16"/>
      <c r="C99" s="73"/>
      <c r="D99" s="73"/>
      <c r="E99" s="73"/>
      <c r="F99" s="11" t="s">
        <v>32</v>
      </c>
      <c r="G99" s="14" t="s">
        <v>28</v>
      </c>
      <c r="H99" s="42" t="s">
        <v>27</v>
      </c>
      <c r="I99" s="42" t="s">
        <v>27</v>
      </c>
      <c r="J99" s="78" t="s">
        <v>28</v>
      </c>
      <c r="K99" s="11"/>
      <c r="L99" s="11"/>
      <c r="M99" s="11"/>
      <c r="N99" s="11"/>
      <c r="O99" s="11"/>
      <c r="P99" s="11"/>
      <c r="Q99" s="11"/>
      <c r="R99" s="11"/>
      <c r="S99" s="12"/>
      <c r="T99" s="47"/>
      <c r="U99" s="48"/>
      <c r="V99" s="11"/>
      <c r="W99" s="11"/>
      <c r="X99" s="11"/>
      <c r="Y99" s="11"/>
      <c r="Z99" s="11"/>
      <c r="AA99" s="11"/>
      <c r="AB99" s="11"/>
      <c r="AC99" s="11"/>
      <c r="AD99" s="12"/>
      <c r="AE99" s="47"/>
      <c r="AF99" s="48"/>
      <c r="AG99" s="11"/>
      <c r="AH99" s="11"/>
      <c r="AI99" s="11"/>
      <c r="AJ99" s="11"/>
      <c r="AK99" s="11"/>
      <c r="AL99" s="11"/>
      <c r="AM99" s="11"/>
      <c r="AN99" s="11"/>
      <c r="AO99" s="12"/>
      <c r="AP99" s="47"/>
      <c r="AQ99" s="48"/>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row>
    <row r="100" spans="2:217" x14ac:dyDescent="0.25">
      <c r="B100" s="17"/>
      <c r="C100" s="72" t="s">
        <v>20</v>
      </c>
      <c r="D100" s="72"/>
      <c r="E100" s="72"/>
      <c r="F100" s="4" t="s">
        <v>1</v>
      </c>
      <c r="G100" s="9">
        <v>1</v>
      </c>
      <c r="H100" s="41">
        <f t="shared" ref="H100:I102" si="44">T100+AE100+AP100</f>
        <v>0.46547219111608806</v>
      </c>
      <c r="I100" s="41">
        <f t="shared" si="44"/>
        <v>0.50541246733855916</v>
      </c>
      <c r="J100" s="79">
        <v>2679</v>
      </c>
      <c r="K100" s="6">
        <v>833</v>
      </c>
      <c r="L100" s="6">
        <v>171</v>
      </c>
      <c r="M100" s="6">
        <v>28</v>
      </c>
      <c r="N100" s="6">
        <v>12</v>
      </c>
      <c r="O100" s="6"/>
      <c r="P100" s="6"/>
      <c r="Q100" s="6"/>
      <c r="R100" s="6"/>
      <c r="S100" s="5"/>
      <c r="T100" s="46">
        <f>(K100+L100)/J100</f>
        <v>0.37476670399402762</v>
      </c>
      <c r="U100" s="41">
        <f>(K100+L100+M100+N100)/J100</f>
        <v>0.38969764837625981</v>
      </c>
      <c r="V100" s="6">
        <v>8</v>
      </c>
      <c r="W100" s="6">
        <v>3</v>
      </c>
      <c r="X100" s="6">
        <v>5</v>
      </c>
      <c r="Y100" s="6">
        <v>3</v>
      </c>
      <c r="Z100" s="6"/>
      <c r="AA100" s="6"/>
      <c r="AB100" s="6"/>
      <c r="AC100" s="6"/>
      <c r="AD100" s="5"/>
      <c r="AE100" s="46">
        <f>(V100+W100)/J100</f>
        <v>4.1060097051138483E-3</v>
      </c>
      <c r="AF100" s="41">
        <f>(V100+W100+X100+Y100)/J100</f>
        <v>7.0921985815602835E-3</v>
      </c>
      <c r="AG100" s="6">
        <v>70</v>
      </c>
      <c r="AH100" s="6">
        <v>62</v>
      </c>
      <c r="AI100" s="6">
        <v>37</v>
      </c>
      <c r="AJ100" s="6">
        <v>23</v>
      </c>
      <c r="AK100" s="6">
        <v>40</v>
      </c>
      <c r="AL100" s="6">
        <v>34</v>
      </c>
      <c r="AM100" s="6">
        <v>25</v>
      </c>
      <c r="AN100" s="6"/>
      <c r="AO100" s="5"/>
      <c r="AP100" s="46">
        <f t="shared" ref="AP100:AP102" si="45">(AG100+AH100+AI100+AJ100+AK100) /J100</f>
        <v>8.6599477416946624E-2</v>
      </c>
      <c r="AQ100" s="41">
        <f t="shared" ref="AQ100:AQ102" si="46">(AG100+AH100+AI100+AJ100+AK100+AL100+AM100)/J100</f>
        <v>0.10862262038073908</v>
      </c>
    </row>
    <row r="101" spans="2:217" x14ac:dyDescent="0.25">
      <c r="B101" s="17"/>
      <c r="C101" s="72"/>
      <c r="D101" s="72"/>
      <c r="E101" s="72"/>
      <c r="F101" s="4" t="s">
        <v>31</v>
      </c>
      <c r="G101" s="9">
        <v>2</v>
      </c>
      <c r="H101" s="41">
        <f t="shared" si="44"/>
        <v>0.53785900783289819</v>
      </c>
      <c r="I101" s="41">
        <f t="shared" si="44"/>
        <v>0.62532637075718012</v>
      </c>
      <c r="J101" s="79">
        <v>4596</v>
      </c>
      <c r="K101" s="6">
        <v>172</v>
      </c>
      <c r="L101" s="7">
        <v>1510</v>
      </c>
      <c r="M101" s="6">
        <v>623</v>
      </c>
      <c r="N101" s="6">
        <v>161</v>
      </c>
      <c r="O101" s="6">
        <v>85</v>
      </c>
      <c r="P101" s="6"/>
      <c r="Q101" s="6"/>
      <c r="R101" s="6"/>
      <c r="S101" s="5"/>
      <c r="T101" s="46">
        <f>(K101+L101+M101)/J101</f>
        <v>0.5015230635335074</v>
      </c>
      <c r="U101" s="41">
        <f>(K101+L101+M101+N101+O101)/J101</f>
        <v>0.55504786771105308</v>
      </c>
      <c r="V101" s="6">
        <v>2</v>
      </c>
      <c r="W101" s="6">
        <v>6</v>
      </c>
      <c r="X101" s="6">
        <v>11</v>
      </c>
      <c r="Y101" s="6">
        <v>12</v>
      </c>
      <c r="Z101" s="6">
        <v>7</v>
      </c>
      <c r="AA101" s="6"/>
      <c r="AB101" s="6"/>
      <c r="AC101" s="6"/>
      <c r="AD101" s="5"/>
      <c r="AE101" s="46">
        <f>(V101+W101+X101)/J101</f>
        <v>4.1340295909486511E-3</v>
      </c>
      <c r="AF101" s="41">
        <f>(V101+W101+X101+Y101+Z101)/J101</f>
        <v>8.2680591818973023E-3</v>
      </c>
      <c r="AG101" s="6">
        <v>22</v>
      </c>
      <c r="AH101" s="6">
        <v>21</v>
      </c>
      <c r="AI101" s="6">
        <v>37</v>
      </c>
      <c r="AJ101" s="6">
        <v>23</v>
      </c>
      <c r="AK101" s="6">
        <v>45</v>
      </c>
      <c r="AL101" s="6">
        <v>72</v>
      </c>
      <c r="AM101" s="6">
        <v>65</v>
      </c>
      <c r="AN101" s="6"/>
      <c r="AO101" s="5"/>
      <c r="AP101" s="46">
        <f t="shared" si="45"/>
        <v>3.2201914708442123E-2</v>
      </c>
      <c r="AQ101" s="41">
        <f t="shared" si="46"/>
        <v>6.2010443864229763E-2</v>
      </c>
    </row>
    <row r="102" spans="2:217" x14ac:dyDescent="0.25">
      <c r="B102" s="17"/>
      <c r="C102" s="72"/>
      <c r="D102" s="72"/>
      <c r="E102" s="72"/>
      <c r="F102" s="4" t="s">
        <v>2</v>
      </c>
      <c r="G102" s="9">
        <v>4</v>
      </c>
      <c r="H102" s="41">
        <f t="shared" si="44"/>
        <v>0.6943620178041543</v>
      </c>
      <c r="I102" s="41">
        <f t="shared" si="44"/>
        <v>0.74183976261127593</v>
      </c>
      <c r="J102" s="79">
        <v>337</v>
      </c>
      <c r="K102" s="7">
        <v>7</v>
      </c>
      <c r="L102" s="7">
        <v>93</v>
      </c>
      <c r="M102" s="7">
        <v>47</v>
      </c>
      <c r="N102" s="7">
        <v>22</v>
      </c>
      <c r="O102" s="7">
        <v>11</v>
      </c>
      <c r="P102" s="7">
        <v>11</v>
      </c>
      <c r="Q102" s="7">
        <v>2</v>
      </c>
      <c r="R102" s="7"/>
      <c r="S102" s="8"/>
      <c r="T102" s="46">
        <f>(K102+L102+M102+N102+O102) /J102</f>
        <v>0.53412462908011871</v>
      </c>
      <c r="U102" s="41">
        <f>(K102+L102+M102+N102+O102+P102+Q102)/J102</f>
        <v>0.57270029673590506</v>
      </c>
      <c r="V102" s="6">
        <v>0</v>
      </c>
      <c r="W102" s="6">
        <v>0</v>
      </c>
      <c r="X102" s="6">
        <v>1</v>
      </c>
      <c r="Y102" s="6">
        <v>1</v>
      </c>
      <c r="Z102" s="6">
        <v>0</v>
      </c>
      <c r="AA102" s="6">
        <v>1</v>
      </c>
      <c r="AB102" s="6">
        <v>0</v>
      </c>
      <c r="AC102" s="6"/>
      <c r="AD102" s="5"/>
      <c r="AE102" s="46">
        <f>(V102+W102+X102+Y102+Z102) /J102</f>
        <v>5.9347181008902079E-3</v>
      </c>
      <c r="AF102" s="41">
        <f>(V102+W102+X102+Y102+Z102+AA102+AB102)/J102</f>
        <v>8.9020771513353119E-3</v>
      </c>
      <c r="AG102" s="6">
        <v>34</v>
      </c>
      <c r="AH102" s="6">
        <v>2</v>
      </c>
      <c r="AI102" s="6">
        <v>8</v>
      </c>
      <c r="AJ102" s="6">
        <v>4</v>
      </c>
      <c r="AK102" s="6">
        <v>4</v>
      </c>
      <c r="AL102" s="6">
        <v>2</v>
      </c>
      <c r="AM102" s="6">
        <v>0</v>
      </c>
      <c r="AN102" s="6"/>
      <c r="AO102" s="5"/>
      <c r="AP102" s="46">
        <f t="shared" si="45"/>
        <v>0.1543026706231454</v>
      </c>
      <c r="AQ102" s="41">
        <f t="shared" si="46"/>
        <v>0.16023738872403562</v>
      </c>
    </row>
    <row r="103" spans="2:217" x14ac:dyDescent="0.25">
      <c r="B103" s="17"/>
      <c r="C103" s="72"/>
      <c r="D103" s="72"/>
      <c r="E103" s="72"/>
      <c r="F103" s="4" t="s">
        <v>3</v>
      </c>
      <c r="G103" s="9">
        <v>3</v>
      </c>
      <c r="H103" s="40" t="s">
        <v>27</v>
      </c>
      <c r="I103" s="40" t="s">
        <v>27</v>
      </c>
      <c r="J103" s="79" t="s">
        <v>28</v>
      </c>
      <c r="K103" s="7"/>
      <c r="L103" s="7"/>
      <c r="M103" s="7"/>
      <c r="N103" s="7"/>
      <c r="O103" s="7"/>
      <c r="P103" s="7"/>
      <c r="Q103" s="7"/>
      <c r="R103" s="7"/>
      <c r="S103" s="8"/>
      <c r="T103" s="46"/>
      <c r="U103" s="41"/>
      <c r="V103" s="6"/>
      <c r="W103" s="6"/>
      <c r="X103" s="6"/>
      <c r="Y103" s="6"/>
      <c r="Z103" s="6"/>
      <c r="AA103" s="6"/>
      <c r="AB103" s="6"/>
      <c r="AC103" s="6"/>
      <c r="AD103" s="5"/>
      <c r="AE103" s="46"/>
      <c r="AF103" s="41"/>
      <c r="AG103" s="6"/>
      <c r="AH103" s="6"/>
      <c r="AI103" s="6"/>
      <c r="AJ103" s="6"/>
      <c r="AK103" s="6"/>
      <c r="AL103" s="6"/>
      <c r="AM103" s="6"/>
      <c r="AN103" s="6"/>
      <c r="AO103" s="5"/>
      <c r="AP103" s="46"/>
      <c r="AQ103" s="41"/>
    </row>
    <row r="104" spans="2:217" x14ac:dyDescent="0.25">
      <c r="B104" s="17"/>
      <c r="C104" s="72"/>
      <c r="D104" s="72"/>
      <c r="E104" s="72"/>
      <c r="F104" s="4" t="s">
        <v>4</v>
      </c>
      <c r="G104" s="9">
        <v>6</v>
      </c>
      <c r="H104" s="40" t="s">
        <v>27</v>
      </c>
      <c r="I104" s="40" t="s">
        <v>27</v>
      </c>
      <c r="J104" s="79" t="s">
        <v>28</v>
      </c>
      <c r="K104" s="7"/>
      <c r="L104" s="7"/>
      <c r="M104" s="7"/>
      <c r="N104" s="7"/>
      <c r="O104" s="7"/>
      <c r="P104" s="7"/>
      <c r="Q104" s="7"/>
      <c r="R104" s="7"/>
      <c r="S104" s="8"/>
      <c r="T104" s="46"/>
      <c r="U104" s="41"/>
      <c r="V104" s="6"/>
      <c r="W104" s="6"/>
      <c r="X104" s="6"/>
      <c r="Y104" s="6"/>
      <c r="Z104" s="6"/>
      <c r="AA104" s="6"/>
      <c r="AB104" s="6"/>
      <c r="AC104" s="6"/>
      <c r="AD104" s="5"/>
      <c r="AE104" s="46"/>
      <c r="AF104" s="41"/>
      <c r="AG104" s="6"/>
      <c r="AH104" s="6"/>
      <c r="AI104" s="6"/>
      <c r="AJ104" s="6"/>
      <c r="AK104" s="6"/>
      <c r="AL104" s="6"/>
      <c r="AM104" s="6"/>
      <c r="AN104" s="6"/>
      <c r="AO104" s="5"/>
      <c r="AP104" s="46"/>
      <c r="AQ104" s="41"/>
    </row>
    <row r="105" spans="2:217" s="13" customFormat="1" ht="15.75" thickBot="1" x14ac:dyDescent="0.3">
      <c r="B105" s="16"/>
      <c r="C105" s="73"/>
      <c r="D105" s="73"/>
      <c r="E105" s="73"/>
      <c r="F105" s="11" t="s">
        <v>32</v>
      </c>
      <c r="G105" s="14">
        <v>6</v>
      </c>
      <c r="H105" s="42" t="s">
        <v>27</v>
      </c>
      <c r="I105" s="42" t="s">
        <v>27</v>
      </c>
      <c r="J105" s="78" t="s">
        <v>28</v>
      </c>
      <c r="K105" s="11"/>
      <c r="L105" s="11"/>
      <c r="M105" s="11"/>
      <c r="N105" s="11"/>
      <c r="O105" s="11"/>
      <c r="P105" s="11"/>
      <c r="Q105" s="11"/>
      <c r="R105" s="11"/>
      <c r="S105" s="12"/>
      <c r="T105" s="47"/>
      <c r="U105" s="48"/>
      <c r="V105" s="11"/>
      <c r="W105" s="11"/>
      <c r="X105" s="11"/>
      <c r="Y105" s="11"/>
      <c r="Z105" s="11"/>
      <c r="AA105" s="11"/>
      <c r="AB105" s="11"/>
      <c r="AC105" s="11"/>
      <c r="AD105" s="12"/>
      <c r="AE105" s="47"/>
      <c r="AF105" s="48"/>
      <c r="AG105" s="11"/>
      <c r="AH105" s="11"/>
      <c r="AI105" s="11"/>
      <c r="AJ105" s="11"/>
      <c r="AK105" s="11"/>
      <c r="AL105" s="11"/>
      <c r="AM105" s="11"/>
      <c r="AN105" s="11"/>
      <c r="AO105" s="12"/>
      <c r="AP105" s="47"/>
      <c r="AQ105" s="48"/>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3"/>
      <c r="GA105" s="33"/>
      <c r="GB105" s="33"/>
      <c r="GC105" s="33"/>
      <c r="GD105" s="33"/>
      <c r="GE105" s="33"/>
      <c r="GF105" s="33"/>
      <c r="GG105" s="33"/>
      <c r="GH105" s="33"/>
      <c r="GI105" s="33"/>
      <c r="GJ105" s="33"/>
      <c r="GK105" s="33"/>
      <c r="GL105" s="33"/>
      <c r="GM105" s="33"/>
      <c r="GN105" s="33"/>
      <c r="GO105" s="33"/>
      <c r="GP105" s="33"/>
      <c r="GQ105" s="33"/>
      <c r="GR105" s="33"/>
      <c r="GS105" s="33"/>
      <c r="GT105" s="33"/>
      <c r="GU105" s="33"/>
      <c r="GV105" s="33"/>
      <c r="GW105" s="33"/>
      <c r="GX105" s="33"/>
      <c r="GY105" s="33"/>
      <c r="GZ105" s="33"/>
      <c r="HA105" s="33"/>
      <c r="HB105" s="33"/>
      <c r="HC105" s="33"/>
      <c r="HD105" s="33"/>
      <c r="HE105" s="33"/>
      <c r="HF105" s="33"/>
      <c r="HG105" s="33"/>
      <c r="HH105" s="33"/>
      <c r="HI105" s="33"/>
    </row>
    <row r="106" spans="2:217" x14ac:dyDescent="0.25">
      <c r="B106" s="17"/>
      <c r="C106" s="72" t="s">
        <v>21</v>
      </c>
      <c r="D106" s="72"/>
      <c r="E106" s="72"/>
      <c r="F106" s="4" t="s">
        <v>1</v>
      </c>
      <c r="G106" s="9">
        <v>1</v>
      </c>
      <c r="H106" s="41">
        <f>T106+AE106+AP106</f>
        <v>0.43119266055045874</v>
      </c>
      <c r="I106" s="41">
        <f>U106+AF106+AQ106</f>
        <v>0.54434250764525993</v>
      </c>
      <c r="J106" s="77">
        <v>327</v>
      </c>
      <c r="K106" s="6">
        <v>96</v>
      </c>
      <c r="L106" s="6">
        <v>36</v>
      </c>
      <c r="M106" s="6">
        <v>13</v>
      </c>
      <c r="N106" s="6">
        <v>11</v>
      </c>
      <c r="O106" s="6"/>
      <c r="P106" s="6"/>
      <c r="Q106" s="6"/>
      <c r="R106" s="6"/>
      <c r="S106" s="5"/>
      <c r="T106" s="46">
        <f>(K106+L106)/J106</f>
        <v>0.40366972477064222</v>
      </c>
      <c r="U106" s="41">
        <f>(K106+L106+M106+N106)/J106</f>
        <v>0.47706422018348627</v>
      </c>
      <c r="V106" s="6">
        <v>0</v>
      </c>
      <c r="W106" s="6">
        <v>0</v>
      </c>
      <c r="X106" s="6">
        <v>2</v>
      </c>
      <c r="Y106" s="6">
        <v>1</v>
      </c>
      <c r="Z106" s="6"/>
      <c r="AA106" s="6"/>
      <c r="AB106" s="6"/>
      <c r="AC106" s="6"/>
      <c r="AD106" s="5"/>
      <c r="AE106" s="46">
        <f>(V106+W106)/J106</f>
        <v>0</v>
      </c>
      <c r="AF106" s="41">
        <f>(V106+W106+X106+Y106)/J106</f>
        <v>9.1743119266055051E-3</v>
      </c>
      <c r="AG106" s="6">
        <v>0</v>
      </c>
      <c r="AH106" s="6">
        <v>0</v>
      </c>
      <c r="AI106" s="6">
        <v>3</v>
      </c>
      <c r="AJ106" s="6">
        <v>1</v>
      </c>
      <c r="AK106" s="6">
        <v>5</v>
      </c>
      <c r="AL106" s="6">
        <v>4</v>
      </c>
      <c r="AM106" s="6">
        <v>6</v>
      </c>
      <c r="AN106" s="6"/>
      <c r="AO106" s="5"/>
      <c r="AP106" s="46">
        <f t="shared" ref="AP106:AP107" si="47">(AG106+AH106+AI106+AJ106+AK106) /J106</f>
        <v>2.7522935779816515E-2</v>
      </c>
      <c r="AQ106" s="41">
        <f t="shared" ref="AQ106:AQ107" si="48">(AG106+AH106+AI106+AJ106+AK106+AL106+AM106)/J106</f>
        <v>5.8103975535168197E-2</v>
      </c>
    </row>
    <row r="107" spans="2:217" x14ac:dyDescent="0.25">
      <c r="B107" s="17"/>
      <c r="C107" s="72"/>
      <c r="D107" s="72"/>
      <c r="E107" s="72"/>
      <c r="F107" s="4" t="s">
        <v>31</v>
      </c>
      <c r="G107" s="9">
        <v>2</v>
      </c>
      <c r="H107" s="41">
        <f>T107+AE107+AP107</f>
        <v>0.80952380952380942</v>
      </c>
      <c r="I107" s="41">
        <f>U107+AF107+AQ107</f>
        <v>0.82539682539682546</v>
      </c>
      <c r="J107" s="77">
        <v>63</v>
      </c>
      <c r="K107" s="6">
        <v>3</v>
      </c>
      <c r="L107" s="6">
        <v>43</v>
      </c>
      <c r="M107" s="6">
        <v>2</v>
      </c>
      <c r="N107" s="6">
        <v>1</v>
      </c>
      <c r="O107" s="6">
        <v>0</v>
      </c>
      <c r="P107" s="6"/>
      <c r="Q107" s="6"/>
      <c r="R107" s="6"/>
      <c r="S107" s="5"/>
      <c r="T107" s="46">
        <f>(K107+L107+M107)/J107</f>
        <v>0.76190476190476186</v>
      </c>
      <c r="U107" s="41">
        <f>(K107+L107+M107+N107+O107)/J107</f>
        <v>0.77777777777777779</v>
      </c>
      <c r="V107" s="6">
        <v>0</v>
      </c>
      <c r="W107" s="6">
        <v>0</v>
      </c>
      <c r="X107" s="6">
        <v>1</v>
      </c>
      <c r="Y107" s="6">
        <v>0</v>
      </c>
      <c r="Z107" s="6">
        <v>0</v>
      </c>
      <c r="AA107" s="6"/>
      <c r="AB107" s="6"/>
      <c r="AC107" s="6"/>
      <c r="AD107" s="5"/>
      <c r="AE107" s="46">
        <f>(V107+W107+X107)/J107</f>
        <v>1.5873015873015872E-2</v>
      </c>
      <c r="AF107" s="41">
        <f>(V107+W107+X107+Y107+Z107)/J107</f>
        <v>1.5873015873015872E-2</v>
      </c>
      <c r="AG107" s="6">
        <v>0</v>
      </c>
      <c r="AH107" s="6">
        <v>0</v>
      </c>
      <c r="AI107" s="6">
        <v>0</v>
      </c>
      <c r="AJ107" s="6">
        <v>0</v>
      </c>
      <c r="AK107" s="6">
        <v>2</v>
      </c>
      <c r="AL107" s="6">
        <v>0</v>
      </c>
      <c r="AM107" s="6">
        <v>0</v>
      </c>
      <c r="AN107" s="6"/>
      <c r="AO107" s="5"/>
      <c r="AP107" s="46">
        <f t="shared" si="47"/>
        <v>3.1746031746031744E-2</v>
      </c>
      <c r="AQ107" s="41">
        <f t="shared" si="48"/>
        <v>3.1746031746031744E-2</v>
      </c>
    </row>
    <row r="108" spans="2:217" x14ac:dyDescent="0.25">
      <c r="B108" s="17"/>
      <c r="C108" s="72"/>
      <c r="D108" s="72"/>
      <c r="E108" s="72"/>
      <c r="F108" s="4" t="s">
        <v>2</v>
      </c>
      <c r="G108" s="9">
        <v>4</v>
      </c>
      <c r="H108" s="40" t="s">
        <v>27</v>
      </c>
      <c r="I108" s="40" t="s">
        <v>27</v>
      </c>
      <c r="J108" s="79" t="s">
        <v>28</v>
      </c>
      <c r="K108" s="7"/>
      <c r="L108" s="7"/>
      <c r="M108" s="7"/>
      <c r="N108" s="7"/>
      <c r="O108" s="7"/>
      <c r="P108" s="7"/>
      <c r="Q108" s="7"/>
      <c r="R108" s="7"/>
      <c r="S108" s="8"/>
      <c r="T108" s="46"/>
      <c r="U108" s="41"/>
      <c r="V108" s="6"/>
      <c r="W108" s="6"/>
      <c r="X108" s="6"/>
      <c r="Y108" s="6"/>
      <c r="Z108" s="6"/>
      <c r="AA108" s="6"/>
      <c r="AB108" s="6"/>
      <c r="AC108" s="6"/>
      <c r="AD108" s="5"/>
      <c r="AE108" s="46"/>
      <c r="AF108" s="41"/>
      <c r="AG108" s="6"/>
      <c r="AH108" s="6"/>
      <c r="AI108" s="6"/>
      <c r="AJ108" s="6"/>
      <c r="AK108" s="6"/>
      <c r="AL108" s="6"/>
      <c r="AM108" s="6"/>
      <c r="AN108" s="6"/>
      <c r="AO108" s="5"/>
      <c r="AP108" s="46"/>
      <c r="AQ108" s="41"/>
    </row>
    <row r="109" spans="2:217" x14ac:dyDescent="0.25">
      <c r="B109" s="17"/>
      <c r="C109" s="72"/>
      <c r="D109" s="72"/>
      <c r="E109" s="72"/>
      <c r="F109" s="4" t="s">
        <v>3</v>
      </c>
      <c r="G109" s="9">
        <v>3</v>
      </c>
      <c r="H109" s="40" t="s">
        <v>27</v>
      </c>
      <c r="I109" s="40" t="s">
        <v>27</v>
      </c>
      <c r="J109" s="79" t="s">
        <v>28</v>
      </c>
      <c r="K109" s="7"/>
      <c r="L109" s="7"/>
      <c r="M109" s="7"/>
      <c r="N109" s="7"/>
      <c r="O109" s="7"/>
      <c r="P109" s="7"/>
      <c r="Q109" s="7"/>
      <c r="R109" s="7"/>
      <c r="S109" s="8"/>
      <c r="T109" s="46"/>
      <c r="U109" s="41"/>
      <c r="V109" s="6"/>
      <c r="W109" s="6"/>
      <c r="X109" s="6"/>
      <c r="Y109" s="6"/>
      <c r="Z109" s="6"/>
      <c r="AA109" s="6"/>
      <c r="AB109" s="6"/>
      <c r="AC109" s="6"/>
      <c r="AD109" s="5"/>
      <c r="AE109" s="46"/>
      <c r="AF109" s="41"/>
      <c r="AG109" s="6"/>
      <c r="AH109" s="6"/>
      <c r="AI109" s="6"/>
      <c r="AJ109" s="6"/>
      <c r="AK109" s="6"/>
      <c r="AL109" s="6"/>
      <c r="AM109" s="6"/>
      <c r="AN109" s="6"/>
      <c r="AO109" s="5"/>
      <c r="AP109" s="46"/>
      <c r="AQ109" s="41"/>
    </row>
    <row r="110" spans="2:217" x14ac:dyDescent="0.25">
      <c r="B110" s="17"/>
      <c r="C110" s="72"/>
      <c r="D110" s="72"/>
      <c r="E110" s="72"/>
      <c r="F110" s="4" t="s">
        <v>4</v>
      </c>
      <c r="G110" s="9">
        <v>6</v>
      </c>
      <c r="H110" s="40" t="s">
        <v>27</v>
      </c>
      <c r="I110" s="40" t="s">
        <v>27</v>
      </c>
      <c r="J110" s="79" t="s">
        <v>28</v>
      </c>
      <c r="K110" s="7"/>
      <c r="L110" s="7"/>
      <c r="M110" s="7"/>
      <c r="N110" s="7"/>
      <c r="O110" s="7"/>
      <c r="P110" s="7"/>
      <c r="Q110" s="7"/>
      <c r="R110" s="7"/>
      <c r="S110" s="8"/>
      <c r="T110" s="46"/>
      <c r="U110" s="41"/>
      <c r="V110" s="6"/>
      <c r="W110" s="6"/>
      <c r="X110" s="6"/>
      <c r="Y110" s="6"/>
      <c r="Z110" s="6"/>
      <c r="AA110" s="6"/>
      <c r="AB110" s="6"/>
      <c r="AC110" s="6"/>
      <c r="AD110" s="5"/>
      <c r="AE110" s="46"/>
      <c r="AF110" s="41"/>
      <c r="AG110" s="6"/>
      <c r="AH110" s="6"/>
      <c r="AI110" s="6"/>
      <c r="AJ110" s="6"/>
      <c r="AK110" s="6"/>
      <c r="AL110" s="6"/>
      <c r="AM110" s="6"/>
      <c r="AN110" s="6"/>
      <c r="AO110" s="5"/>
      <c r="AP110" s="46"/>
      <c r="AQ110" s="41"/>
    </row>
    <row r="111" spans="2:217" s="13" customFormat="1" ht="15.75" thickBot="1" x14ac:dyDescent="0.3">
      <c r="B111" s="16"/>
      <c r="C111" s="73"/>
      <c r="D111" s="73"/>
      <c r="E111" s="73"/>
      <c r="F111" s="11" t="s">
        <v>32</v>
      </c>
      <c r="G111" s="14" t="s">
        <v>28</v>
      </c>
      <c r="H111" s="42">
        <f t="shared" ref="H111" si="49">T111+AE111+AP111</f>
        <v>0.17948717948717946</v>
      </c>
      <c r="I111" s="42">
        <f t="shared" ref="I111" si="50">U111+AF111+AQ111</f>
        <v>0.30769230769230771</v>
      </c>
      <c r="J111" s="78">
        <v>39</v>
      </c>
      <c r="K111" s="11">
        <v>0</v>
      </c>
      <c r="L111" s="11">
        <v>0</v>
      </c>
      <c r="M111" s="11">
        <v>0</v>
      </c>
      <c r="N111" s="11">
        <v>0</v>
      </c>
      <c r="O111" s="11">
        <v>0</v>
      </c>
      <c r="P111" s="11">
        <v>0</v>
      </c>
      <c r="Q111" s="11">
        <v>0</v>
      </c>
      <c r="R111" s="11"/>
      <c r="S111" s="12"/>
      <c r="T111" s="47">
        <f>(K111+L111+M111+N111+O111) /J111</f>
        <v>0</v>
      </c>
      <c r="U111" s="48">
        <f>(K111+L111+M111+N111+O111+P111+Q111)/J111</f>
        <v>0</v>
      </c>
      <c r="V111" s="11">
        <v>0</v>
      </c>
      <c r="W111" s="11">
        <v>0</v>
      </c>
      <c r="X111" s="11">
        <v>0</v>
      </c>
      <c r="Y111" s="11">
        <v>1</v>
      </c>
      <c r="Z111" s="11">
        <v>1</v>
      </c>
      <c r="AA111" s="11">
        <v>0</v>
      </c>
      <c r="AB111" s="11">
        <v>2</v>
      </c>
      <c r="AC111" s="11"/>
      <c r="AD111" s="12"/>
      <c r="AE111" s="47">
        <f>(V111+W111+X111+Y111+Z111) /J111</f>
        <v>5.128205128205128E-2</v>
      </c>
      <c r="AF111" s="48">
        <f>(V111+W111+X111+Y111+Z111+AA111+AB111)/J111</f>
        <v>0.10256410256410256</v>
      </c>
      <c r="AG111" s="11">
        <v>0</v>
      </c>
      <c r="AH111" s="11">
        <v>0</v>
      </c>
      <c r="AI111" s="11">
        <v>3</v>
      </c>
      <c r="AJ111" s="11">
        <v>2</v>
      </c>
      <c r="AK111" s="11">
        <v>0</v>
      </c>
      <c r="AL111" s="11">
        <v>1</v>
      </c>
      <c r="AM111" s="11">
        <v>2</v>
      </c>
      <c r="AN111" s="11"/>
      <c r="AO111" s="12"/>
      <c r="AP111" s="47">
        <f>(AG111+AH111+AI111+AJ111+AK111) /J111</f>
        <v>0.12820512820512819</v>
      </c>
      <c r="AQ111" s="48">
        <f>(AG111+AH111+AI111+AJ111+AK111+AL111+AM111)/J111</f>
        <v>0.20512820512820512</v>
      </c>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3"/>
      <c r="GA111" s="33"/>
      <c r="GB111" s="33"/>
      <c r="GC111" s="33"/>
      <c r="GD111" s="33"/>
      <c r="GE111" s="33"/>
      <c r="GF111" s="33"/>
      <c r="GG111" s="33"/>
      <c r="GH111" s="33"/>
      <c r="GI111" s="33"/>
      <c r="GJ111" s="33"/>
      <c r="GK111" s="33"/>
      <c r="GL111" s="33"/>
      <c r="GM111" s="33"/>
      <c r="GN111" s="33"/>
      <c r="GO111" s="33"/>
      <c r="GP111" s="33"/>
      <c r="GQ111" s="33"/>
      <c r="GR111" s="33"/>
      <c r="GS111" s="33"/>
      <c r="GT111" s="33"/>
      <c r="GU111" s="33"/>
      <c r="GV111" s="33"/>
      <c r="GW111" s="33"/>
      <c r="GX111" s="33"/>
      <c r="GY111" s="33"/>
      <c r="GZ111" s="33"/>
      <c r="HA111" s="33"/>
      <c r="HB111" s="33"/>
      <c r="HC111" s="33"/>
      <c r="HD111" s="33"/>
      <c r="HE111" s="33"/>
      <c r="HF111" s="33"/>
      <c r="HG111" s="33"/>
      <c r="HH111" s="33"/>
      <c r="HI111" s="33"/>
    </row>
    <row r="112" spans="2:217" x14ac:dyDescent="0.25">
      <c r="B112" s="17"/>
      <c r="C112" s="72" t="s">
        <v>22</v>
      </c>
      <c r="D112" s="72"/>
      <c r="E112" s="72"/>
      <c r="F112" s="4" t="s">
        <v>1</v>
      </c>
      <c r="G112" s="9">
        <v>1</v>
      </c>
      <c r="H112" s="41">
        <f t="shared" ref="H112:I114" si="51">T112+AE112+AP112</f>
        <v>0.42902711323763953</v>
      </c>
      <c r="I112" s="41">
        <f t="shared" si="51"/>
        <v>0.4354066985645933</v>
      </c>
      <c r="J112" s="77">
        <v>627</v>
      </c>
      <c r="K112" s="6">
        <v>236</v>
      </c>
      <c r="L112" s="6">
        <v>20</v>
      </c>
      <c r="M112" s="6">
        <v>0</v>
      </c>
      <c r="N112" s="6">
        <v>2</v>
      </c>
      <c r="O112" s="6"/>
      <c r="P112" s="6"/>
      <c r="Q112" s="6"/>
      <c r="R112" s="6"/>
      <c r="S112" s="5"/>
      <c r="T112" s="46">
        <f>(K112+L112)/J112</f>
        <v>0.40829346092503987</v>
      </c>
      <c r="U112" s="41">
        <f>(K112+L112+M112+N112)/J112</f>
        <v>0.41148325358851673</v>
      </c>
      <c r="V112" s="6">
        <v>0</v>
      </c>
      <c r="W112" s="6">
        <v>0</v>
      </c>
      <c r="X112" s="6">
        <v>0</v>
      </c>
      <c r="Y112" s="6">
        <v>0</v>
      </c>
      <c r="Z112" s="6"/>
      <c r="AA112" s="6"/>
      <c r="AB112" s="6"/>
      <c r="AC112" s="6"/>
      <c r="AD112" s="5"/>
      <c r="AE112" s="46">
        <f>(V112+W112)/J112</f>
        <v>0</v>
      </c>
      <c r="AF112" s="41">
        <f>(V112+W112+X112+Y112)/J112</f>
        <v>0</v>
      </c>
      <c r="AG112" s="6">
        <v>2</v>
      </c>
      <c r="AH112" s="6">
        <v>6</v>
      </c>
      <c r="AI112" s="6">
        <v>2</v>
      </c>
      <c r="AJ112" s="6">
        <v>2</v>
      </c>
      <c r="AK112" s="6">
        <v>1</v>
      </c>
      <c r="AL112" s="6">
        <v>2</v>
      </c>
      <c r="AM112" s="6">
        <v>0</v>
      </c>
      <c r="AN112" s="6"/>
      <c r="AO112" s="5"/>
      <c r="AP112" s="46">
        <f t="shared" ref="AP112:AP114" si="52">(AG112+AH112+AI112+AJ112+AK112) /J112</f>
        <v>2.0733652312599681E-2</v>
      </c>
      <c r="AQ112" s="41">
        <f t="shared" ref="AQ112:AQ114" si="53">(AG112+AH112+AI112+AJ112+AK112+AL112+AM112)/J112</f>
        <v>2.3923444976076555E-2</v>
      </c>
    </row>
    <row r="113" spans="2:217" x14ac:dyDescent="0.25">
      <c r="B113" s="17"/>
      <c r="C113" s="72"/>
      <c r="D113" s="72"/>
      <c r="E113" s="72"/>
      <c r="F113" s="4" t="s">
        <v>31</v>
      </c>
      <c r="G113" s="9">
        <v>2</v>
      </c>
      <c r="H113" s="41">
        <f t="shared" si="51"/>
        <v>0.74728260869565211</v>
      </c>
      <c r="I113" s="41">
        <f t="shared" si="51"/>
        <v>0.77717391304347827</v>
      </c>
      <c r="J113" s="77">
        <v>368</v>
      </c>
      <c r="K113" s="6">
        <v>6</v>
      </c>
      <c r="L113" s="6">
        <v>235</v>
      </c>
      <c r="M113" s="6">
        <v>23</v>
      </c>
      <c r="N113" s="6">
        <v>2</v>
      </c>
      <c r="O113" s="6">
        <v>0</v>
      </c>
      <c r="P113" s="6"/>
      <c r="Q113" s="6"/>
      <c r="R113" s="6"/>
      <c r="S113" s="5"/>
      <c r="T113" s="46">
        <f>(K113+L113+M113)/J113</f>
        <v>0.71739130434782605</v>
      </c>
      <c r="U113" s="41">
        <f>(K113+L113+M113+N113+O113)/J113</f>
        <v>0.72282608695652173</v>
      </c>
      <c r="V113" s="6">
        <v>0</v>
      </c>
      <c r="W113" s="6">
        <v>0</v>
      </c>
      <c r="X113" s="6">
        <v>5</v>
      </c>
      <c r="Y113" s="6">
        <v>1</v>
      </c>
      <c r="Z113" s="6">
        <v>2</v>
      </c>
      <c r="AA113" s="6"/>
      <c r="AB113" s="6"/>
      <c r="AC113" s="6"/>
      <c r="AD113" s="5"/>
      <c r="AE113" s="46">
        <f>(V113+W113+X113)/J113</f>
        <v>1.358695652173913E-2</v>
      </c>
      <c r="AF113" s="41">
        <f>(V113+W113+X113+Y113+Z113)/J113</f>
        <v>2.1739130434782608E-2</v>
      </c>
      <c r="AG113" s="6">
        <v>0</v>
      </c>
      <c r="AH113" s="6">
        <v>0</v>
      </c>
      <c r="AI113" s="6">
        <v>2</v>
      </c>
      <c r="AJ113" s="6">
        <v>1</v>
      </c>
      <c r="AK113" s="6">
        <v>3</v>
      </c>
      <c r="AL113" s="6">
        <v>3</v>
      </c>
      <c r="AM113" s="6">
        <v>3</v>
      </c>
      <c r="AN113" s="6"/>
      <c r="AO113" s="5"/>
      <c r="AP113" s="46">
        <f t="shared" si="52"/>
        <v>1.6304347826086956E-2</v>
      </c>
      <c r="AQ113" s="41">
        <f t="shared" si="53"/>
        <v>3.2608695652173912E-2</v>
      </c>
    </row>
    <row r="114" spans="2:217" x14ac:dyDescent="0.25">
      <c r="B114" s="17"/>
      <c r="C114" s="72"/>
      <c r="D114" s="72"/>
      <c r="E114" s="72"/>
      <c r="F114" s="4" t="s">
        <v>2</v>
      </c>
      <c r="G114" s="9">
        <v>4</v>
      </c>
      <c r="H114" s="41">
        <f t="shared" si="51"/>
        <v>0.6785714285714286</v>
      </c>
      <c r="I114" s="41">
        <f t="shared" si="51"/>
        <v>0.7142857142857143</v>
      </c>
      <c r="J114" s="79">
        <v>28</v>
      </c>
      <c r="K114" s="7">
        <v>0</v>
      </c>
      <c r="L114" s="7">
        <v>18</v>
      </c>
      <c r="M114" s="7">
        <v>1</v>
      </c>
      <c r="N114" s="7">
        <v>0</v>
      </c>
      <c r="O114" s="7">
        <v>0</v>
      </c>
      <c r="P114" s="7">
        <v>0</v>
      </c>
      <c r="Q114" s="7">
        <v>0</v>
      </c>
      <c r="R114" s="7"/>
      <c r="S114" s="8"/>
      <c r="T114" s="46">
        <f>(K114+L114+M114+N114+O114) /J114</f>
        <v>0.6785714285714286</v>
      </c>
      <c r="U114" s="41">
        <f>(K114+L114+M114+N114+O114+P114+Q114)/J114</f>
        <v>0.6785714285714286</v>
      </c>
      <c r="V114" s="6">
        <v>0</v>
      </c>
      <c r="W114" s="6">
        <v>0</v>
      </c>
      <c r="X114" s="6">
        <v>0</v>
      </c>
      <c r="Y114" s="6">
        <v>0</v>
      </c>
      <c r="Z114" s="6">
        <v>0</v>
      </c>
      <c r="AA114" s="6">
        <v>0</v>
      </c>
      <c r="AB114" s="6">
        <v>0</v>
      </c>
      <c r="AC114" s="6"/>
      <c r="AD114" s="5"/>
      <c r="AE114" s="46">
        <f>(V114+W114+X114+Y114+Z114) /J114</f>
        <v>0</v>
      </c>
      <c r="AF114" s="41">
        <f>(V114+W114+X114+Y114+Z114+AA114+AB114)/J114</f>
        <v>0</v>
      </c>
      <c r="AG114" s="6">
        <v>0</v>
      </c>
      <c r="AH114" s="6">
        <v>0</v>
      </c>
      <c r="AI114" s="6">
        <v>0</v>
      </c>
      <c r="AJ114" s="6">
        <v>0</v>
      </c>
      <c r="AK114" s="6">
        <v>0</v>
      </c>
      <c r="AL114" s="6">
        <v>0</v>
      </c>
      <c r="AM114" s="6">
        <v>1</v>
      </c>
      <c r="AN114" s="6"/>
      <c r="AO114" s="5"/>
      <c r="AP114" s="46">
        <f t="shared" si="52"/>
        <v>0</v>
      </c>
      <c r="AQ114" s="41">
        <f t="shared" si="53"/>
        <v>3.5714285714285712E-2</v>
      </c>
    </row>
    <row r="115" spans="2:217" x14ac:dyDescent="0.25">
      <c r="B115" s="17"/>
      <c r="C115" s="72"/>
      <c r="D115" s="72"/>
      <c r="E115" s="72"/>
      <c r="F115" s="4" t="s">
        <v>3</v>
      </c>
      <c r="G115" s="9">
        <v>3</v>
      </c>
      <c r="H115" s="40" t="s">
        <v>27</v>
      </c>
      <c r="I115" s="40" t="s">
        <v>27</v>
      </c>
      <c r="J115" s="79" t="s">
        <v>28</v>
      </c>
      <c r="K115" s="7"/>
      <c r="L115" s="7"/>
      <c r="M115" s="7"/>
      <c r="N115" s="7"/>
      <c r="O115" s="7"/>
      <c r="P115" s="7"/>
      <c r="Q115" s="7"/>
      <c r="R115" s="7"/>
      <c r="S115" s="8"/>
      <c r="T115" s="46"/>
      <c r="U115" s="41"/>
      <c r="V115" s="6"/>
      <c r="W115" s="6"/>
      <c r="X115" s="6"/>
      <c r="Y115" s="6"/>
      <c r="Z115" s="6"/>
      <c r="AA115" s="6"/>
      <c r="AB115" s="6"/>
      <c r="AC115" s="6"/>
      <c r="AD115" s="5"/>
      <c r="AE115" s="46"/>
      <c r="AF115" s="41"/>
      <c r="AG115" s="6"/>
      <c r="AH115" s="6"/>
      <c r="AI115" s="6"/>
      <c r="AJ115" s="6"/>
      <c r="AK115" s="6"/>
      <c r="AL115" s="6"/>
      <c r="AM115" s="6"/>
      <c r="AN115" s="6"/>
      <c r="AO115" s="5"/>
      <c r="AP115" s="46"/>
      <c r="AQ115" s="41"/>
    </row>
    <row r="116" spans="2:217" x14ac:dyDescent="0.25">
      <c r="B116" s="17"/>
      <c r="C116" s="72"/>
      <c r="D116" s="72"/>
      <c r="E116" s="72"/>
      <c r="F116" s="4" t="s">
        <v>4</v>
      </c>
      <c r="G116" s="9">
        <v>6</v>
      </c>
      <c r="H116" s="40" t="s">
        <v>27</v>
      </c>
      <c r="I116" s="40" t="s">
        <v>27</v>
      </c>
      <c r="J116" s="79" t="s">
        <v>28</v>
      </c>
      <c r="K116" s="7"/>
      <c r="L116" s="7"/>
      <c r="M116" s="7"/>
      <c r="N116" s="7"/>
      <c r="O116" s="7"/>
      <c r="P116" s="7"/>
      <c r="Q116" s="7"/>
      <c r="R116" s="7"/>
      <c r="S116" s="8"/>
      <c r="T116" s="46"/>
      <c r="U116" s="41"/>
      <c r="V116" s="6"/>
      <c r="W116" s="6"/>
      <c r="X116" s="6"/>
      <c r="Y116" s="6"/>
      <c r="Z116" s="6"/>
      <c r="AA116" s="6"/>
      <c r="AB116" s="6"/>
      <c r="AC116" s="6"/>
      <c r="AD116" s="5"/>
      <c r="AE116" s="46"/>
      <c r="AF116" s="41"/>
      <c r="AG116" s="6"/>
      <c r="AH116" s="6"/>
      <c r="AI116" s="6"/>
      <c r="AJ116" s="6"/>
      <c r="AK116" s="6"/>
      <c r="AL116" s="6"/>
      <c r="AM116" s="6"/>
      <c r="AN116" s="6"/>
      <c r="AO116" s="5"/>
      <c r="AP116" s="46"/>
      <c r="AQ116" s="41"/>
    </row>
    <row r="117" spans="2:217" s="13" customFormat="1" ht="15.75" thickBot="1" x14ac:dyDescent="0.3">
      <c r="B117" s="16"/>
      <c r="C117" s="73"/>
      <c r="D117" s="73"/>
      <c r="E117" s="73"/>
      <c r="F117" s="11" t="s">
        <v>32</v>
      </c>
      <c r="G117" s="14" t="s">
        <v>28</v>
      </c>
      <c r="H117" s="42" t="s">
        <v>27</v>
      </c>
      <c r="I117" s="42" t="s">
        <v>27</v>
      </c>
      <c r="J117" s="78" t="s">
        <v>28</v>
      </c>
      <c r="K117" s="11"/>
      <c r="L117" s="11"/>
      <c r="M117" s="11"/>
      <c r="N117" s="11"/>
      <c r="O117" s="11"/>
      <c r="P117" s="11"/>
      <c r="Q117" s="11"/>
      <c r="R117" s="11"/>
      <c r="S117" s="12"/>
      <c r="T117" s="47"/>
      <c r="U117" s="48"/>
      <c r="V117" s="11"/>
      <c r="W117" s="11"/>
      <c r="X117" s="11"/>
      <c r="Y117" s="11"/>
      <c r="Z117" s="11"/>
      <c r="AA117" s="11"/>
      <c r="AB117" s="11"/>
      <c r="AC117" s="11"/>
      <c r="AD117" s="12"/>
      <c r="AE117" s="47"/>
      <c r="AF117" s="48"/>
      <c r="AG117" s="11"/>
      <c r="AH117" s="11"/>
      <c r="AI117" s="11"/>
      <c r="AJ117" s="11"/>
      <c r="AK117" s="11"/>
      <c r="AL117" s="11"/>
      <c r="AM117" s="11"/>
      <c r="AN117" s="11"/>
      <c r="AO117" s="12"/>
      <c r="AP117" s="47"/>
      <c r="AQ117" s="48"/>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3"/>
      <c r="DQ117" s="33"/>
      <c r="DR117" s="33"/>
      <c r="DS117" s="33"/>
      <c r="DT117" s="33"/>
      <c r="DU117" s="33"/>
      <c r="DV117" s="33"/>
      <c r="DW117" s="33"/>
      <c r="DX117" s="33"/>
      <c r="DY117" s="33"/>
      <c r="DZ117" s="33"/>
      <c r="EA117" s="33"/>
      <c r="EB117" s="33"/>
      <c r="EC117" s="33"/>
      <c r="ED117" s="33"/>
      <c r="EE117" s="33"/>
      <c r="EF117" s="33"/>
      <c r="EG117" s="33"/>
      <c r="EH117" s="33"/>
      <c r="EI117" s="33"/>
      <c r="EJ117" s="33"/>
      <c r="EK117" s="33"/>
      <c r="EL117" s="33"/>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3"/>
      <c r="GA117" s="33"/>
      <c r="GB117" s="33"/>
      <c r="GC117" s="33"/>
      <c r="GD117" s="33"/>
      <c r="GE117" s="33"/>
      <c r="GF117" s="33"/>
      <c r="GG117" s="33"/>
      <c r="GH117" s="33"/>
      <c r="GI117" s="33"/>
      <c r="GJ117" s="33"/>
      <c r="GK117" s="33"/>
      <c r="GL117" s="33"/>
      <c r="GM117" s="33"/>
      <c r="GN117" s="33"/>
      <c r="GO117" s="33"/>
      <c r="GP117" s="33"/>
      <c r="GQ117" s="33"/>
      <c r="GR117" s="33"/>
      <c r="GS117" s="33"/>
      <c r="GT117" s="33"/>
      <c r="GU117" s="33"/>
      <c r="GV117" s="33"/>
      <c r="GW117" s="33"/>
      <c r="GX117" s="33"/>
      <c r="GY117" s="33"/>
      <c r="GZ117" s="33"/>
      <c r="HA117" s="33"/>
      <c r="HB117" s="33"/>
      <c r="HC117" s="33"/>
      <c r="HD117" s="33"/>
      <c r="HE117" s="33"/>
      <c r="HF117" s="33"/>
      <c r="HG117" s="33"/>
      <c r="HH117" s="33"/>
      <c r="HI117" s="33"/>
    </row>
    <row r="118" spans="2:217" x14ac:dyDescent="0.25">
      <c r="B118" s="17"/>
      <c r="C118" s="72" t="s">
        <v>23</v>
      </c>
      <c r="D118" s="72"/>
      <c r="E118" s="72"/>
      <c r="F118" s="4" t="s">
        <v>1</v>
      </c>
      <c r="G118" s="9">
        <v>1</v>
      </c>
      <c r="H118" s="41">
        <f>T118+AE118+AP118</f>
        <v>0.19973804846103468</v>
      </c>
      <c r="I118" s="41">
        <f>U118+AF118+AQ118</f>
        <v>0.22593320235756381</v>
      </c>
      <c r="J118" s="79">
        <v>1527</v>
      </c>
      <c r="K118" s="6">
        <v>210</v>
      </c>
      <c r="L118" s="6">
        <v>6</v>
      </c>
      <c r="M118" s="6">
        <v>6</v>
      </c>
      <c r="N118" s="6">
        <v>5</v>
      </c>
      <c r="O118" s="6"/>
      <c r="P118" s="6"/>
      <c r="Q118" s="6"/>
      <c r="R118" s="6"/>
      <c r="S118" s="5"/>
      <c r="T118" s="46">
        <f>(K118+L118)/J118</f>
        <v>0.14145383104125736</v>
      </c>
      <c r="U118" s="41">
        <f>(K118+L118+M118+N118)/J118</f>
        <v>0.14865749836280287</v>
      </c>
      <c r="V118" s="6">
        <v>11</v>
      </c>
      <c r="W118" s="6">
        <v>1</v>
      </c>
      <c r="X118" s="6">
        <v>1</v>
      </c>
      <c r="Y118" s="6">
        <v>2</v>
      </c>
      <c r="Z118" s="6"/>
      <c r="AA118" s="6"/>
      <c r="AB118" s="6"/>
      <c r="AC118" s="6"/>
      <c r="AD118" s="5"/>
      <c r="AE118" s="46">
        <f>(V118+W118)/J118</f>
        <v>7.8585461689587421E-3</v>
      </c>
      <c r="AF118" s="41">
        <f>(V118+W118+X118+Y118)/J118</f>
        <v>9.823182711198428E-3</v>
      </c>
      <c r="AG118" s="6">
        <v>29</v>
      </c>
      <c r="AH118" s="6">
        <v>12</v>
      </c>
      <c r="AI118" s="6">
        <v>10</v>
      </c>
      <c r="AJ118" s="6">
        <v>7</v>
      </c>
      <c r="AK118" s="6">
        <v>19</v>
      </c>
      <c r="AL118" s="6">
        <v>16</v>
      </c>
      <c r="AM118" s="6">
        <v>10</v>
      </c>
      <c r="AN118" s="6"/>
      <c r="AO118" s="5"/>
      <c r="AP118" s="46">
        <f t="shared" ref="AP118:AP119" si="54">(AG118+AH118+AI118+AJ118+AK118) /J118</f>
        <v>5.04256712508186E-2</v>
      </c>
      <c r="AQ118" s="41">
        <f t="shared" ref="AQ118:AQ119" si="55">(AG118+AH118+AI118+AJ118+AK118+AL118+AM118)/J118</f>
        <v>6.7452521283562536E-2</v>
      </c>
    </row>
    <row r="119" spans="2:217" x14ac:dyDescent="0.25">
      <c r="B119" s="17"/>
      <c r="C119" s="72"/>
      <c r="D119" s="72"/>
      <c r="E119" s="72"/>
      <c r="F119" s="4" t="s">
        <v>31</v>
      </c>
      <c r="G119" s="9">
        <v>2</v>
      </c>
      <c r="H119" s="41">
        <f>T119+AE119+AP119</f>
        <v>0.21875</v>
      </c>
      <c r="I119" s="41">
        <f>U119+AF119+AQ119</f>
        <v>0.28125</v>
      </c>
      <c r="J119" s="77">
        <v>96</v>
      </c>
      <c r="K119" s="6">
        <v>1</v>
      </c>
      <c r="L119" s="6">
        <v>12</v>
      </c>
      <c r="M119" s="6">
        <v>1</v>
      </c>
      <c r="N119" s="6">
        <v>2</v>
      </c>
      <c r="O119" s="6">
        <v>3</v>
      </c>
      <c r="P119" s="6"/>
      <c r="Q119" s="6"/>
      <c r="R119" s="6"/>
      <c r="S119" s="5"/>
      <c r="T119" s="46">
        <f>(K119+L119+M119)/J119</f>
        <v>0.14583333333333334</v>
      </c>
      <c r="U119" s="41">
        <f>(K119+L119+M119+N119+O119)/J119</f>
        <v>0.19791666666666666</v>
      </c>
      <c r="V119" s="6">
        <v>0</v>
      </c>
      <c r="W119" s="6">
        <v>0</v>
      </c>
      <c r="X119" s="6">
        <v>0</v>
      </c>
      <c r="Y119" s="6">
        <v>1</v>
      </c>
      <c r="Z119" s="6">
        <v>0</v>
      </c>
      <c r="AA119" s="6"/>
      <c r="AB119" s="6"/>
      <c r="AC119" s="6"/>
      <c r="AD119" s="5"/>
      <c r="AE119" s="46">
        <f>(V119+W119+X119)/J119</f>
        <v>0</v>
      </c>
      <c r="AF119" s="41">
        <f>(V119+W119+X119+Y119+Z119)/J119</f>
        <v>1.0416666666666666E-2</v>
      </c>
      <c r="AG119" s="6">
        <v>2</v>
      </c>
      <c r="AH119" s="6">
        <v>1</v>
      </c>
      <c r="AI119" s="6">
        <v>1</v>
      </c>
      <c r="AJ119" s="6">
        <v>1</v>
      </c>
      <c r="AK119" s="6">
        <v>2</v>
      </c>
      <c r="AL119" s="6">
        <v>0</v>
      </c>
      <c r="AM119" s="6">
        <v>0</v>
      </c>
      <c r="AN119" s="6"/>
      <c r="AO119" s="5"/>
      <c r="AP119" s="46">
        <f t="shared" si="54"/>
        <v>7.2916666666666671E-2</v>
      </c>
      <c r="AQ119" s="41">
        <f t="shared" si="55"/>
        <v>7.2916666666666671E-2</v>
      </c>
    </row>
    <row r="120" spans="2:217" x14ac:dyDescent="0.25">
      <c r="B120" s="17"/>
      <c r="C120" s="72"/>
      <c r="D120" s="72"/>
      <c r="E120" s="72"/>
      <c r="F120" s="4" t="s">
        <v>2</v>
      </c>
      <c r="G120" s="9">
        <v>4</v>
      </c>
      <c r="H120" s="40" t="s">
        <v>27</v>
      </c>
      <c r="I120" s="40" t="s">
        <v>27</v>
      </c>
      <c r="J120" s="79" t="s">
        <v>28</v>
      </c>
      <c r="K120" s="7"/>
      <c r="L120" s="7"/>
      <c r="M120" s="7"/>
      <c r="N120" s="7"/>
      <c r="O120" s="7"/>
      <c r="P120" s="7"/>
      <c r="Q120" s="7"/>
      <c r="R120" s="7"/>
      <c r="S120" s="8"/>
      <c r="T120" s="46"/>
      <c r="U120" s="41"/>
      <c r="V120" s="6"/>
      <c r="W120" s="6"/>
      <c r="X120" s="6"/>
      <c r="Y120" s="6"/>
      <c r="Z120" s="6"/>
      <c r="AA120" s="6"/>
      <c r="AB120" s="6"/>
      <c r="AC120" s="6"/>
      <c r="AD120" s="5"/>
      <c r="AE120" s="46"/>
      <c r="AF120" s="41"/>
      <c r="AG120" s="6"/>
      <c r="AH120" s="6"/>
      <c r="AI120" s="6"/>
      <c r="AJ120" s="6"/>
      <c r="AK120" s="6"/>
      <c r="AL120" s="6"/>
      <c r="AM120" s="6"/>
      <c r="AN120" s="6"/>
      <c r="AO120" s="5"/>
      <c r="AP120" s="46"/>
      <c r="AQ120" s="41"/>
    </row>
    <row r="121" spans="2:217" x14ac:dyDescent="0.25">
      <c r="B121" s="17"/>
      <c r="C121" s="72"/>
      <c r="D121" s="72"/>
      <c r="E121" s="72"/>
      <c r="F121" s="4" t="s">
        <v>3</v>
      </c>
      <c r="G121" s="9">
        <v>3</v>
      </c>
      <c r="H121" s="40" t="s">
        <v>27</v>
      </c>
      <c r="I121" s="40" t="s">
        <v>27</v>
      </c>
      <c r="J121" s="79" t="s">
        <v>28</v>
      </c>
      <c r="K121" s="7"/>
      <c r="L121" s="7"/>
      <c r="M121" s="7"/>
      <c r="N121" s="7"/>
      <c r="O121" s="7"/>
      <c r="P121" s="7"/>
      <c r="Q121" s="7"/>
      <c r="R121" s="7"/>
      <c r="S121" s="8"/>
      <c r="T121" s="46"/>
      <c r="U121" s="41"/>
      <c r="V121" s="6"/>
      <c r="W121" s="6"/>
      <c r="X121" s="6"/>
      <c r="Y121" s="6"/>
      <c r="Z121" s="6"/>
      <c r="AA121" s="6"/>
      <c r="AB121" s="6"/>
      <c r="AC121" s="6"/>
      <c r="AD121" s="5"/>
      <c r="AE121" s="46"/>
      <c r="AF121" s="41"/>
      <c r="AG121" s="6"/>
      <c r="AH121" s="6"/>
      <c r="AI121" s="6"/>
      <c r="AJ121" s="6"/>
      <c r="AK121" s="6"/>
      <c r="AL121" s="6"/>
      <c r="AM121" s="6"/>
      <c r="AN121" s="6"/>
      <c r="AO121" s="5"/>
      <c r="AP121" s="46"/>
      <c r="AQ121" s="41"/>
    </row>
    <row r="122" spans="2:217" x14ac:dyDescent="0.25">
      <c r="B122" s="17"/>
      <c r="C122" s="72"/>
      <c r="D122" s="72"/>
      <c r="E122" s="72"/>
      <c r="F122" s="4" t="s">
        <v>4</v>
      </c>
      <c r="G122" s="9">
        <v>6</v>
      </c>
      <c r="H122" s="40" t="s">
        <v>27</v>
      </c>
      <c r="I122" s="40" t="s">
        <v>27</v>
      </c>
      <c r="J122" s="79" t="s">
        <v>28</v>
      </c>
      <c r="K122" s="7"/>
      <c r="L122" s="7"/>
      <c r="M122" s="7"/>
      <c r="N122" s="7"/>
      <c r="O122" s="7"/>
      <c r="P122" s="7"/>
      <c r="Q122" s="7"/>
      <c r="R122" s="7"/>
      <c r="S122" s="8"/>
      <c r="T122" s="46"/>
      <c r="U122" s="41"/>
      <c r="V122" s="6"/>
      <c r="W122" s="6"/>
      <c r="X122" s="6"/>
      <c r="Y122" s="6"/>
      <c r="Z122" s="6"/>
      <c r="AA122" s="6"/>
      <c r="AB122" s="6"/>
      <c r="AC122" s="6"/>
      <c r="AD122" s="5"/>
      <c r="AE122" s="46"/>
      <c r="AF122" s="41"/>
      <c r="AG122" s="6"/>
      <c r="AH122" s="6"/>
      <c r="AI122" s="6"/>
      <c r="AJ122" s="6"/>
      <c r="AK122" s="6"/>
      <c r="AL122" s="6"/>
      <c r="AM122" s="6"/>
      <c r="AN122" s="6"/>
      <c r="AO122" s="5"/>
      <c r="AP122" s="46"/>
      <c r="AQ122" s="41"/>
    </row>
    <row r="123" spans="2:217" s="13" customFormat="1" ht="15.75" thickBot="1" x14ac:dyDescent="0.3">
      <c r="B123" s="16"/>
      <c r="C123" s="73"/>
      <c r="D123" s="73"/>
      <c r="E123" s="73"/>
      <c r="F123" s="11" t="s">
        <v>32</v>
      </c>
      <c r="G123" s="14" t="s">
        <v>28</v>
      </c>
      <c r="H123" s="42">
        <f t="shared" ref="H123" si="56">T123+AE123+AP123</f>
        <v>0.39534883720930236</v>
      </c>
      <c r="I123" s="42">
        <f t="shared" ref="I123" si="57">U123+AF123+AQ123</f>
        <v>0.46511627906976744</v>
      </c>
      <c r="J123" s="78">
        <v>43</v>
      </c>
      <c r="K123" s="11">
        <v>0</v>
      </c>
      <c r="L123" s="11">
        <v>0</v>
      </c>
      <c r="M123" s="11">
        <v>0</v>
      </c>
      <c r="N123" s="11">
        <v>0</v>
      </c>
      <c r="O123" s="11">
        <v>0</v>
      </c>
      <c r="P123" s="11">
        <v>0</v>
      </c>
      <c r="Q123" s="11">
        <v>0</v>
      </c>
      <c r="R123" s="11"/>
      <c r="S123" s="12"/>
      <c r="T123" s="47">
        <f>(K123+L123+M123+N123+O123) /J123</f>
        <v>0</v>
      </c>
      <c r="U123" s="48">
        <f>(K123+L123+M123+N123+O123+P123+Q123)/J123</f>
        <v>0</v>
      </c>
      <c r="V123" s="11">
        <v>0</v>
      </c>
      <c r="W123" s="11">
        <v>6</v>
      </c>
      <c r="X123" s="11">
        <v>1</v>
      </c>
      <c r="Y123" s="11">
        <v>1</v>
      </c>
      <c r="Z123" s="11">
        <v>3</v>
      </c>
      <c r="AA123" s="11">
        <v>2</v>
      </c>
      <c r="AB123" s="11">
        <v>0</v>
      </c>
      <c r="AC123" s="11"/>
      <c r="AD123" s="12"/>
      <c r="AE123" s="47">
        <f>(V123+W123+X123+Y123+Z123) /J123</f>
        <v>0.2558139534883721</v>
      </c>
      <c r="AF123" s="48">
        <f>(V123+W123+X123+Y123+Z123+AA123+AB123)/J123</f>
        <v>0.30232558139534882</v>
      </c>
      <c r="AG123" s="11">
        <v>3</v>
      </c>
      <c r="AH123" s="11">
        <v>0</v>
      </c>
      <c r="AI123" s="11">
        <v>0</v>
      </c>
      <c r="AJ123" s="11">
        <v>0</v>
      </c>
      <c r="AK123" s="11">
        <v>3</v>
      </c>
      <c r="AL123" s="11">
        <v>1</v>
      </c>
      <c r="AM123" s="11">
        <v>0</v>
      </c>
      <c r="AN123" s="11"/>
      <c r="AO123" s="12"/>
      <c r="AP123" s="47">
        <f>(AG123+AH123+AI123+AJ123+AK123) /J123</f>
        <v>0.13953488372093023</v>
      </c>
      <c r="AQ123" s="48">
        <f>(AG123+AH123+AI123+AJ123+AK123+AL123+AM123)/J123</f>
        <v>0.16279069767441862</v>
      </c>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3"/>
      <c r="DQ123" s="33"/>
      <c r="DR123" s="33"/>
      <c r="DS123" s="33"/>
      <c r="DT123" s="33"/>
      <c r="DU123" s="33"/>
      <c r="DV123" s="33"/>
      <c r="DW123" s="33"/>
      <c r="DX123" s="33"/>
      <c r="DY123" s="33"/>
      <c r="DZ123" s="33"/>
      <c r="EA123" s="33"/>
      <c r="EB123" s="33"/>
      <c r="EC123" s="33"/>
      <c r="ED123" s="33"/>
      <c r="EE123" s="33"/>
      <c r="EF123" s="33"/>
      <c r="EG123" s="33"/>
      <c r="EH123" s="33"/>
      <c r="EI123" s="33"/>
      <c r="EJ123" s="33"/>
      <c r="EK123" s="33"/>
      <c r="EL123" s="33"/>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3"/>
      <c r="GA123" s="33"/>
      <c r="GB123" s="33"/>
      <c r="GC123" s="33"/>
      <c r="GD123" s="33"/>
      <c r="GE123" s="33"/>
      <c r="GF123" s="33"/>
      <c r="GG123" s="33"/>
      <c r="GH123" s="33"/>
      <c r="GI123" s="33"/>
      <c r="GJ123" s="33"/>
      <c r="GK123" s="33"/>
      <c r="GL123" s="33"/>
      <c r="GM123" s="33"/>
      <c r="GN123" s="33"/>
      <c r="GO123" s="33"/>
      <c r="GP123" s="33"/>
      <c r="GQ123" s="33"/>
      <c r="GR123" s="33"/>
      <c r="GS123" s="33"/>
      <c r="GT123" s="33"/>
      <c r="GU123" s="33"/>
      <c r="GV123" s="33"/>
      <c r="GW123" s="33"/>
      <c r="GX123" s="33"/>
      <c r="GY123" s="33"/>
      <c r="GZ123" s="33"/>
      <c r="HA123" s="33"/>
      <c r="HB123" s="33"/>
      <c r="HC123" s="33"/>
      <c r="HD123" s="33"/>
      <c r="HE123" s="33"/>
      <c r="HF123" s="33"/>
      <c r="HG123" s="33"/>
      <c r="HH123" s="33"/>
      <c r="HI123" s="33"/>
    </row>
    <row r="124" spans="2:217" x14ac:dyDescent="0.25">
      <c r="B124" s="17"/>
      <c r="C124" s="72" t="s">
        <v>24</v>
      </c>
      <c r="D124" s="72"/>
      <c r="E124" s="72"/>
      <c r="F124" s="4" t="s">
        <v>1</v>
      </c>
      <c r="G124" s="9">
        <v>1</v>
      </c>
      <c r="H124" s="41">
        <f t="shared" ref="H124:I126" si="58">T124+AE124+AP124</f>
        <v>0.49458483754512639</v>
      </c>
      <c r="I124" s="41">
        <f t="shared" si="58"/>
        <v>0.59747292418772557</v>
      </c>
      <c r="J124" s="77">
        <v>554</v>
      </c>
      <c r="K124" s="6">
        <v>203</v>
      </c>
      <c r="L124" s="6">
        <v>51</v>
      </c>
      <c r="M124" s="6">
        <v>40</v>
      </c>
      <c r="N124" s="6">
        <v>10</v>
      </c>
      <c r="O124" s="6"/>
      <c r="P124" s="6"/>
      <c r="Q124" s="6"/>
      <c r="R124" s="6"/>
      <c r="S124" s="5"/>
      <c r="T124" s="46">
        <f>(K124+L124)/J124</f>
        <v>0.4584837545126354</v>
      </c>
      <c r="U124" s="41">
        <f>(K124+L124+M124+N124)/J124</f>
        <v>0.54873646209386284</v>
      </c>
      <c r="V124" s="6">
        <v>0</v>
      </c>
      <c r="W124" s="6">
        <v>1</v>
      </c>
      <c r="X124" s="6">
        <v>1</v>
      </c>
      <c r="Y124" s="6">
        <v>1</v>
      </c>
      <c r="Z124" s="6"/>
      <c r="AA124" s="6"/>
      <c r="AB124" s="6"/>
      <c r="AC124" s="6"/>
      <c r="AD124" s="5"/>
      <c r="AE124" s="46">
        <f>(V124+W124)/J124</f>
        <v>1.8050541516245488E-3</v>
      </c>
      <c r="AF124" s="41">
        <f>(V124+W124+X124+Y124)/J124</f>
        <v>5.415162454873646E-3</v>
      </c>
      <c r="AG124" s="6">
        <v>0</v>
      </c>
      <c r="AH124" s="6">
        <v>3</v>
      </c>
      <c r="AI124" s="6">
        <v>5</v>
      </c>
      <c r="AJ124" s="6">
        <v>1</v>
      </c>
      <c r="AK124" s="6">
        <v>10</v>
      </c>
      <c r="AL124" s="6">
        <v>2</v>
      </c>
      <c r="AM124" s="6">
        <v>3</v>
      </c>
      <c r="AN124" s="6"/>
      <c r="AO124" s="5"/>
      <c r="AP124" s="46">
        <f t="shared" ref="AP124:AP126" si="59">(AG124+AH124+AI124+AJ124+AK124) /J124</f>
        <v>3.4296028880866428E-2</v>
      </c>
      <c r="AQ124" s="41">
        <f t="shared" ref="AQ124:AQ126" si="60">(AG124+AH124+AI124+AJ124+AK124+AL124+AM124)/J124</f>
        <v>4.3321299638989168E-2</v>
      </c>
    </row>
    <row r="125" spans="2:217" x14ac:dyDescent="0.25">
      <c r="B125" s="17"/>
      <c r="C125" s="72"/>
      <c r="D125" s="72"/>
      <c r="E125" s="72"/>
      <c r="F125" s="4" t="s">
        <v>31</v>
      </c>
      <c r="G125" s="9">
        <v>2</v>
      </c>
      <c r="H125" s="41">
        <f t="shared" si="58"/>
        <v>0.59823399558498891</v>
      </c>
      <c r="I125" s="41">
        <f t="shared" si="58"/>
        <v>0.66887417218543055</v>
      </c>
      <c r="J125" s="77">
        <v>453</v>
      </c>
      <c r="K125" s="6">
        <v>31</v>
      </c>
      <c r="L125" s="6">
        <v>147</v>
      </c>
      <c r="M125" s="6">
        <v>34</v>
      </c>
      <c r="N125" s="6">
        <v>12</v>
      </c>
      <c r="O125" s="6">
        <v>0</v>
      </c>
      <c r="P125" s="6"/>
      <c r="Q125" s="6"/>
      <c r="R125" s="6"/>
      <c r="S125" s="5"/>
      <c r="T125" s="46">
        <f>(K125+L125+M125)/J125</f>
        <v>0.46799116997792495</v>
      </c>
      <c r="U125" s="41">
        <f>(K125+L125+M125+N125+O125)/J125</f>
        <v>0.49448123620309054</v>
      </c>
      <c r="V125" s="6">
        <v>3</v>
      </c>
      <c r="W125" s="6">
        <v>35</v>
      </c>
      <c r="X125" s="6">
        <v>2</v>
      </c>
      <c r="Y125" s="6">
        <v>3</v>
      </c>
      <c r="Z125" s="6">
        <v>2</v>
      </c>
      <c r="AA125" s="6"/>
      <c r="AB125" s="6"/>
      <c r="AC125" s="6"/>
      <c r="AD125" s="5"/>
      <c r="AE125" s="46">
        <f>(V125+W125+X125)/J125</f>
        <v>8.8300220750551883E-2</v>
      </c>
      <c r="AF125" s="41">
        <f>(V125+W125+X125+Y125+Z125)/J125</f>
        <v>9.9337748344370855E-2</v>
      </c>
      <c r="AG125" s="6">
        <v>6</v>
      </c>
      <c r="AH125" s="6">
        <v>4</v>
      </c>
      <c r="AI125" s="6">
        <v>1</v>
      </c>
      <c r="AJ125" s="6">
        <v>4</v>
      </c>
      <c r="AK125" s="6">
        <v>4</v>
      </c>
      <c r="AL125" s="6">
        <v>11</v>
      </c>
      <c r="AM125" s="6">
        <v>4</v>
      </c>
      <c r="AN125" s="6"/>
      <c r="AO125" s="5"/>
      <c r="AP125" s="46">
        <f t="shared" si="59"/>
        <v>4.194260485651214E-2</v>
      </c>
      <c r="AQ125" s="41">
        <f t="shared" si="60"/>
        <v>7.505518763796909E-2</v>
      </c>
    </row>
    <row r="126" spans="2:217" x14ac:dyDescent="0.25">
      <c r="B126" s="17"/>
      <c r="C126" s="72"/>
      <c r="D126" s="72"/>
      <c r="E126" s="72"/>
      <c r="F126" s="4" t="s">
        <v>2</v>
      </c>
      <c r="G126" s="9">
        <v>4</v>
      </c>
      <c r="H126" s="41">
        <f t="shared" si="58"/>
        <v>0.8571428571428571</v>
      </c>
      <c r="I126" s="41">
        <f t="shared" si="58"/>
        <v>0.8571428571428571</v>
      </c>
      <c r="J126" s="79">
        <v>14</v>
      </c>
      <c r="K126" s="7">
        <v>11</v>
      </c>
      <c r="L126" s="7">
        <v>1</v>
      </c>
      <c r="M126" s="7">
        <v>0</v>
      </c>
      <c r="N126" s="7">
        <v>0</v>
      </c>
      <c r="O126" s="7">
        <v>0</v>
      </c>
      <c r="P126" s="7">
        <v>0</v>
      </c>
      <c r="Q126" s="7">
        <v>0</v>
      </c>
      <c r="R126" s="7"/>
      <c r="S126" s="8"/>
      <c r="T126" s="46">
        <f>(K126+L126+M126+N126+O126) /J126</f>
        <v>0.8571428571428571</v>
      </c>
      <c r="U126" s="41">
        <f>(K126+L126+M126+N126+O126+P126+Q126)/J126</f>
        <v>0.8571428571428571</v>
      </c>
      <c r="V126" s="6">
        <v>0</v>
      </c>
      <c r="W126" s="6">
        <v>0</v>
      </c>
      <c r="X126" s="6">
        <v>0</v>
      </c>
      <c r="Y126" s="6">
        <v>0</v>
      </c>
      <c r="Z126" s="6">
        <v>0</v>
      </c>
      <c r="AA126" s="6">
        <v>0</v>
      </c>
      <c r="AB126" s="6">
        <v>0</v>
      </c>
      <c r="AC126" s="6"/>
      <c r="AD126" s="5"/>
      <c r="AE126" s="46">
        <f>(V126+W126+X126+Y126+Z126) /J126</f>
        <v>0</v>
      </c>
      <c r="AF126" s="41">
        <f>(V126+W126+X126+Y126+Z126+AA126+AB126)/J126</f>
        <v>0</v>
      </c>
      <c r="AG126" s="6">
        <v>0</v>
      </c>
      <c r="AH126" s="6">
        <v>0</v>
      </c>
      <c r="AI126" s="6">
        <v>0</v>
      </c>
      <c r="AJ126" s="6">
        <v>0</v>
      </c>
      <c r="AK126" s="6">
        <v>0</v>
      </c>
      <c r="AL126" s="6">
        <v>0</v>
      </c>
      <c r="AM126" s="6">
        <v>0</v>
      </c>
      <c r="AN126" s="6"/>
      <c r="AO126" s="5"/>
      <c r="AP126" s="46">
        <f t="shared" si="59"/>
        <v>0</v>
      </c>
      <c r="AQ126" s="41">
        <f t="shared" si="60"/>
        <v>0</v>
      </c>
    </row>
    <row r="127" spans="2:217" x14ac:dyDescent="0.25">
      <c r="B127" s="17"/>
      <c r="C127" s="72"/>
      <c r="D127" s="72"/>
      <c r="E127" s="72"/>
      <c r="F127" s="4" t="s">
        <v>3</v>
      </c>
      <c r="G127" s="9">
        <v>3</v>
      </c>
      <c r="H127" s="40" t="s">
        <v>27</v>
      </c>
      <c r="I127" s="40" t="s">
        <v>27</v>
      </c>
      <c r="J127" s="79" t="s">
        <v>28</v>
      </c>
      <c r="K127" s="7"/>
      <c r="L127" s="7"/>
      <c r="M127" s="7"/>
      <c r="N127" s="7"/>
      <c r="O127" s="7"/>
      <c r="P127" s="7"/>
      <c r="Q127" s="7"/>
      <c r="R127" s="7"/>
      <c r="S127" s="8"/>
      <c r="T127" s="46"/>
      <c r="U127" s="41"/>
      <c r="V127" s="6"/>
      <c r="W127" s="6"/>
      <c r="X127" s="6"/>
      <c r="Y127" s="6"/>
      <c r="Z127" s="6"/>
      <c r="AA127" s="6"/>
      <c r="AB127" s="6"/>
      <c r="AC127" s="6"/>
      <c r="AD127" s="5"/>
      <c r="AE127" s="46"/>
      <c r="AF127" s="41"/>
      <c r="AG127" s="6"/>
      <c r="AH127" s="6"/>
      <c r="AI127" s="6"/>
      <c r="AJ127" s="6"/>
      <c r="AK127" s="6"/>
      <c r="AL127" s="6"/>
      <c r="AM127" s="6"/>
      <c r="AN127" s="6"/>
      <c r="AO127" s="5"/>
      <c r="AP127" s="46"/>
      <c r="AQ127" s="41"/>
    </row>
    <row r="128" spans="2:217" x14ac:dyDescent="0.25">
      <c r="B128" s="17"/>
      <c r="C128" s="72"/>
      <c r="D128" s="72"/>
      <c r="E128" s="72"/>
      <c r="F128" s="4" t="s">
        <v>4</v>
      </c>
      <c r="G128" s="9">
        <v>6</v>
      </c>
      <c r="H128" s="40" t="s">
        <v>27</v>
      </c>
      <c r="I128" s="40" t="s">
        <v>27</v>
      </c>
      <c r="J128" s="79" t="s">
        <v>28</v>
      </c>
      <c r="K128" s="7"/>
      <c r="L128" s="7"/>
      <c r="M128" s="7"/>
      <c r="N128" s="7"/>
      <c r="O128" s="7"/>
      <c r="P128" s="7"/>
      <c r="Q128" s="7"/>
      <c r="R128" s="7"/>
      <c r="S128" s="8"/>
      <c r="T128" s="46"/>
      <c r="U128" s="41"/>
      <c r="V128" s="6"/>
      <c r="W128" s="6"/>
      <c r="X128" s="6"/>
      <c r="Y128" s="6"/>
      <c r="Z128" s="6"/>
      <c r="AA128" s="6"/>
      <c r="AB128" s="6"/>
      <c r="AC128" s="6"/>
      <c r="AD128" s="5"/>
      <c r="AE128" s="46"/>
      <c r="AF128" s="41"/>
      <c r="AG128" s="6"/>
      <c r="AH128" s="6"/>
      <c r="AI128" s="6"/>
      <c r="AJ128" s="6"/>
      <c r="AK128" s="6"/>
      <c r="AL128" s="6"/>
      <c r="AM128" s="6"/>
      <c r="AN128" s="6"/>
      <c r="AO128" s="5"/>
      <c r="AP128" s="46"/>
      <c r="AQ128" s="41"/>
    </row>
    <row r="129" spans="2:217" s="13" customFormat="1" ht="15.75" thickBot="1" x14ac:dyDescent="0.3">
      <c r="B129" s="16"/>
      <c r="C129" s="73"/>
      <c r="D129" s="73"/>
      <c r="E129" s="73"/>
      <c r="F129" s="11" t="s">
        <v>32</v>
      </c>
      <c r="G129" s="14" t="s">
        <v>28</v>
      </c>
      <c r="H129" s="42">
        <f t="shared" ref="H129" si="61">T129+AE129+AP129</f>
        <v>0.48447893569844791</v>
      </c>
      <c r="I129" s="42">
        <f t="shared" ref="I129" si="62">U129+AF129+AQ129</f>
        <v>0.63414634146341464</v>
      </c>
      <c r="J129" s="78">
        <v>902</v>
      </c>
      <c r="K129" s="11">
        <v>0</v>
      </c>
      <c r="L129" s="11">
        <v>0</v>
      </c>
      <c r="M129" s="11">
        <v>0</v>
      </c>
      <c r="N129" s="11">
        <v>0</v>
      </c>
      <c r="O129" s="11">
        <v>0</v>
      </c>
      <c r="P129" s="11">
        <v>0</v>
      </c>
      <c r="Q129" s="11">
        <v>0</v>
      </c>
      <c r="R129" s="11"/>
      <c r="S129" s="12"/>
      <c r="T129" s="47">
        <f>(K129+L129+M129+N129+O129) /J129</f>
        <v>0</v>
      </c>
      <c r="U129" s="48">
        <f>(K129+L129+M129+N129+O129+P129+Q129)/J129</f>
        <v>0</v>
      </c>
      <c r="V129" s="11">
        <v>4</v>
      </c>
      <c r="W129" s="11">
        <v>2</v>
      </c>
      <c r="X129" s="11">
        <v>11</v>
      </c>
      <c r="Y129" s="11">
        <v>166</v>
      </c>
      <c r="Z129" s="11">
        <v>146</v>
      </c>
      <c r="AA129" s="11">
        <v>77</v>
      </c>
      <c r="AB129" s="11">
        <v>33</v>
      </c>
      <c r="AC129" s="11"/>
      <c r="AD129" s="12"/>
      <c r="AE129" s="47">
        <f>(V129+W129+X129+Y129+Z129) /J129</f>
        <v>0.3647450110864745</v>
      </c>
      <c r="AF129" s="48">
        <f>(V129+W129+X129+Y129+Z129+AA129+AB129)/J129</f>
        <v>0.48669623059866962</v>
      </c>
      <c r="AG129" s="11">
        <v>2</v>
      </c>
      <c r="AH129" s="11">
        <v>9</v>
      </c>
      <c r="AI129" s="11">
        <v>52</v>
      </c>
      <c r="AJ129" s="11">
        <v>26</v>
      </c>
      <c r="AK129" s="11">
        <v>19</v>
      </c>
      <c r="AL129" s="11">
        <v>11</v>
      </c>
      <c r="AM129" s="11">
        <v>14</v>
      </c>
      <c r="AN129" s="11"/>
      <c r="AO129" s="12"/>
      <c r="AP129" s="47">
        <f>(AG129+AH129+AI129+AJ129+AK129) /J129</f>
        <v>0.11973392461197339</v>
      </c>
      <c r="AQ129" s="48">
        <f>(AG129+AH129+AI129+AJ129+AK129+AL129+AM129)/J129</f>
        <v>0.14745011086474502</v>
      </c>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c r="GS129" s="33"/>
      <c r="GT129" s="33"/>
      <c r="GU129" s="33"/>
      <c r="GV129" s="33"/>
      <c r="GW129" s="33"/>
      <c r="GX129" s="33"/>
      <c r="GY129" s="33"/>
      <c r="GZ129" s="33"/>
      <c r="HA129" s="33"/>
      <c r="HB129" s="33"/>
      <c r="HC129" s="33"/>
      <c r="HD129" s="33"/>
      <c r="HE129" s="33"/>
      <c r="HF129" s="33"/>
      <c r="HG129" s="33"/>
      <c r="HH129" s="33"/>
      <c r="HI129" s="33"/>
    </row>
    <row r="130" spans="2:217" x14ac:dyDescent="0.25">
      <c r="B130" s="17"/>
      <c r="C130" s="72" t="s">
        <v>25</v>
      </c>
      <c r="D130" s="72"/>
      <c r="E130" s="72"/>
      <c r="F130" s="4" t="s">
        <v>1</v>
      </c>
      <c r="G130" s="9">
        <v>1</v>
      </c>
      <c r="H130" s="41">
        <f t="shared" ref="H130:I132" si="63">T130+AE130+AP130</f>
        <v>0.27274764679515912</v>
      </c>
      <c r="I130" s="41">
        <f t="shared" si="63"/>
        <v>0.30995069475571491</v>
      </c>
      <c r="J130" s="79">
        <v>4462</v>
      </c>
      <c r="K130" s="6">
        <v>917</v>
      </c>
      <c r="L130" s="6">
        <v>70</v>
      </c>
      <c r="M130" s="6">
        <v>40</v>
      </c>
      <c r="N130" s="6">
        <v>21</v>
      </c>
      <c r="O130" s="6"/>
      <c r="P130" s="6"/>
      <c r="Q130" s="6"/>
      <c r="R130" s="6"/>
      <c r="S130" s="5"/>
      <c r="T130" s="46">
        <f>(K130+L130)/J130</f>
        <v>0.22120125504258181</v>
      </c>
      <c r="U130" s="41">
        <f>(K130+L130+M130+N130)/J130</f>
        <v>0.23487225459435232</v>
      </c>
      <c r="V130" s="6">
        <v>6</v>
      </c>
      <c r="W130" s="6">
        <v>7</v>
      </c>
      <c r="X130" s="6">
        <v>5</v>
      </c>
      <c r="Y130" s="6">
        <v>7</v>
      </c>
      <c r="Z130" s="6"/>
      <c r="AA130" s="6"/>
      <c r="AB130" s="6"/>
      <c r="AC130" s="6"/>
      <c r="AD130" s="5"/>
      <c r="AE130" s="46">
        <f>(V130+W130)/J130</f>
        <v>2.9134917077543701E-3</v>
      </c>
      <c r="AF130" s="41">
        <f>(V130+W130+X130+Y130)/J130</f>
        <v>5.6028686687584041E-3</v>
      </c>
      <c r="AG130" s="6">
        <v>31</v>
      </c>
      <c r="AH130" s="6">
        <v>22</v>
      </c>
      <c r="AI130" s="6">
        <v>44</v>
      </c>
      <c r="AJ130" s="6">
        <v>54</v>
      </c>
      <c r="AK130" s="6">
        <v>66</v>
      </c>
      <c r="AL130" s="6">
        <v>54</v>
      </c>
      <c r="AM130" s="6">
        <v>39</v>
      </c>
      <c r="AN130" s="6"/>
      <c r="AO130" s="5"/>
      <c r="AP130" s="46">
        <f t="shared" ref="AP130:AP132" si="64">(AG130+AH130+AI130+AJ130+AK130) /J130</f>
        <v>4.8632900044822951E-2</v>
      </c>
      <c r="AQ130" s="41">
        <f t="shared" ref="AQ130:AQ132" si="65">(AG130+AH130+AI130+AJ130+AK130+AL130+AM130)/J130</f>
        <v>6.9475571492604207E-2</v>
      </c>
    </row>
    <row r="131" spans="2:217" x14ac:dyDescent="0.25">
      <c r="B131" s="17"/>
      <c r="C131" s="72"/>
      <c r="D131" s="72"/>
      <c r="E131" s="72"/>
      <c r="F131" s="4" t="s">
        <v>31</v>
      </c>
      <c r="G131" s="9">
        <v>2</v>
      </c>
      <c r="H131" s="41">
        <f t="shared" si="63"/>
        <v>0.38949243098842379</v>
      </c>
      <c r="I131" s="41">
        <f t="shared" si="63"/>
        <v>0.46447016918967055</v>
      </c>
      <c r="J131" s="79">
        <v>5615</v>
      </c>
      <c r="K131" s="6">
        <v>41</v>
      </c>
      <c r="L131" s="7">
        <v>1478</v>
      </c>
      <c r="M131" s="6">
        <v>385</v>
      </c>
      <c r="N131" s="6">
        <v>137</v>
      </c>
      <c r="O131" s="6">
        <v>62</v>
      </c>
      <c r="P131" s="6"/>
      <c r="Q131" s="6"/>
      <c r="R131" s="6"/>
      <c r="S131" s="5"/>
      <c r="T131" s="46">
        <f>(K131+L131+M131)/J131</f>
        <v>0.33909171861086373</v>
      </c>
      <c r="U131" s="41">
        <f>(K131+L131+M131+N131+O131)/J131</f>
        <v>0.3745325022261799</v>
      </c>
      <c r="V131" s="6">
        <v>10</v>
      </c>
      <c r="W131" s="6">
        <v>19</v>
      </c>
      <c r="X131" s="6">
        <v>22</v>
      </c>
      <c r="Y131" s="6">
        <v>20</v>
      </c>
      <c r="Z131" s="6">
        <v>14</v>
      </c>
      <c r="AA131" s="6"/>
      <c r="AB131" s="6"/>
      <c r="AC131" s="6"/>
      <c r="AD131" s="5"/>
      <c r="AE131" s="46">
        <f>(V131+W131+X131)/J131</f>
        <v>9.0828138913624217E-3</v>
      </c>
      <c r="AF131" s="41">
        <f>(V131+W131+X131+Y131+Z131)/J131</f>
        <v>1.5138023152270703E-2</v>
      </c>
      <c r="AG131" s="6">
        <v>34</v>
      </c>
      <c r="AH131" s="6">
        <v>30</v>
      </c>
      <c r="AI131" s="6">
        <v>50</v>
      </c>
      <c r="AJ131" s="6">
        <v>67</v>
      </c>
      <c r="AK131" s="6">
        <v>51</v>
      </c>
      <c r="AL131" s="6">
        <v>101</v>
      </c>
      <c r="AM131" s="6">
        <v>87</v>
      </c>
      <c r="AN131" s="6"/>
      <c r="AO131" s="5"/>
      <c r="AP131" s="46">
        <f t="shared" si="64"/>
        <v>4.1317898486197685E-2</v>
      </c>
      <c r="AQ131" s="41">
        <f t="shared" si="65"/>
        <v>7.4799643811219951E-2</v>
      </c>
    </row>
    <row r="132" spans="2:217" x14ac:dyDescent="0.25">
      <c r="B132" s="17"/>
      <c r="C132" s="72"/>
      <c r="D132" s="72"/>
      <c r="E132" s="72"/>
      <c r="F132" s="4" t="s">
        <v>2</v>
      </c>
      <c r="G132" s="9">
        <v>4</v>
      </c>
      <c r="H132" s="41">
        <f t="shared" si="63"/>
        <v>0.25568797399783316</v>
      </c>
      <c r="I132" s="41">
        <f t="shared" si="63"/>
        <v>0.31744312026002169</v>
      </c>
      <c r="J132" s="79">
        <v>923</v>
      </c>
      <c r="K132" s="7">
        <v>13</v>
      </c>
      <c r="L132" s="7">
        <v>71</v>
      </c>
      <c r="M132" s="7">
        <v>51</v>
      </c>
      <c r="N132" s="7">
        <v>30</v>
      </c>
      <c r="O132" s="7">
        <v>23</v>
      </c>
      <c r="P132" s="7">
        <v>25</v>
      </c>
      <c r="Q132" s="7">
        <v>25</v>
      </c>
      <c r="R132" s="7"/>
      <c r="S132" s="8"/>
      <c r="T132" s="46">
        <f>(K132+L132+M132+N132+O132) /J132</f>
        <v>0.20368364030335862</v>
      </c>
      <c r="U132" s="41">
        <f>(K132+L132+M132+N132+O132+P132+Q132)/J132</f>
        <v>0.25785482123510295</v>
      </c>
      <c r="V132" s="6">
        <v>0</v>
      </c>
      <c r="W132" s="6">
        <v>2</v>
      </c>
      <c r="X132" s="6">
        <v>3</v>
      </c>
      <c r="Y132" s="6">
        <v>0</v>
      </c>
      <c r="Z132" s="6">
        <v>1</v>
      </c>
      <c r="AA132" s="6">
        <v>0</v>
      </c>
      <c r="AB132" s="6">
        <v>0</v>
      </c>
      <c r="AC132" s="6"/>
      <c r="AD132" s="5"/>
      <c r="AE132" s="46">
        <f>(V132+W132+X132+Y132+Z132) /J132</f>
        <v>6.5005417118093175E-3</v>
      </c>
      <c r="AF132" s="41">
        <f>(V132+W132+X132+Y132+Z132+AA132+AB132)/J132</f>
        <v>6.5005417118093175E-3</v>
      </c>
      <c r="AG132" s="6">
        <v>27</v>
      </c>
      <c r="AH132" s="6">
        <v>4</v>
      </c>
      <c r="AI132" s="6">
        <v>4</v>
      </c>
      <c r="AJ132" s="6">
        <v>5</v>
      </c>
      <c r="AK132" s="6">
        <v>2</v>
      </c>
      <c r="AL132" s="6">
        <v>2</v>
      </c>
      <c r="AM132" s="6">
        <v>5</v>
      </c>
      <c r="AN132" s="6"/>
      <c r="AO132" s="5"/>
      <c r="AP132" s="46">
        <f t="shared" si="64"/>
        <v>4.5503791982665222E-2</v>
      </c>
      <c r="AQ132" s="41">
        <f t="shared" si="65"/>
        <v>5.3087757313109427E-2</v>
      </c>
    </row>
    <row r="133" spans="2:217" x14ac:dyDescent="0.25">
      <c r="B133" s="17"/>
      <c r="C133" s="72"/>
      <c r="D133" s="72"/>
      <c r="E133" s="72"/>
      <c r="F133" s="4" t="s">
        <v>3</v>
      </c>
      <c r="G133" s="9">
        <v>3</v>
      </c>
      <c r="H133" s="40" t="s">
        <v>27</v>
      </c>
      <c r="I133" s="40" t="s">
        <v>27</v>
      </c>
      <c r="J133" s="79" t="s">
        <v>28</v>
      </c>
      <c r="K133" s="7"/>
      <c r="L133" s="7"/>
      <c r="M133" s="7"/>
      <c r="N133" s="7"/>
      <c r="O133" s="7"/>
      <c r="P133" s="7"/>
      <c r="Q133" s="7"/>
      <c r="R133" s="7"/>
      <c r="S133" s="8"/>
      <c r="T133" s="46"/>
      <c r="U133" s="41"/>
      <c r="V133" s="6"/>
      <c r="W133" s="6"/>
      <c r="X133" s="6"/>
      <c r="Y133" s="6"/>
      <c r="Z133" s="6"/>
      <c r="AA133" s="6"/>
      <c r="AB133" s="6"/>
      <c r="AC133" s="6"/>
      <c r="AD133" s="5"/>
      <c r="AE133" s="46"/>
      <c r="AF133" s="41"/>
      <c r="AG133" s="6"/>
      <c r="AH133" s="6"/>
      <c r="AI133" s="6"/>
      <c r="AJ133" s="6"/>
      <c r="AK133" s="6"/>
      <c r="AL133" s="6"/>
      <c r="AM133" s="6"/>
      <c r="AN133" s="6"/>
      <c r="AO133" s="5"/>
      <c r="AP133" s="46"/>
      <c r="AQ133" s="41"/>
    </row>
    <row r="134" spans="2:217" x14ac:dyDescent="0.25">
      <c r="B134" s="17"/>
      <c r="C134" s="72"/>
      <c r="D134" s="72"/>
      <c r="E134" s="72"/>
      <c r="F134" s="4" t="s">
        <v>4</v>
      </c>
      <c r="G134" s="9">
        <v>6</v>
      </c>
      <c r="H134" s="40" t="s">
        <v>27</v>
      </c>
      <c r="I134" s="40" t="s">
        <v>27</v>
      </c>
      <c r="J134" s="79" t="s">
        <v>28</v>
      </c>
      <c r="K134" s="7"/>
      <c r="L134" s="7"/>
      <c r="M134" s="7"/>
      <c r="N134" s="7"/>
      <c r="O134" s="7"/>
      <c r="P134" s="7"/>
      <c r="Q134" s="7"/>
      <c r="R134" s="7"/>
      <c r="S134" s="8"/>
      <c r="T134" s="46"/>
      <c r="U134" s="41"/>
      <c r="V134" s="6"/>
      <c r="W134" s="6"/>
      <c r="X134" s="6"/>
      <c r="Y134" s="6"/>
      <c r="Z134" s="6"/>
      <c r="AA134" s="6"/>
      <c r="AB134" s="6"/>
      <c r="AC134" s="6"/>
      <c r="AD134" s="5"/>
      <c r="AE134" s="46"/>
      <c r="AF134" s="41"/>
      <c r="AG134" s="6"/>
      <c r="AH134" s="6"/>
      <c r="AI134" s="6"/>
      <c r="AJ134" s="6"/>
      <c r="AK134" s="6"/>
      <c r="AL134" s="6"/>
      <c r="AM134" s="6"/>
      <c r="AN134" s="6"/>
      <c r="AO134" s="5"/>
      <c r="AP134" s="46"/>
      <c r="AQ134" s="41"/>
    </row>
    <row r="135" spans="2:217" s="13" customFormat="1" ht="15.75" thickBot="1" x14ac:dyDescent="0.3">
      <c r="B135" s="16"/>
      <c r="C135" s="73"/>
      <c r="D135" s="73"/>
      <c r="E135" s="73"/>
      <c r="F135" s="11" t="s">
        <v>32</v>
      </c>
      <c r="G135" s="14" t="s">
        <v>28</v>
      </c>
      <c r="H135" s="42" t="s">
        <v>27</v>
      </c>
      <c r="I135" s="42" t="s">
        <v>27</v>
      </c>
      <c r="J135" s="78" t="s">
        <v>28</v>
      </c>
      <c r="K135" s="11"/>
      <c r="L135" s="11"/>
      <c r="M135" s="11"/>
      <c r="N135" s="11"/>
      <c r="O135" s="11"/>
      <c r="P135" s="11"/>
      <c r="Q135" s="11"/>
      <c r="R135" s="11"/>
      <c r="S135" s="12"/>
      <c r="T135" s="47"/>
      <c r="U135" s="48"/>
      <c r="V135" s="11"/>
      <c r="W135" s="11"/>
      <c r="X135" s="11"/>
      <c r="Y135" s="11"/>
      <c r="Z135" s="11"/>
      <c r="AA135" s="11"/>
      <c r="AB135" s="11"/>
      <c r="AC135" s="11"/>
      <c r="AD135" s="12"/>
      <c r="AE135" s="47"/>
      <c r="AF135" s="48"/>
      <c r="AG135" s="11"/>
      <c r="AH135" s="11"/>
      <c r="AI135" s="11"/>
      <c r="AJ135" s="11"/>
      <c r="AK135" s="11"/>
      <c r="AL135" s="11"/>
      <c r="AM135" s="11"/>
      <c r="AN135" s="11"/>
      <c r="AO135" s="12"/>
      <c r="AP135" s="47"/>
      <c r="AQ135" s="48"/>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c r="GR135" s="33"/>
      <c r="GS135" s="33"/>
      <c r="GT135" s="33"/>
      <c r="GU135" s="33"/>
      <c r="GV135" s="33"/>
      <c r="GW135" s="33"/>
      <c r="GX135" s="33"/>
      <c r="GY135" s="33"/>
      <c r="GZ135" s="33"/>
      <c r="HA135" s="33"/>
      <c r="HB135" s="33"/>
      <c r="HC135" s="33"/>
      <c r="HD135" s="33"/>
      <c r="HE135" s="33"/>
      <c r="HF135" s="33"/>
      <c r="HG135" s="33"/>
      <c r="HH135" s="33"/>
      <c r="HI135" s="33"/>
    </row>
    <row r="136" spans="2:217" x14ac:dyDescent="0.25">
      <c r="B136" s="17"/>
      <c r="C136" s="72" t="s">
        <v>26</v>
      </c>
      <c r="D136" s="72"/>
      <c r="E136" s="72"/>
      <c r="F136" s="4" t="s">
        <v>1</v>
      </c>
      <c r="G136" s="9">
        <v>1</v>
      </c>
      <c r="H136" s="40" t="s">
        <v>27</v>
      </c>
      <c r="I136" s="40" t="s">
        <v>27</v>
      </c>
      <c r="J136" s="77" t="s">
        <v>28</v>
      </c>
      <c r="K136" s="6"/>
      <c r="L136" s="6"/>
      <c r="M136" s="6"/>
      <c r="N136" s="6"/>
      <c r="O136" s="6"/>
      <c r="P136" s="6"/>
      <c r="Q136" s="6"/>
      <c r="R136" s="6"/>
      <c r="S136" s="5"/>
      <c r="T136" s="46"/>
      <c r="U136" s="41"/>
      <c r="V136" s="6"/>
      <c r="W136" s="6"/>
      <c r="X136" s="6"/>
      <c r="Y136" s="6"/>
      <c r="Z136" s="6"/>
      <c r="AA136" s="6"/>
      <c r="AB136" s="6"/>
      <c r="AC136" s="6"/>
      <c r="AD136" s="5"/>
      <c r="AE136" s="46"/>
      <c r="AF136" s="41"/>
      <c r="AG136" s="6"/>
      <c r="AH136" s="6"/>
      <c r="AI136" s="6"/>
      <c r="AJ136" s="6"/>
      <c r="AK136" s="6"/>
      <c r="AL136" s="6"/>
      <c r="AM136" s="6"/>
      <c r="AN136" s="6"/>
      <c r="AO136" s="5"/>
      <c r="AP136" s="46"/>
      <c r="AQ136" s="41"/>
    </row>
    <row r="137" spans="2:217" x14ac:dyDescent="0.25">
      <c r="B137" s="17"/>
      <c r="C137" s="72"/>
      <c r="D137" s="72"/>
      <c r="E137" s="72"/>
      <c r="F137" s="4" t="s">
        <v>31</v>
      </c>
      <c r="G137" s="9">
        <v>2</v>
      </c>
      <c r="H137" s="40" t="s">
        <v>27</v>
      </c>
      <c r="I137" s="40" t="s">
        <v>27</v>
      </c>
      <c r="J137" s="77" t="s">
        <v>28</v>
      </c>
      <c r="K137" s="6"/>
      <c r="L137" s="6"/>
      <c r="M137" s="6"/>
      <c r="N137" s="6"/>
      <c r="O137" s="6"/>
      <c r="P137" s="6"/>
      <c r="Q137" s="6"/>
      <c r="R137" s="6"/>
      <c r="S137" s="5"/>
      <c r="T137" s="46"/>
      <c r="U137" s="41"/>
      <c r="V137" s="6"/>
      <c r="W137" s="6"/>
      <c r="X137" s="6"/>
      <c r="Y137" s="6"/>
      <c r="Z137" s="6"/>
      <c r="AA137" s="6"/>
      <c r="AB137" s="6"/>
      <c r="AC137" s="6"/>
      <c r="AD137" s="5"/>
      <c r="AE137" s="46"/>
      <c r="AF137" s="41"/>
      <c r="AG137" s="6"/>
      <c r="AH137" s="6"/>
      <c r="AI137" s="6"/>
      <c r="AJ137" s="6"/>
      <c r="AK137" s="6"/>
      <c r="AL137" s="6"/>
      <c r="AM137" s="6"/>
      <c r="AN137" s="6"/>
      <c r="AO137" s="5"/>
      <c r="AP137" s="46"/>
      <c r="AQ137" s="41"/>
    </row>
    <row r="138" spans="2:217" x14ac:dyDescent="0.25">
      <c r="B138" s="17"/>
      <c r="C138" s="72"/>
      <c r="D138" s="72"/>
      <c r="E138" s="72"/>
      <c r="F138" s="4" t="s">
        <v>2</v>
      </c>
      <c r="G138" s="9">
        <v>4</v>
      </c>
      <c r="H138" s="41">
        <f>T138+AE138+AP138</f>
        <v>0.85454545454545461</v>
      </c>
      <c r="I138" s="41">
        <f>U138+AF138+AQ138</f>
        <v>0.8727272727272728</v>
      </c>
      <c r="J138" s="79">
        <v>55</v>
      </c>
      <c r="K138" s="7">
        <v>6</v>
      </c>
      <c r="L138" s="7">
        <v>21</v>
      </c>
      <c r="M138" s="7">
        <v>7</v>
      </c>
      <c r="N138" s="7">
        <v>9</v>
      </c>
      <c r="O138" s="7">
        <v>1</v>
      </c>
      <c r="P138" s="7">
        <v>1</v>
      </c>
      <c r="Q138" s="7">
        <v>0</v>
      </c>
      <c r="R138" s="7"/>
      <c r="S138" s="8"/>
      <c r="T138" s="46">
        <f>(K138+L138+M138+N138+O138) /J138</f>
        <v>0.8</v>
      </c>
      <c r="U138" s="41">
        <f>(K138+L138+M138+N138+O138+P138+Q138)/J138</f>
        <v>0.81818181818181823</v>
      </c>
      <c r="V138" s="6">
        <v>0</v>
      </c>
      <c r="W138" s="6">
        <v>0</v>
      </c>
      <c r="X138" s="6">
        <v>0</v>
      </c>
      <c r="Y138" s="6">
        <v>2</v>
      </c>
      <c r="Z138" s="6">
        <v>0</v>
      </c>
      <c r="AA138" s="6">
        <v>0</v>
      </c>
      <c r="AB138" s="6">
        <v>0</v>
      </c>
      <c r="AC138" s="6"/>
      <c r="AD138" s="5"/>
      <c r="AE138" s="46">
        <f>(V138+W138+X138+Y138+Z138) /J138</f>
        <v>3.6363636363636362E-2</v>
      </c>
      <c r="AF138" s="41">
        <f>(V138+W138+X138+Y138+Z138+AA138+AB138)/J138</f>
        <v>3.6363636363636362E-2</v>
      </c>
      <c r="AG138" s="6">
        <v>1</v>
      </c>
      <c r="AH138" s="6">
        <v>0</v>
      </c>
      <c r="AI138" s="6">
        <v>0</v>
      </c>
      <c r="AJ138" s="6">
        <v>0</v>
      </c>
      <c r="AK138" s="6">
        <v>0</v>
      </c>
      <c r="AL138" s="6">
        <v>0</v>
      </c>
      <c r="AM138" s="6">
        <v>0</v>
      </c>
      <c r="AN138" s="6"/>
      <c r="AO138" s="5"/>
      <c r="AP138" s="46">
        <f>(AG138+AH138+AI138+AJ138+AK138) /J138</f>
        <v>1.8181818181818181E-2</v>
      </c>
      <c r="AQ138" s="41">
        <f>(AG138+AH138+AI138+AJ138+AK138+AL138+AM138)/J138</f>
        <v>1.8181818181818181E-2</v>
      </c>
    </row>
    <row r="139" spans="2:217" x14ac:dyDescent="0.25">
      <c r="B139" s="17"/>
      <c r="C139" s="72"/>
      <c r="D139" s="72"/>
      <c r="E139" s="72"/>
      <c r="F139" s="4" t="s">
        <v>3</v>
      </c>
      <c r="G139" s="9">
        <v>3</v>
      </c>
      <c r="H139" s="40" t="s">
        <v>27</v>
      </c>
      <c r="I139" s="40" t="s">
        <v>27</v>
      </c>
      <c r="J139" s="79" t="s">
        <v>28</v>
      </c>
      <c r="K139" s="7"/>
      <c r="L139" s="7"/>
      <c r="M139" s="7"/>
      <c r="N139" s="7"/>
      <c r="O139" s="7"/>
      <c r="P139" s="7"/>
      <c r="Q139" s="7"/>
      <c r="R139" s="7"/>
      <c r="S139" s="8"/>
      <c r="T139" s="46"/>
      <c r="U139" s="41"/>
      <c r="V139" s="6"/>
      <c r="W139" s="6"/>
      <c r="X139" s="6"/>
      <c r="Y139" s="6"/>
      <c r="Z139" s="6"/>
      <c r="AA139" s="6"/>
      <c r="AB139" s="6"/>
      <c r="AC139" s="6"/>
      <c r="AD139" s="5"/>
      <c r="AE139" s="46"/>
      <c r="AF139" s="41"/>
      <c r="AG139" s="6"/>
      <c r="AH139" s="6"/>
      <c r="AI139" s="6"/>
      <c r="AJ139" s="6"/>
      <c r="AK139" s="6"/>
      <c r="AL139" s="6"/>
      <c r="AM139" s="6"/>
      <c r="AN139" s="6"/>
      <c r="AO139" s="5"/>
      <c r="AP139" s="46"/>
      <c r="AQ139" s="41"/>
    </row>
    <row r="140" spans="2:217" x14ac:dyDescent="0.25">
      <c r="B140" s="17"/>
      <c r="C140" s="72"/>
      <c r="D140" s="72"/>
      <c r="E140" s="72"/>
      <c r="F140" s="4" t="s">
        <v>4</v>
      </c>
      <c r="G140" s="9">
        <v>6</v>
      </c>
      <c r="H140" s="40" t="s">
        <v>27</v>
      </c>
      <c r="I140" s="40" t="s">
        <v>27</v>
      </c>
      <c r="J140" s="79" t="s">
        <v>28</v>
      </c>
      <c r="K140" s="7"/>
      <c r="L140" s="7"/>
      <c r="M140" s="7"/>
      <c r="N140" s="7"/>
      <c r="O140" s="7"/>
      <c r="P140" s="7"/>
      <c r="Q140" s="7"/>
      <c r="R140" s="7"/>
      <c r="S140" s="8"/>
      <c r="T140" s="46"/>
      <c r="U140" s="41"/>
      <c r="V140" s="6"/>
      <c r="W140" s="6"/>
      <c r="X140" s="6"/>
      <c r="Y140" s="6"/>
      <c r="Z140" s="6"/>
      <c r="AA140" s="6"/>
      <c r="AB140" s="6"/>
      <c r="AC140" s="6"/>
      <c r="AD140" s="5"/>
      <c r="AE140" s="46"/>
      <c r="AF140" s="41"/>
      <c r="AG140" s="6"/>
      <c r="AH140" s="6"/>
      <c r="AI140" s="6"/>
      <c r="AJ140" s="6"/>
      <c r="AK140" s="6"/>
      <c r="AL140" s="6"/>
      <c r="AM140" s="6"/>
      <c r="AN140" s="6"/>
      <c r="AO140" s="5"/>
      <c r="AP140" s="46"/>
      <c r="AQ140" s="41"/>
    </row>
    <row r="141" spans="2:217" s="13" customFormat="1" ht="15.75" thickBot="1" x14ac:dyDescent="0.3">
      <c r="B141" s="16"/>
      <c r="C141" s="73"/>
      <c r="D141" s="73"/>
      <c r="E141" s="73"/>
      <c r="F141" s="11" t="s">
        <v>32</v>
      </c>
      <c r="G141" s="14" t="s">
        <v>28</v>
      </c>
      <c r="H141" s="42" t="s">
        <v>27</v>
      </c>
      <c r="I141" s="42" t="s">
        <v>27</v>
      </c>
      <c r="J141" s="78" t="s">
        <v>28</v>
      </c>
      <c r="K141" s="11"/>
      <c r="L141" s="11"/>
      <c r="M141" s="11"/>
      <c r="N141" s="11"/>
      <c r="O141" s="11"/>
      <c r="P141" s="11"/>
      <c r="Q141" s="11"/>
      <c r="R141" s="11"/>
      <c r="S141" s="12"/>
      <c r="T141" s="47"/>
      <c r="U141" s="48"/>
      <c r="V141" s="11"/>
      <c r="W141" s="11"/>
      <c r="X141" s="11"/>
      <c r="Y141" s="11"/>
      <c r="Z141" s="11"/>
      <c r="AA141" s="11"/>
      <c r="AB141" s="11"/>
      <c r="AC141" s="11"/>
      <c r="AD141" s="12"/>
      <c r="AE141" s="47"/>
      <c r="AF141" s="48"/>
      <c r="AG141" s="11"/>
      <c r="AH141" s="11"/>
      <c r="AI141" s="11"/>
      <c r="AJ141" s="11"/>
      <c r="AK141" s="11"/>
      <c r="AL141" s="11"/>
      <c r="AM141" s="11"/>
      <c r="AN141" s="11"/>
      <c r="AO141" s="12"/>
      <c r="AP141" s="47"/>
      <c r="AQ141" s="48"/>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c r="GE141" s="33"/>
      <c r="GF141" s="33"/>
      <c r="GG141" s="33"/>
      <c r="GH141" s="33"/>
      <c r="GI141" s="33"/>
      <c r="GJ141" s="33"/>
      <c r="GK141" s="33"/>
      <c r="GL141" s="33"/>
      <c r="GM141" s="33"/>
      <c r="GN141" s="33"/>
      <c r="GO141" s="33"/>
      <c r="GP141" s="33"/>
      <c r="GQ141" s="33"/>
      <c r="GR141" s="33"/>
      <c r="GS141" s="33"/>
      <c r="GT141" s="33"/>
      <c r="GU141" s="33"/>
      <c r="GV141" s="33"/>
      <c r="GW141" s="33"/>
      <c r="GX141" s="33"/>
      <c r="GY141" s="33"/>
      <c r="GZ141" s="33"/>
      <c r="HA141" s="33"/>
      <c r="HB141" s="33"/>
      <c r="HC141" s="33"/>
      <c r="HD141" s="33"/>
      <c r="HE141" s="33"/>
      <c r="HF141" s="33"/>
      <c r="HG141" s="33"/>
      <c r="HH141" s="33"/>
      <c r="HI141" s="33"/>
    </row>
    <row r="142" spans="2:217" x14ac:dyDescent="0.25">
      <c r="B142" s="17"/>
      <c r="C142" s="72" t="s">
        <v>5</v>
      </c>
      <c r="D142" s="72"/>
      <c r="E142" s="72"/>
      <c r="F142" s="4" t="s">
        <v>1</v>
      </c>
      <c r="G142" s="9">
        <v>1</v>
      </c>
      <c r="H142" s="41">
        <f t="shared" ref="H142:I146" si="66">T142+AE142+AP142</f>
        <v>3.8167938931297711E-2</v>
      </c>
      <c r="I142" s="41">
        <f t="shared" si="66"/>
        <v>6.1068702290076333E-2</v>
      </c>
      <c r="J142" s="77">
        <v>262</v>
      </c>
      <c r="K142" s="6">
        <v>0</v>
      </c>
      <c r="L142" s="6">
        <v>0</v>
      </c>
      <c r="M142" s="6">
        <v>0</v>
      </c>
      <c r="N142" s="6">
        <v>0</v>
      </c>
      <c r="O142" s="6"/>
      <c r="P142" s="6"/>
      <c r="Q142" s="6"/>
      <c r="R142" s="6"/>
      <c r="S142" s="5"/>
      <c r="T142" s="46">
        <f>(K142+L142)/J142</f>
        <v>0</v>
      </c>
      <c r="U142" s="41">
        <f>(K142+L142+M142+N142)/J142</f>
        <v>0</v>
      </c>
      <c r="V142" s="6">
        <v>0</v>
      </c>
      <c r="W142" s="6">
        <v>0</v>
      </c>
      <c r="X142" s="6">
        <v>0</v>
      </c>
      <c r="Y142" s="6">
        <v>0</v>
      </c>
      <c r="Z142" s="6"/>
      <c r="AA142" s="6"/>
      <c r="AB142" s="6"/>
      <c r="AC142" s="6"/>
      <c r="AD142" s="5"/>
      <c r="AE142" s="46">
        <f>(V142+W142)/J142</f>
        <v>0</v>
      </c>
      <c r="AF142" s="41">
        <f>(V142+W142+X142+Y142)/J142</f>
        <v>0</v>
      </c>
      <c r="AG142" s="6">
        <v>1</v>
      </c>
      <c r="AH142" s="6">
        <v>3</v>
      </c>
      <c r="AI142" s="6">
        <v>0</v>
      </c>
      <c r="AJ142" s="6">
        <v>2</v>
      </c>
      <c r="AK142" s="6">
        <v>4</v>
      </c>
      <c r="AL142" s="6">
        <v>6</v>
      </c>
      <c r="AM142" s="6">
        <v>0</v>
      </c>
      <c r="AN142" s="6"/>
      <c r="AO142" s="5"/>
      <c r="AP142" s="46">
        <f t="shared" ref="AP142:AP145" si="67">(AG142+AH142+AI142+AJ142+AK142) /J142</f>
        <v>3.8167938931297711E-2</v>
      </c>
      <c r="AQ142" s="41">
        <f t="shared" ref="AQ142:AQ145" si="68">(AG142+AH142+AI142+AJ142+AK142+AL142+AM142)/J142</f>
        <v>6.1068702290076333E-2</v>
      </c>
    </row>
    <row r="143" spans="2:217" x14ac:dyDescent="0.25">
      <c r="B143" s="17"/>
      <c r="C143" s="72"/>
      <c r="D143" s="72"/>
      <c r="E143" s="72"/>
      <c r="F143" s="4" t="s">
        <v>31</v>
      </c>
      <c r="G143" s="9">
        <v>2</v>
      </c>
      <c r="H143" s="41">
        <f t="shared" si="66"/>
        <v>0.75324675324675328</v>
      </c>
      <c r="I143" s="41">
        <f t="shared" si="66"/>
        <v>0.77922077922077926</v>
      </c>
      <c r="J143" s="77">
        <v>77</v>
      </c>
      <c r="K143" s="6">
        <v>5</v>
      </c>
      <c r="L143" s="6">
        <v>47</v>
      </c>
      <c r="M143" s="7">
        <v>0</v>
      </c>
      <c r="N143" s="6">
        <v>0</v>
      </c>
      <c r="O143" s="6">
        <v>1</v>
      </c>
      <c r="P143" s="6"/>
      <c r="Q143" s="6"/>
      <c r="R143" s="6"/>
      <c r="S143" s="5"/>
      <c r="T143" s="46">
        <f>(K143+L143+M143)/J143</f>
        <v>0.67532467532467533</v>
      </c>
      <c r="U143" s="41">
        <f>(K143+L143+M143+N143+O143)/J143</f>
        <v>0.68831168831168832</v>
      </c>
      <c r="V143" s="6">
        <v>0</v>
      </c>
      <c r="W143" s="6">
        <v>0</v>
      </c>
      <c r="X143" s="6">
        <v>0</v>
      </c>
      <c r="Y143" s="6">
        <v>0</v>
      </c>
      <c r="Z143" s="6">
        <v>0</v>
      </c>
      <c r="AA143" s="6"/>
      <c r="AB143" s="6"/>
      <c r="AC143" s="6"/>
      <c r="AD143" s="5"/>
      <c r="AE143" s="46">
        <f>(V143+W143+X143)/J143</f>
        <v>0</v>
      </c>
      <c r="AF143" s="41">
        <f>(V143+W143+X143+Y143+Z143)/J143</f>
        <v>0</v>
      </c>
      <c r="AG143" s="6">
        <v>1</v>
      </c>
      <c r="AH143" s="6">
        <v>2</v>
      </c>
      <c r="AI143" s="6">
        <v>1</v>
      </c>
      <c r="AJ143" s="6">
        <v>2</v>
      </c>
      <c r="AK143" s="6">
        <v>0</v>
      </c>
      <c r="AL143" s="6">
        <v>1</v>
      </c>
      <c r="AM143" s="6">
        <v>0</v>
      </c>
      <c r="AN143" s="6"/>
      <c r="AO143" s="5"/>
      <c r="AP143" s="46">
        <f t="shared" si="67"/>
        <v>7.792207792207792E-2</v>
      </c>
      <c r="AQ143" s="41">
        <f t="shared" si="68"/>
        <v>9.0909090909090912E-2</v>
      </c>
    </row>
    <row r="144" spans="2:217" x14ac:dyDescent="0.25">
      <c r="B144" s="17"/>
      <c r="C144" s="72"/>
      <c r="D144" s="72"/>
      <c r="E144" s="72"/>
      <c r="F144" s="4" t="s">
        <v>2</v>
      </c>
      <c r="G144" s="9">
        <v>4</v>
      </c>
      <c r="H144" s="41">
        <f t="shared" si="66"/>
        <v>0.67611428571428567</v>
      </c>
      <c r="I144" s="41">
        <f t="shared" si="66"/>
        <v>0.79577142857142857</v>
      </c>
      <c r="J144" s="79">
        <v>8750</v>
      </c>
      <c r="K144" s="7">
        <v>153</v>
      </c>
      <c r="L144" s="7">
        <v>818</v>
      </c>
      <c r="M144" s="7">
        <v>1048</v>
      </c>
      <c r="N144" s="7">
        <v>1749</v>
      </c>
      <c r="O144" s="7">
        <v>1734</v>
      </c>
      <c r="P144" s="7">
        <v>625</v>
      </c>
      <c r="Q144" s="7">
        <v>174</v>
      </c>
      <c r="R144" s="7"/>
      <c r="S144" s="8"/>
      <c r="T144" s="46">
        <f>(K144+L144+M144+N144+O144) /J144</f>
        <v>0.62880000000000003</v>
      </c>
      <c r="U144" s="41">
        <f>(K144+L144+M144+N144+O144+P144+Q144)/J144</f>
        <v>0.72011428571428571</v>
      </c>
      <c r="V144" s="6">
        <v>8</v>
      </c>
      <c r="W144" s="6">
        <v>4</v>
      </c>
      <c r="X144" s="6">
        <v>17</v>
      </c>
      <c r="Y144" s="6">
        <v>24</v>
      </c>
      <c r="Z144" s="6">
        <v>68</v>
      </c>
      <c r="AA144" s="6">
        <v>90</v>
      </c>
      <c r="AB144" s="6">
        <v>57</v>
      </c>
      <c r="AC144" s="6"/>
      <c r="AD144" s="5"/>
      <c r="AE144" s="46">
        <f>(V144+W144+X144+Y144+Z144) /J144</f>
        <v>1.3828571428571428E-2</v>
      </c>
      <c r="AF144" s="41">
        <f>(V144+W144+X144+Y144+Z144+AA144+AB144)/J144</f>
        <v>3.0628571428571429E-2</v>
      </c>
      <c r="AG144" s="6">
        <v>11</v>
      </c>
      <c r="AH144" s="6">
        <v>22</v>
      </c>
      <c r="AI144" s="6">
        <v>68</v>
      </c>
      <c r="AJ144" s="6">
        <v>111</v>
      </c>
      <c r="AK144" s="6">
        <v>81</v>
      </c>
      <c r="AL144" s="6">
        <v>61</v>
      </c>
      <c r="AM144" s="6">
        <v>40</v>
      </c>
      <c r="AN144" s="6"/>
      <c r="AO144" s="5"/>
      <c r="AP144" s="46">
        <f t="shared" si="67"/>
        <v>3.3485714285714285E-2</v>
      </c>
      <c r="AQ144" s="41">
        <f t="shared" si="68"/>
        <v>4.5028571428571432E-2</v>
      </c>
    </row>
    <row r="145" spans="2:217" x14ac:dyDescent="0.25">
      <c r="B145" s="17"/>
      <c r="C145" s="72"/>
      <c r="D145" s="72"/>
      <c r="E145" s="72"/>
      <c r="F145" s="4" t="s">
        <v>3</v>
      </c>
      <c r="G145" s="9">
        <v>3</v>
      </c>
      <c r="H145" s="41">
        <f t="shared" si="66"/>
        <v>0.68697729988052569</v>
      </c>
      <c r="I145" s="41">
        <f t="shared" si="66"/>
        <v>0.83930704898446828</v>
      </c>
      <c r="J145" s="79">
        <v>1674</v>
      </c>
      <c r="K145" s="7">
        <v>16</v>
      </c>
      <c r="L145" s="7">
        <v>212</v>
      </c>
      <c r="M145" s="7">
        <v>629</v>
      </c>
      <c r="N145" s="7">
        <v>257</v>
      </c>
      <c r="O145" s="7">
        <v>113</v>
      </c>
      <c r="P145" s="7">
        <v>42</v>
      </c>
      <c r="Q145" s="7"/>
      <c r="R145" s="7"/>
      <c r="S145" s="8"/>
      <c r="T145" s="46">
        <f>(K145+L145+M145+N145)/J145</f>
        <v>0.66547192353643969</v>
      </c>
      <c r="U145" s="41">
        <f>(K145+L145+M145+N145+O145+P145)/J145</f>
        <v>0.75806451612903225</v>
      </c>
      <c r="V145" s="6">
        <v>2</v>
      </c>
      <c r="W145" s="6">
        <v>2</v>
      </c>
      <c r="X145" s="6">
        <v>1</v>
      </c>
      <c r="Y145" s="6">
        <v>4</v>
      </c>
      <c r="Z145" s="6">
        <v>0</v>
      </c>
      <c r="AA145" s="6">
        <v>0</v>
      </c>
      <c r="AB145" s="6"/>
      <c r="AC145" s="6"/>
      <c r="AD145" s="5"/>
      <c r="AE145" s="46">
        <f>(V145+W145+X145+Y145)/J145</f>
        <v>5.3763440860215058E-3</v>
      </c>
      <c r="AF145" s="41">
        <f>(V145+W145+X145+Y145+Z145+AA145)/J145</f>
        <v>5.3763440860215058E-3</v>
      </c>
      <c r="AG145" s="6">
        <v>5</v>
      </c>
      <c r="AH145" s="6">
        <v>1</v>
      </c>
      <c r="AI145" s="6">
        <v>3</v>
      </c>
      <c r="AJ145" s="6">
        <v>2</v>
      </c>
      <c r="AK145" s="6">
        <v>16</v>
      </c>
      <c r="AL145" s="6">
        <v>35</v>
      </c>
      <c r="AM145" s="6">
        <v>65</v>
      </c>
      <c r="AN145" s="6"/>
      <c r="AO145" s="5"/>
      <c r="AP145" s="46">
        <f t="shared" si="67"/>
        <v>1.6129032258064516E-2</v>
      </c>
      <c r="AQ145" s="41">
        <f t="shared" si="68"/>
        <v>7.5866188769414575E-2</v>
      </c>
    </row>
    <row r="146" spans="2:217" x14ac:dyDescent="0.25">
      <c r="B146" s="17"/>
      <c r="C146" s="72"/>
      <c r="D146" s="72"/>
      <c r="E146" s="72"/>
      <c r="F146" s="4" t="s">
        <v>4</v>
      </c>
      <c r="G146" s="9">
        <v>6</v>
      </c>
      <c r="H146" s="41">
        <f t="shared" si="66"/>
        <v>0.71019677996422181</v>
      </c>
      <c r="I146" s="41">
        <f t="shared" si="66"/>
        <v>0.8300536672629697</v>
      </c>
      <c r="J146" s="79">
        <v>559</v>
      </c>
      <c r="K146" s="7">
        <v>1</v>
      </c>
      <c r="L146" s="7">
        <v>4</v>
      </c>
      <c r="M146" s="7">
        <v>9</v>
      </c>
      <c r="N146" s="7">
        <v>41</v>
      </c>
      <c r="O146" s="7">
        <v>92</v>
      </c>
      <c r="P146" s="7">
        <v>113</v>
      </c>
      <c r="Q146" s="7">
        <v>89</v>
      </c>
      <c r="R146" s="7">
        <v>43</v>
      </c>
      <c r="S146" s="8">
        <v>20</v>
      </c>
      <c r="T146" s="46">
        <f>(K146+L146+M146+N146+O146+P146+Q146)/J146</f>
        <v>0.62432915921288012</v>
      </c>
      <c r="U146" s="41">
        <f>(K146+L146+M146+N146+O146+P146+Q146+R146+S146)/J146</f>
        <v>0.73703041144901615</v>
      </c>
      <c r="V146" s="6">
        <v>0</v>
      </c>
      <c r="W146" s="6">
        <v>0</v>
      </c>
      <c r="X146" s="6">
        <v>0</v>
      </c>
      <c r="Y146" s="6">
        <v>0</v>
      </c>
      <c r="Z146" s="6">
        <v>0</v>
      </c>
      <c r="AA146" s="6">
        <v>0</v>
      </c>
      <c r="AB146" s="6">
        <v>1</v>
      </c>
      <c r="AC146" s="6">
        <v>0</v>
      </c>
      <c r="AD146" s="5">
        <v>0</v>
      </c>
      <c r="AE146" s="46">
        <f>(V146+W146+X146+Y146+Z146+AA146+AB146)/J146</f>
        <v>1.7889087656529517E-3</v>
      </c>
      <c r="AF146" s="41">
        <f>(V146+W146+X146+Y146+Z146+AA146+AB146+AC146+AD146)/J146</f>
        <v>1.7889087656529517E-3</v>
      </c>
      <c r="AG146" s="6">
        <v>14</v>
      </c>
      <c r="AH146" s="6">
        <v>2</v>
      </c>
      <c r="AI146" s="6">
        <v>8</v>
      </c>
      <c r="AJ146" s="6">
        <v>14</v>
      </c>
      <c r="AK146" s="6">
        <v>3</v>
      </c>
      <c r="AL146" s="6">
        <v>4</v>
      </c>
      <c r="AM146" s="6">
        <v>2</v>
      </c>
      <c r="AN146" s="6">
        <v>3</v>
      </c>
      <c r="AO146" s="5">
        <v>1</v>
      </c>
      <c r="AP146" s="46">
        <f>(AG146+AH146+AI146+AJ146+AK146+AL146+AM146) /J146</f>
        <v>8.4078711985688726E-2</v>
      </c>
      <c r="AQ146" s="41">
        <f>(AG146+AH146+AI146+AJ146+AK146+AL146+AM146+AN146+AO146)/J146</f>
        <v>9.1234347048300538E-2</v>
      </c>
    </row>
    <row r="147" spans="2:217" s="13" customFormat="1" ht="15.75" thickBot="1" x14ac:dyDescent="0.3">
      <c r="B147" s="16"/>
      <c r="C147" s="73"/>
      <c r="D147" s="73"/>
      <c r="E147" s="73"/>
      <c r="F147" s="11" t="s">
        <v>32</v>
      </c>
      <c r="G147" s="14" t="s">
        <v>28</v>
      </c>
      <c r="H147" s="42" t="s">
        <v>27</v>
      </c>
      <c r="I147" s="43" t="s">
        <v>27</v>
      </c>
      <c r="J147" s="78" t="s">
        <v>28</v>
      </c>
      <c r="K147" s="11"/>
      <c r="L147" s="11"/>
      <c r="M147" s="11"/>
      <c r="N147" s="11"/>
      <c r="O147" s="11"/>
      <c r="P147" s="11"/>
      <c r="Q147" s="11"/>
      <c r="R147" s="11"/>
      <c r="S147" s="12"/>
      <c r="T147" s="47"/>
      <c r="U147" s="48"/>
      <c r="V147" s="11"/>
      <c r="W147" s="11"/>
      <c r="X147" s="11"/>
      <c r="Y147" s="11"/>
      <c r="Z147" s="11"/>
      <c r="AA147" s="11"/>
      <c r="AB147" s="11"/>
      <c r="AC147" s="11"/>
      <c r="AD147" s="12"/>
      <c r="AE147" s="47"/>
      <c r="AF147" s="48"/>
      <c r="AG147" s="11"/>
      <c r="AH147" s="11"/>
      <c r="AI147" s="11"/>
      <c r="AJ147" s="11"/>
      <c r="AK147" s="11"/>
      <c r="AL147" s="11"/>
      <c r="AM147" s="11"/>
      <c r="AN147" s="11"/>
      <c r="AO147" s="12"/>
      <c r="AP147" s="47"/>
      <c r="AQ147" s="48"/>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c r="GA147" s="33"/>
      <c r="GB147" s="33"/>
      <c r="GC147" s="33"/>
      <c r="GD147" s="33"/>
      <c r="GE147" s="33"/>
      <c r="GF147" s="33"/>
      <c r="GG147" s="33"/>
      <c r="GH147" s="33"/>
      <c r="GI147" s="33"/>
      <c r="GJ147" s="33"/>
      <c r="GK147" s="33"/>
      <c r="GL147" s="33"/>
      <c r="GM147" s="33"/>
      <c r="GN147" s="33"/>
      <c r="GO147" s="33"/>
      <c r="GP147" s="33"/>
      <c r="GQ147" s="33"/>
      <c r="GR147" s="33"/>
      <c r="GS147" s="33"/>
      <c r="GT147" s="33"/>
      <c r="GU147" s="33"/>
      <c r="GV147" s="33"/>
      <c r="GW147" s="33"/>
      <c r="GX147" s="33"/>
      <c r="GY147" s="33"/>
      <c r="GZ147" s="33"/>
      <c r="HA147" s="33"/>
      <c r="HB147" s="33"/>
      <c r="HC147" s="33"/>
      <c r="HD147" s="33"/>
      <c r="HE147" s="33"/>
      <c r="HF147" s="33"/>
      <c r="HG147" s="33"/>
      <c r="HH147" s="33"/>
      <c r="HI147" s="33"/>
    </row>
    <row r="148" spans="2:217" x14ac:dyDescent="0.25">
      <c r="B148" s="17"/>
      <c r="C148" s="72" t="s">
        <v>6</v>
      </c>
      <c r="D148" s="72"/>
      <c r="E148" s="72"/>
      <c r="F148" s="4" t="s">
        <v>1</v>
      </c>
      <c r="G148" s="9">
        <v>1</v>
      </c>
      <c r="H148" s="41">
        <f t="shared" ref="H148:I152" si="69">T148+AE148+AP148</f>
        <v>2.4752475247524754E-2</v>
      </c>
      <c r="I148" s="41">
        <f t="shared" si="69"/>
        <v>4.95049504950495E-2</v>
      </c>
      <c r="J148" s="77">
        <v>202</v>
      </c>
      <c r="K148" s="6">
        <v>0</v>
      </c>
      <c r="L148" s="6">
        <v>0</v>
      </c>
      <c r="M148" s="6">
        <v>1</v>
      </c>
      <c r="N148" s="6">
        <v>0</v>
      </c>
      <c r="O148" s="6"/>
      <c r="P148" s="6"/>
      <c r="Q148" s="6"/>
      <c r="R148" s="6"/>
      <c r="S148" s="5"/>
      <c r="T148" s="46">
        <f>(K148+L148)/J148</f>
        <v>0</v>
      </c>
      <c r="U148" s="41">
        <f>(K148+L148+M148+N148)/J148</f>
        <v>4.9504950495049506E-3</v>
      </c>
      <c r="V148" s="6">
        <v>0</v>
      </c>
      <c r="W148" s="6">
        <v>0</v>
      </c>
      <c r="X148" s="6">
        <v>0</v>
      </c>
      <c r="Y148" s="6">
        <v>0</v>
      </c>
      <c r="Z148" s="6"/>
      <c r="AA148" s="6"/>
      <c r="AB148" s="6"/>
      <c r="AC148" s="6"/>
      <c r="AD148" s="5"/>
      <c r="AE148" s="46">
        <f>(V148+W148)/J148</f>
        <v>0</v>
      </c>
      <c r="AF148" s="41">
        <f>(V148+W148+X148+Y148)/J148</f>
        <v>0</v>
      </c>
      <c r="AG148" s="6">
        <v>2</v>
      </c>
      <c r="AH148" s="6">
        <v>0</v>
      </c>
      <c r="AI148" s="6">
        <v>1</v>
      </c>
      <c r="AJ148" s="6">
        <v>0</v>
      </c>
      <c r="AK148" s="6">
        <v>2</v>
      </c>
      <c r="AL148" s="6">
        <v>0</v>
      </c>
      <c r="AM148" s="6">
        <v>4</v>
      </c>
      <c r="AN148" s="6"/>
      <c r="AO148" s="5"/>
      <c r="AP148" s="46">
        <f t="shared" ref="AP148:AP151" si="70">(AG148+AH148+AI148+AJ148+AK148) /J148</f>
        <v>2.4752475247524754E-2</v>
      </c>
      <c r="AQ148" s="41">
        <f t="shared" ref="AQ148:AQ151" si="71">(AG148+AH148+AI148+AJ148+AK148+AL148+AM148)/J148</f>
        <v>4.4554455445544552E-2</v>
      </c>
    </row>
    <row r="149" spans="2:217" x14ac:dyDescent="0.25">
      <c r="B149" s="17"/>
      <c r="C149" s="72"/>
      <c r="D149" s="72"/>
      <c r="E149" s="72"/>
      <c r="F149" s="4" t="s">
        <v>31</v>
      </c>
      <c r="G149" s="9">
        <v>2</v>
      </c>
      <c r="H149" s="41">
        <f t="shared" si="69"/>
        <v>0.55555555555555558</v>
      </c>
      <c r="I149" s="41">
        <f t="shared" si="69"/>
        <v>0.70370370370370372</v>
      </c>
      <c r="J149" s="77">
        <v>27</v>
      </c>
      <c r="K149" s="6">
        <v>0</v>
      </c>
      <c r="L149" s="6">
        <v>6</v>
      </c>
      <c r="M149" s="6">
        <v>9</v>
      </c>
      <c r="N149" s="6">
        <v>3</v>
      </c>
      <c r="O149" s="6">
        <v>0</v>
      </c>
      <c r="P149" s="6"/>
      <c r="Q149" s="6"/>
      <c r="R149" s="6"/>
      <c r="S149" s="5"/>
      <c r="T149" s="46">
        <f>(K149+L149+M149)/J149</f>
        <v>0.55555555555555558</v>
      </c>
      <c r="U149" s="41">
        <f>(K149+L149+M149+N149+O149)/J149</f>
        <v>0.66666666666666663</v>
      </c>
      <c r="V149" s="6">
        <v>0</v>
      </c>
      <c r="W149" s="6">
        <v>0</v>
      </c>
      <c r="X149" s="6">
        <v>0</v>
      </c>
      <c r="Y149" s="6">
        <v>0</v>
      </c>
      <c r="Z149" s="6">
        <v>0</v>
      </c>
      <c r="AA149" s="6"/>
      <c r="AB149" s="6"/>
      <c r="AC149" s="6"/>
      <c r="AD149" s="5"/>
      <c r="AE149" s="46">
        <f>(V149+W149+X149)/J149</f>
        <v>0</v>
      </c>
      <c r="AF149" s="41">
        <f>(V149+W149+X149+Y149+Z149)/J149</f>
        <v>0</v>
      </c>
      <c r="AG149" s="6">
        <v>0</v>
      </c>
      <c r="AH149" s="6">
        <v>0</v>
      </c>
      <c r="AI149" s="6">
        <v>0</v>
      </c>
      <c r="AJ149" s="6">
        <v>0</v>
      </c>
      <c r="AK149" s="6">
        <v>0</v>
      </c>
      <c r="AL149" s="6">
        <v>0</v>
      </c>
      <c r="AM149" s="6">
        <v>1</v>
      </c>
      <c r="AN149" s="6"/>
      <c r="AO149" s="5"/>
      <c r="AP149" s="46">
        <f t="shared" si="70"/>
        <v>0</v>
      </c>
      <c r="AQ149" s="41">
        <f t="shared" si="71"/>
        <v>3.7037037037037035E-2</v>
      </c>
    </row>
    <row r="150" spans="2:217" x14ac:dyDescent="0.25">
      <c r="B150" s="17"/>
      <c r="C150" s="72"/>
      <c r="D150" s="72"/>
      <c r="E150" s="72"/>
      <c r="F150" s="4" t="s">
        <v>2</v>
      </c>
      <c r="G150" s="9">
        <v>4</v>
      </c>
      <c r="H150" s="41">
        <f t="shared" si="69"/>
        <v>0.63293547829095309</v>
      </c>
      <c r="I150" s="41">
        <f t="shared" si="69"/>
        <v>0.78412039439543335</v>
      </c>
      <c r="J150" s="79">
        <v>5781</v>
      </c>
      <c r="K150" s="7">
        <v>30</v>
      </c>
      <c r="L150" s="7">
        <v>584</v>
      </c>
      <c r="M150" s="7">
        <v>696</v>
      </c>
      <c r="N150" s="7">
        <v>937</v>
      </c>
      <c r="O150" s="7">
        <v>1215</v>
      </c>
      <c r="P150" s="7">
        <v>531</v>
      </c>
      <c r="Q150" s="7">
        <v>207</v>
      </c>
      <c r="R150" s="7"/>
      <c r="S150" s="8"/>
      <c r="T150" s="46">
        <f>(K150+L150+M150+N150+O150) /J150</f>
        <v>0.59885832900882197</v>
      </c>
      <c r="U150" s="41">
        <f>(K150+L150+M150+N150+O150+P150+Q150)/J150</f>
        <v>0.72651790347690715</v>
      </c>
      <c r="V150" s="6">
        <v>0</v>
      </c>
      <c r="W150" s="6">
        <v>0</v>
      </c>
      <c r="X150" s="6">
        <v>1</v>
      </c>
      <c r="Y150" s="6">
        <v>18</v>
      </c>
      <c r="Z150" s="6">
        <v>43</v>
      </c>
      <c r="AA150" s="6">
        <v>52</v>
      </c>
      <c r="AB150" s="6">
        <v>22</v>
      </c>
      <c r="AC150" s="6"/>
      <c r="AD150" s="5"/>
      <c r="AE150" s="46">
        <f>(V150+W150+X150+Y150+Z150) /J150</f>
        <v>1.072478809894482E-2</v>
      </c>
      <c r="AF150" s="41">
        <f>(V150+W150+X150+Y150+Z150+AA150+AB150)/J150</f>
        <v>2.3525341636395088E-2</v>
      </c>
      <c r="AG150" s="6">
        <v>2</v>
      </c>
      <c r="AH150" s="6">
        <v>11</v>
      </c>
      <c r="AI150" s="6">
        <v>39</v>
      </c>
      <c r="AJ150" s="6">
        <v>45</v>
      </c>
      <c r="AK150" s="6">
        <v>38</v>
      </c>
      <c r="AL150" s="6">
        <v>39</v>
      </c>
      <c r="AM150" s="6">
        <v>23</v>
      </c>
      <c r="AN150" s="6"/>
      <c r="AO150" s="5"/>
      <c r="AP150" s="46">
        <f t="shared" si="70"/>
        <v>2.3352361183186301E-2</v>
      </c>
      <c r="AQ150" s="41">
        <f t="shared" si="71"/>
        <v>3.4077149282131118E-2</v>
      </c>
    </row>
    <row r="151" spans="2:217" x14ac:dyDescent="0.25">
      <c r="B151" s="17"/>
      <c r="C151" s="72"/>
      <c r="D151" s="72"/>
      <c r="E151" s="72"/>
      <c r="F151" s="4" t="s">
        <v>3</v>
      </c>
      <c r="G151" s="9">
        <v>3</v>
      </c>
      <c r="H151" s="41">
        <f t="shared" si="69"/>
        <v>0.6644444444444445</v>
      </c>
      <c r="I151" s="41">
        <f t="shared" si="69"/>
        <v>0.83851851851851855</v>
      </c>
      <c r="J151" s="79">
        <v>1350</v>
      </c>
      <c r="K151" s="7">
        <v>4</v>
      </c>
      <c r="L151" s="7">
        <v>185</v>
      </c>
      <c r="M151" s="7">
        <v>396</v>
      </c>
      <c r="N151" s="7">
        <v>261</v>
      </c>
      <c r="O151" s="7">
        <v>124</v>
      </c>
      <c r="P151" s="7">
        <v>52</v>
      </c>
      <c r="Q151" s="7"/>
      <c r="R151" s="7"/>
      <c r="S151" s="8"/>
      <c r="T151" s="46">
        <f>(K151+L151+M151+N151)/J151</f>
        <v>0.62666666666666671</v>
      </c>
      <c r="U151" s="41">
        <f>(K151+L151+M151+N151+O151+P151)/J151</f>
        <v>0.75703703703703706</v>
      </c>
      <c r="V151" s="6">
        <v>3</v>
      </c>
      <c r="W151" s="6">
        <v>2</v>
      </c>
      <c r="X151" s="6">
        <v>9</v>
      </c>
      <c r="Y151" s="6">
        <v>6</v>
      </c>
      <c r="Z151" s="6">
        <v>3</v>
      </c>
      <c r="AA151" s="6">
        <v>2</v>
      </c>
      <c r="AB151" s="6"/>
      <c r="AC151" s="6"/>
      <c r="AD151" s="5"/>
      <c r="AE151" s="46">
        <f>(V151+W151+X151+Y151)/J151</f>
        <v>1.4814814814814815E-2</v>
      </c>
      <c r="AF151" s="41">
        <f>(V151+W151+X151+Y151+Z151+AA151)/J151</f>
        <v>1.8518518518518517E-2</v>
      </c>
      <c r="AG151" s="6">
        <v>3</v>
      </c>
      <c r="AH151" s="6">
        <v>1</v>
      </c>
      <c r="AI151" s="6">
        <v>3</v>
      </c>
      <c r="AJ151" s="6">
        <v>6</v>
      </c>
      <c r="AK151" s="6">
        <v>18</v>
      </c>
      <c r="AL151" s="6">
        <v>22</v>
      </c>
      <c r="AM151" s="6">
        <v>32</v>
      </c>
      <c r="AN151" s="6"/>
      <c r="AO151" s="5"/>
      <c r="AP151" s="46">
        <f t="shared" si="70"/>
        <v>2.2962962962962963E-2</v>
      </c>
      <c r="AQ151" s="41">
        <f t="shared" si="71"/>
        <v>6.2962962962962957E-2</v>
      </c>
    </row>
    <row r="152" spans="2:217" x14ac:dyDescent="0.25">
      <c r="B152" s="17"/>
      <c r="C152" s="72"/>
      <c r="D152" s="72"/>
      <c r="E152" s="72"/>
      <c r="F152" s="4" t="s">
        <v>4</v>
      </c>
      <c r="G152" s="9">
        <v>6</v>
      </c>
      <c r="H152" s="41">
        <f t="shared" si="69"/>
        <v>0.69820971867007664</v>
      </c>
      <c r="I152" s="41">
        <f t="shared" si="69"/>
        <v>0.80818414322250631</v>
      </c>
      <c r="J152" s="79">
        <v>391</v>
      </c>
      <c r="K152" s="7">
        <v>2</v>
      </c>
      <c r="L152" s="7">
        <v>1</v>
      </c>
      <c r="M152" s="7">
        <v>11</v>
      </c>
      <c r="N152" s="7">
        <v>48</v>
      </c>
      <c r="O152" s="7">
        <v>70</v>
      </c>
      <c r="P152" s="7">
        <v>64</v>
      </c>
      <c r="Q152" s="7">
        <v>50</v>
      </c>
      <c r="R152" s="7">
        <v>28</v>
      </c>
      <c r="S152" s="8">
        <v>15</v>
      </c>
      <c r="T152" s="46">
        <f>(K152+L152+M152+N152+O152+P152+Q152)/J152</f>
        <v>0.62915601023017897</v>
      </c>
      <c r="U152" s="41">
        <f>(K152+L152+M152+N152+O152+P152+Q152+R152+S152)/J152</f>
        <v>0.73913043478260865</v>
      </c>
      <c r="V152" s="6">
        <v>0</v>
      </c>
      <c r="W152" s="6">
        <v>0</v>
      </c>
      <c r="X152" s="6">
        <v>0</v>
      </c>
      <c r="Y152" s="6">
        <v>0</v>
      </c>
      <c r="Z152" s="6">
        <v>0</v>
      </c>
      <c r="AA152" s="6">
        <v>0</v>
      </c>
      <c r="AB152" s="6">
        <v>0</v>
      </c>
      <c r="AC152" s="6">
        <v>0</v>
      </c>
      <c r="AD152" s="5">
        <v>0</v>
      </c>
      <c r="AE152" s="46">
        <f>(V152+W152+X152+Y152+Z152+AA152+AB152)/J152</f>
        <v>0</v>
      </c>
      <c r="AF152" s="41">
        <f>(V152+W152+X152+Y152+Z152+AA152+AB152+AC152+AD152)/J152</f>
        <v>0</v>
      </c>
      <c r="AG152" s="6">
        <v>9</v>
      </c>
      <c r="AH152" s="6">
        <v>2</v>
      </c>
      <c r="AI152" s="6">
        <v>7</v>
      </c>
      <c r="AJ152" s="6">
        <v>6</v>
      </c>
      <c r="AK152" s="6">
        <v>1</v>
      </c>
      <c r="AL152" s="6">
        <v>1</v>
      </c>
      <c r="AM152" s="6">
        <v>1</v>
      </c>
      <c r="AN152" s="6">
        <v>0</v>
      </c>
      <c r="AO152" s="5">
        <v>0</v>
      </c>
      <c r="AP152" s="46">
        <f>(AG152+AH152+AI152+AJ152+AK152+AL152+AM152) /J152</f>
        <v>6.9053708439897693E-2</v>
      </c>
      <c r="AQ152" s="41">
        <f>(AG152+AH152+AI152+AJ152+AK152+AL152+AM152+AN152+AO152)/J152</f>
        <v>6.9053708439897693E-2</v>
      </c>
    </row>
    <row r="153" spans="2:217" s="13" customFormat="1" ht="15.75" thickBot="1" x14ac:dyDescent="0.3">
      <c r="B153" s="16"/>
      <c r="C153" s="73"/>
      <c r="D153" s="73"/>
      <c r="E153" s="73"/>
      <c r="F153" s="11" t="s">
        <v>32</v>
      </c>
      <c r="G153" s="14" t="s">
        <v>28</v>
      </c>
      <c r="H153" s="42" t="s">
        <v>27</v>
      </c>
      <c r="I153" s="43" t="s">
        <v>27</v>
      </c>
      <c r="J153" s="78" t="s">
        <v>28</v>
      </c>
      <c r="K153" s="11"/>
      <c r="L153" s="11"/>
      <c r="M153" s="11"/>
      <c r="N153" s="11"/>
      <c r="O153" s="11"/>
      <c r="P153" s="11"/>
      <c r="Q153" s="11"/>
      <c r="R153" s="11"/>
      <c r="S153" s="12"/>
      <c r="T153" s="47"/>
      <c r="U153" s="48"/>
      <c r="V153" s="11"/>
      <c r="W153" s="11"/>
      <c r="X153" s="11"/>
      <c r="Y153" s="11"/>
      <c r="Z153" s="11"/>
      <c r="AA153" s="11"/>
      <c r="AB153" s="11"/>
      <c r="AC153" s="11"/>
      <c r="AD153" s="12"/>
      <c r="AE153" s="47"/>
      <c r="AF153" s="48"/>
      <c r="AG153" s="11"/>
      <c r="AH153" s="11"/>
      <c r="AI153" s="11"/>
      <c r="AJ153" s="11"/>
      <c r="AK153" s="11"/>
      <c r="AL153" s="11"/>
      <c r="AM153" s="11"/>
      <c r="AN153" s="11"/>
      <c r="AO153" s="12"/>
      <c r="AP153" s="47"/>
      <c r="AQ153" s="48"/>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33"/>
      <c r="GA153" s="33"/>
      <c r="GB153" s="33"/>
      <c r="GC153" s="33"/>
      <c r="GD153" s="33"/>
      <c r="GE153" s="33"/>
      <c r="GF153" s="33"/>
      <c r="GG153" s="33"/>
      <c r="GH153" s="33"/>
      <c r="GI153" s="33"/>
      <c r="GJ153" s="33"/>
      <c r="GK153" s="33"/>
      <c r="GL153" s="33"/>
      <c r="GM153" s="33"/>
      <c r="GN153" s="33"/>
      <c r="GO153" s="33"/>
      <c r="GP153" s="33"/>
      <c r="GQ153" s="33"/>
      <c r="GR153" s="33"/>
      <c r="GS153" s="33"/>
      <c r="GT153" s="33"/>
      <c r="GU153" s="33"/>
      <c r="GV153" s="33"/>
      <c r="GW153" s="33"/>
      <c r="GX153" s="33"/>
      <c r="GY153" s="33"/>
      <c r="GZ153" s="33"/>
      <c r="HA153" s="33"/>
      <c r="HB153" s="33"/>
      <c r="HC153" s="33"/>
      <c r="HD153" s="33"/>
      <c r="HE153" s="33"/>
      <c r="HF153" s="33"/>
      <c r="HG153" s="33"/>
      <c r="HH153" s="33"/>
      <c r="HI153" s="33"/>
    </row>
    <row r="154" spans="2:217" x14ac:dyDescent="0.25">
      <c r="B154" s="17"/>
      <c r="C154" s="72" t="s">
        <v>7</v>
      </c>
      <c r="D154" s="72"/>
      <c r="E154" s="72"/>
      <c r="F154" s="4" t="s">
        <v>1</v>
      </c>
      <c r="G154" s="9">
        <v>1</v>
      </c>
      <c r="H154" s="41">
        <f>T154+AE154+AP154</f>
        <v>0.47826086956521741</v>
      </c>
      <c r="I154" s="41">
        <f>U154+AF154+AQ154</f>
        <v>0.60869565217391308</v>
      </c>
      <c r="J154" s="77">
        <v>23</v>
      </c>
      <c r="K154" s="6">
        <v>2</v>
      </c>
      <c r="L154" s="6">
        <v>6</v>
      </c>
      <c r="M154" s="6">
        <v>1</v>
      </c>
      <c r="N154" s="6">
        <v>1</v>
      </c>
      <c r="O154" s="6"/>
      <c r="P154" s="6"/>
      <c r="Q154" s="6"/>
      <c r="R154" s="6"/>
      <c r="S154" s="5"/>
      <c r="T154" s="46">
        <f>(K154+L154)/J154</f>
        <v>0.34782608695652173</v>
      </c>
      <c r="U154" s="41">
        <f>(K154+L154+M154+N154)/J154</f>
        <v>0.43478260869565216</v>
      </c>
      <c r="V154" s="6">
        <v>0</v>
      </c>
      <c r="W154" s="6">
        <v>0</v>
      </c>
      <c r="X154" s="6">
        <v>1</v>
      </c>
      <c r="Y154" s="6">
        <v>0</v>
      </c>
      <c r="Z154" s="6"/>
      <c r="AA154" s="6"/>
      <c r="AB154" s="6"/>
      <c r="AC154" s="6"/>
      <c r="AD154" s="5"/>
      <c r="AE154" s="46">
        <f>(V154+W154)/J154</f>
        <v>0</v>
      </c>
      <c r="AF154" s="41">
        <f>(V154+W154+X154+Y154)/J154</f>
        <v>4.3478260869565216E-2</v>
      </c>
      <c r="AG154" s="6">
        <v>0</v>
      </c>
      <c r="AH154" s="6">
        <v>0</v>
      </c>
      <c r="AI154" s="6">
        <v>1</v>
      </c>
      <c r="AJ154" s="6">
        <v>0</v>
      </c>
      <c r="AK154" s="6">
        <v>2</v>
      </c>
      <c r="AL154" s="6">
        <v>0</v>
      </c>
      <c r="AM154" s="6">
        <v>0</v>
      </c>
      <c r="AN154" s="6"/>
      <c r="AO154" s="5"/>
      <c r="AP154" s="46">
        <f>(AG154+AH154+AI154+AJ154+AK154) /J154</f>
        <v>0.13043478260869565</v>
      </c>
      <c r="AQ154" s="41">
        <f>(AG154+AH154+AI154+AJ154+AK154+AL154+AM154)/J154</f>
        <v>0.13043478260869565</v>
      </c>
    </row>
    <row r="155" spans="2:217" x14ac:dyDescent="0.25">
      <c r="B155" s="17"/>
      <c r="C155" s="72"/>
      <c r="D155" s="72"/>
      <c r="E155" s="72"/>
      <c r="F155" s="4" t="s">
        <v>31</v>
      </c>
      <c r="G155" s="9">
        <v>2</v>
      </c>
      <c r="H155" s="40" t="s">
        <v>27</v>
      </c>
      <c r="I155" s="40" t="s">
        <v>30</v>
      </c>
      <c r="J155" s="77" t="s">
        <v>28</v>
      </c>
      <c r="K155" s="6"/>
      <c r="L155" s="6"/>
      <c r="M155" s="6"/>
      <c r="N155" s="6"/>
      <c r="O155" s="6"/>
      <c r="P155" s="6"/>
      <c r="Q155" s="6"/>
      <c r="R155" s="6"/>
      <c r="S155" s="5"/>
      <c r="T155" s="46"/>
      <c r="U155" s="41"/>
      <c r="V155" s="6"/>
      <c r="W155" s="6"/>
      <c r="X155" s="6"/>
      <c r="Y155" s="6"/>
      <c r="Z155" s="6"/>
      <c r="AA155" s="6"/>
      <c r="AB155" s="6"/>
      <c r="AC155" s="6"/>
      <c r="AD155" s="5"/>
      <c r="AE155" s="46"/>
      <c r="AF155" s="41"/>
      <c r="AG155" s="6"/>
      <c r="AH155" s="6"/>
      <c r="AI155" s="6"/>
      <c r="AJ155" s="6"/>
      <c r="AK155" s="6"/>
      <c r="AL155" s="6"/>
      <c r="AM155" s="6"/>
      <c r="AN155" s="6"/>
      <c r="AO155" s="5"/>
      <c r="AP155" s="46"/>
      <c r="AQ155" s="41"/>
    </row>
    <row r="156" spans="2:217" x14ac:dyDescent="0.25">
      <c r="B156" s="17"/>
      <c r="C156" s="72"/>
      <c r="D156" s="72"/>
      <c r="E156" s="72"/>
      <c r="F156" s="4" t="s">
        <v>2</v>
      </c>
      <c r="G156" s="9">
        <v>4</v>
      </c>
      <c r="H156" s="41">
        <f t="shared" ref="H156:I159" si="72">T156+AE156+AP156</f>
        <v>0.60239931448157669</v>
      </c>
      <c r="I156" s="41">
        <f t="shared" si="72"/>
        <v>0.74764353041988008</v>
      </c>
      <c r="J156" s="79">
        <v>2334</v>
      </c>
      <c r="K156" s="7">
        <v>4</v>
      </c>
      <c r="L156" s="7">
        <v>252</v>
      </c>
      <c r="M156" s="7">
        <v>299</v>
      </c>
      <c r="N156" s="7">
        <v>291</v>
      </c>
      <c r="O156" s="7">
        <v>395</v>
      </c>
      <c r="P156" s="7">
        <v>197</v>
      </c>
      <c r="Q156" s="7">
        <v>79</v>
      </c>
      <c r="R156" s="7"/>
      <c r="S156" s="8"/>
      <c r="T156" s="46">
        <f>(K156+L156+M156+N156+O156) /J156</f>
        <v>0.53170522707797774</v>
      </c>
      <c r="U156" s="41">
        <f>(K156+L156+M156+N156+O156+P156+Q156)/J156</f>
        <v>0.64995715509854324</v>
      </c>
      <c r="V156" s="6">
        <v>4</v>
      </c>
      <c r="W156" s="6">
        <v>3</v>
      </c>
      <c r="X156" s="6">
        <v>10</v>
      </c>
      <c r="Y156" s="6">
        <v>18</v>
      </c>
      <c r="Z156" s="6">
        <v>39</v>
      </c>
      <c r="AA156" s="6">
        <v>23</v>
      </c>
      <c r="AB156" s="6">
        <v>13</v>
      </c>
      <c r="AC156" s="6"/>
      <c r="AD156" s="5"/>
      <c r="AE156" s="46">
        <f>(V156+W156+X156+Y156+Z156) /J156</f>
        <v>3.1705227077977724E-2</v>
      </c>
      <c r="AF156" s="41">
        <f>(V156+W156+X156+Y156+Z156+AA156+AB156)/J156</f>
        <v>4.7129391602399318E-2</v>
      </c>
      <c r="AG156" s="6">
        <v>5</v>
      </c>
      <c r="AH156" s="6">
        <v>4</v>
      </c>
      <c r="AI156" s="6">
        <v>20</v>
      </c>
      <c r="AJ156" s="6">
        <v>33</v>
      </c>
      <c r="AK156" s="6">
        <v>29</v>
      </c>
      <c r="AL156" s="6">
        <v>14</v>
      </c>
      <c r="AM156" s="6">
        <v>13</v>
      </c>
      <c r="AN156" s="6"/>
      <c r="AO156" s="5"/>
      <c r="AP156" s="46">
        <f>(AG156+AH156+AI156+AJ156+AK156) /J156</f>
        <v>3.8988860325621252E-2</v>
      </c>
      <c r="AQ156" s="41">
        <f>(AG156+AH156+AI156+AJ156+AK156+AL156+AM156)/J156</f>
        <v>5.0556983718937444E-2</v>
      </c>
    </row>
    <row r="157" spans="2:217" x14ac:dyDescent="0.25">
      <c r="B157" s="17"/>
      <c r="C157" s="72"/>
      <c r="D157" s="72"/>
      <c r="E157" s="72"/>
      <c r="F157" s="4" t="s">
        <v>3</v>
      </c>
      <c r="G157" s="9">
        <v>3</v>
      </c>
      <c r="H157" s="41">
        <f t="shared" si="72"/>
        <v>0.79850746268656725</v>
      </c>
      <c r="I157" s="41">
        <f t="shared" si="72"/>
        <v>0.91044776119402981</v>
      </c>
      <c r="J157" s="79">
        <v>134</v>
      </c>
      <c r="K157" s="7">
        <v>0</v>
      </c>
      <c r="L157" s="7">
        <v>17</v>
      </c>
      <c r="M157" s="7">
        <v>43</v>
      </c>
      <c r="N157" s="7">
        <v>30</v>
      </c>
      <c r="O157" s="7">
        <v>8</v>
      </c>
      <c r="P157" s="7">
        <v>1</v>
      </c>
      <c r="Q157" s="7"/>
      <c r="R157" s="7"/>
      <c r="S157" s="8"/>
      <c r="T157" s="46">
        <f>(K157+L157+M157+N157)/J157</f>
        <v>0.67164179104477617</v>
      </c>
      <c r="U157" s="41">
        <f>(K157+L157+M157+N157+O157+P157)/J157</f>
        <v>0.73880597014925375</v>
      </c>
      <c r="V157" s="6">
        <v>0</v>
      </c>
      <c r="W157" s="6">
        <v>3</v>
      </c>
      <c r="X157" s="6">
        <v>6</v>
      </c>
      <c r="Y157" s="6">
        <v>2</v>
      </c>
      <c r="Z157" s="6">
        <v>3</v>
      </c>
      <c r="AA157" s="6">
        <v>0</v>
      </c>
      <c r="AB157" s="6"/>
      <c r="AC157" s="6"/>
      <c r="AD157" s="5"/>
      <c r="AE157" s="46">
        <f>(V157+W157+X157+Y157)/J157</f>
        <v>8.2089552238805971E-2</v>
      </c>
      <c r="AF157" s="41">
        <f>(V157+W157+X157+Y157+Z157+AA157)/J157</f>
        <v>0.1044776119402985</v>
      </c>
      <c r="AG157" s="6">
        <v>1</v>
      </c>
      <c r="AH157" s="6">
        <v>1</v>
      </c>
      <c r="AI157" s="6">
        <v>3</v>
      </c>
      <c r="AJ157" s="6">
        <v>0</v>
      </c>
      <c r="AK157" s="6">
        <v>1</v>
      </c>
      <c r="AL157" s="6">
        <v>2</v>
      </c>
      <c r="AM157" s="6">
        <v>1</v>
      </c>
      <c r="AN157" s="6"/>
      <c r="AO157" s="5"/>
      <c r="AP157" s="46">
        <f>(AG157+AH157+AI157+AJ157+AK157) /J157</f>
        <v>4.4776119402985072E-2</v>
      </c>
      <c r="AQ157" s="41">
        <f>(AG157+AH157+AI157+AJ157+AK157+AL157+AM157)/J157</f>
        <v>6.7164179104477612E-2</v>
      </c>
    </row>
    <row r="158" spans="2:217" x14ac:dyDescent="0.25">
      <c r="B158" s="17"/>
      <c r="C158" s="72"/>
      <c r="D158" s="72"/>
      <c r="E158" s="72"/>
      <c r="F158" s="4" t="s">
        <v>4</v>
      </c>
      <c r="G158" s="9">
        <v>6</v>
      </c>
      <c r="H158" s="41">
        <f t="shared" si="72"/>
        <v>0.84615384615384626</v>
      </c>
      <c r="I158" s="41">
        <f t="shared" si="72"/>
        <v>0.92307692307692313</v>
      </c>
      <c r="J158" s="79">
        <v>13</v>
      </c>
      <c r="K158" s="7">
        <v>0</v>
      </c>
      <c r="L158" s="7">
        <v>0</v>
      </c>
      <c r="M158" s="7">
        <v>0</v>
      </c>
      <c r="N158" s="7">
        <v>5</v>
      </c>
      <c r="O158" s="7">
        <v>5</v>
      </c>
      <c r="P158" s="7">
        <v>0</v>
      </c>
      <c r="Q158" s="7">
        <v>0</v>
      </c>
      <c r="R158" s="7">
        <v>0</v>
      </c>
      <c r="S158" s="8">
        <v>1</v>
      </c>
      <c r="T158" s="46">
        <f>(K158+L158+M158+N158+O158+P158+Q158)/J158</f>
        <v>0.76923076923076927</v>
      </c>
      <c r="U158" s="41">
        <f>(K158+L158+M158+N158+O158+P158+Q158+R158+S158)/J158</f>
        <v>0.84615384615384615</v>
      </c>
      <c r="V158" s="6">
        <v>0</v>
      </c>
      <c r="W158" s="6">
        <v>0</v>
      </c>
      <c r="X158" s="6">
        <v>0</v>
      </c>
      <c r="Y158" s="6">
        <v>0</v>
      </c>
      <c r="Z158" s="6">
        <v>0</v>
      </c>
      <c r="AA158" s="6">
        <v>0</v>
      </c>
      <c r="AB158" s="6">
        <v>0</v>
      </c>
      <c r="AC158" s="6">
        <v>0</v>
      </c>
      <c r="AD158" s="5">
        <v>0</v>
      </c>
      <c r="AE158" s="46">
        <f>(V158+W158+X158+Y158+Z158+AA158+AB158)/J158</f>
        <v>0</v>
      </c>
      <c r="AF158" s="41">
        <f>(V158+W158+X158+Y158+Z158+AA158+AB158+AC158+AD158)/J158</f>
        <v>0</v>
      </c>
      <c r="AG158" s="6">
        <v>0</v>
      </c>
      <c r="AH158" s="6">
        <v>0</v>
      </c>
      <c r="AI158" s="6">
        <v>0</v>
      </c>
      <c r="AJ158" s="6">
        <v>0</v>
      </c>
      <c r="AK158" s="6">
        <v>1</v>
      </c>
      <c r="AL158" s="6">
        <v>0</v>
      </c>
      <c r="AM158" s="6">
        <v>0</v>
      </c>
      <c r="AN158" s="6">
        <v>0</v>
      </c>
      <c r="AO158" s="5">
        <v>0</v>
      </c>
      <c r="AP158" s="46">
        <f>(AG158+AH158+AI158+AJ158+AK158+AL158+AM158) /J158</f>
        <v>7.6923076923076927E-2</v>
      </c>
      <c r="AQ158" s="41">
        <f>(AG158+AH158+AI158+AJ158+AK158+AL158+AM158+AN158+AO158)/J158</f>
        <v>7.6923076923076927E-2</v>
      </c>
    </row>
    <row r="159" spans="2:217" s="13" customFormat="1" ht="15.75" thickBot="1" x14ac:dyDescent="0.3">
      <c r="B159" s="16"/>
      <c r="C159" s="73"/>
      <c r="D159" s="73"/>
      <c r="E159" s="73"/>
      <c r="F159" s="11" t="s">
        <v>32</v>
      </c>
      <c r="G159" s="14" t="s">
        <v>28</v>
      </c>
      <c r="H159" s="42">
        <f t="shared" si="72"/>
        <v>0.52631578947368418</v>
      </c>
      <c r="I159" s="42">
        <f t="shared" si="72"/>
        <v>0.68421052631578938</v>
      </c>
      <c r="J159" s="78">
        <v>19</v>
      </c>
      <c r="K159" s="11">
        <v>0</v>
      </c>
      <c r="L159" s="11">
        <v>0</v>
      </c>
      <c r="M159" s="11">
        <v>0</v>
      </c>
      <c r="N159" s="11">
        <v>0</v>
      </c>
      <c r="O159" s="11">
        <v>0</v>
      </c>
      <c r="P159" s="11">
        <v>1</v>
      </c>
      <c r="Q159" s="11">
        <v>0</v>
      </c>
      <c r="R159" s="11"/>
      <c r="S159" s="12"/>
      <c r="T159" s="47">
        <f>(K159+L159+M159+N159+O159) /J159</f>
        <v>0</v>
      </c>
      <c r="U159" s="48">
        <f>(K159+L159+M159+N159+O159+P159+Q159)/J159</f>
        <v>5.2631578947368418E-2</v>
      </c>
      <c r="V159" s="11">
        <v>0</v>
      </c>
      <c r="W159" s="11">
        <v>0</v>
      </c>
      <c r="X159" s="11">
        <v>0</v>
      </c>
      <c r="Y159" s="11">
        <v>2</v>
      </c>
      <c r="Z159" s="11">
        <v>7</v>
      </c>
      <c r="AA159" s="11">
        <v>1</v>
      </c>
      <c r="AB159" s="11">
        <v>1</v>
      </c>
      <c r="AC159" s="11"/>
      <c r="AD159" s="12"/>
      <c r="AE159" s="47">
        <f>(V159+W159+X159+Y159+Z159) /J159</f>
        <v>0.47368421052631576</v>
      </c>
      <c r="AF159" s="48">
        <f>(V159+W159+X159+Y159+Z159+AA159+AB159)/J159</f>
        <v>0.57894736842105265</v>
      </c>
      <c r="AG159" s="11">
        <v>0</v>
      </c>
      <c r="AH159" s="11">
        <v>0</v>
      </c>
      <c r="AI159" s="11">
        <v>1</v>
      </c>
      <c r="AJ159" s="11">
        <v>0</v>
      </c>
      <c r="AK159" s="11">
        <v>0</v>
      </c>
      <c r="AL159" s="11">
        <v>0</v>
      </c>
      <c r="AM159" s="11">
        <v>0</v>
      </c>
      <c r="AN159" s="11"/>
      <c r="AO159" s="12"/>
      <c r="AP159" s="47">
        <f>(AG159+AH159+AI159+AJ159+AK159) /J159</f>
        <v>5.2631578947368418E-2</v>
      </c>
      <c r="AQ159" s="48">
        <f>(AG159+AH159+AI159+AJ159+AK159+AL159+AM159)/J159</f>
        <v>5.2631578947368418E-2</v>
      </c>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c r="DI159" s="33"/>
      <c r="DJ159" s="33"/>
      <c r="DK159" s="33"/>
      <c r="DL159" s="33"/>
      <c r="DM159" s="33"/>
      <c r="DN159" s="33"/>
      <c r="DO159" s="33"/>
      <c r="DP159" s="33"/>
      <c r="DQ159" s="33"/>
      <c r="DR159" s="33"/>
      <c r="DS159" s="33"/>
      <c r="DT159" s="33"/>
      <c r="DU159" s="33"/>
      <c r="DV159" s="33"/>
      <c r="DW159" s="33"/>
      <c r="DX159" s="33"/>
      <c r="DY159" s="33"/>
      <c r="DZ159" s="33"/>
      <c r="EA159" s="33"/>
      <c r="EB159" s="33"/>
      <c r="EC159" s="33"/>
      <c r="ED159" s="33"/>
      <c r="EE159" s="33"/>
      <c r="EF159" s="33"/>
      <c r="EG159" s="33"/>
      <c r="EH159" s="33"/>
      <c r="EI159" s="33"/>
      <c r="EJ159" s="33"/>
      <c r="EK159" s="33"/>
      <c r="EL159" s="33"/>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33"/>
      <c r="GA159" s="33"/>
      <c r="GB159" s="33"/>
      <c r="GC159" s="33"/>
      <c r="GD159" s="33"/>
      <c r="GE159" s="33"/>
      <c r="GF159" s="33"/>
      <c r="GG159" s="33"/>
      <c r="GH159" s="33"/>
      <c r="GI159" s="33"/>
      <c r="GJ159" s="33"/>
      <c r="GK159" s="33"/>
      <c r="GL159" s="33"/>
      <c r="GM159" s="33"/>
      <c r="GN159" s="33"/>
      <c r="GO159" s="33"/>
      <c r="GP159" s="33"/>
      <c r="GQ159" s="33"/>
      <c r="GR159" s="33"/>
      <c r="GS159" s="33"/>
      <c r="GT159" s="33"/>
      <c r="GU159" s="33"/>
      <c r="GV159" s="33"/>
      <c r="GW159" s="33"/>
      <c r="GX159" s="33"/>
      <c r="GY159" s="33"/>
      <c r="GZ159" s="33"/>
      <c r="HA159" s="33"/>
      <c r="HB159" s="33"/>
      <c r="HC159" s="33"/>
      <c r="HD159" s="33"/>
      <c r="HE159" s="33"/>
      <c r="HF159" s="33"/>
      <c r="HG159" s="33"/>
      <c r="HH159" s="33"/>
      <c r="HI159" s="33"/>
    </row>
    <row r="160" spans="2:217" s="33" customFormat="1" x14ac:dyDescent="0.25">
      <c r="C160" s="31"/>
      <c r="D160" s="31"/>
      <c r="E160" s="31"/>
      <c r="H160" s="44"/>
      <c r="I160" s="44"/>
      <c r="J160" s="81"/>
      <c r="T160" s="44"/>
      <c r="U160" s="44"/>
      <c r="AE160" s="44"/>
      <c r="AF160" s="44"/>
      <c r="AP160" s="44"/>
      <c r="AQ160" s="44"/>
    </row>
    <row r="161" spans="3:43" s="33" customFormat="1" x14ac:dyDescent="0.25">
      <c r="C161" s="31" t="s">
        <v>108</v>
      </c>
      <c r="D161" s="31"/>
      <c r="E161" s="31"/>
      <c r="H161" s="44"/>
      <c r="I161" s="44"/>
      <c r="J161" s="81"/>
      <c r="T161" s="44"/>
      <c r="U161" s="44"/>
      <c r="AE161" s="44"/>
      <c r="AF161" s="44"/>
      <c r="AP161" s="44"/>
      <c r="AQ161" s="44"/>
    </row>
    <row r="162" spans="3:43" s="33" customFormat="1" x14ac:dyDescent="0.25">
      <c r="C162" s="31"/>
      <c r="D162" s="31"/>
      <c r="E162" s="31"/>
      <c r="H162" s="44"/>
      <c r="I162" s="44"/>
      <c r="J162" s="81"/>
      <c r="T162" s="44"/>
      <c r="U162" s="44"/>
      <c r="AE162" s="44"/>
      <c r="AF162" s="44"/>
      <c r="AP162" s="44"/>
      <c r="AQ162" s="44"/>
    </row>
    <row r="163" spans="3:43" s="33" customFormat="1" x14ac:dyDescent="0.25">
      <c r="C163" s="31"/>
      <c r="D163" s="31"/>
      <c r="E163" s="31"/>
      <c r="H163" s="44"/>
      <c r="I163" s="44"/>
      <c r="J163" s="81"/>
      <c r="T163" s="44"/>
      <c r="U163" s="44"/>
      <c r="AE163" s="44"/>
      <c r="AF163" s="44"/>
      <c r="AP163" s="44"/>
      <c r="AQ163" s="44"/>
    </row>
    <row r="164" spans="3:43" s="33" customFormat="1" x14ac:dyDescent="0.25">
      <c r="C164" s="31"/>
      <c r="D164" s="31"/>
      <c r="E164" s="31"/>
      <c r="H164" s="44"/>
      <c r="I164" s="44"/>
      <c r="J164" s="81"/>
      <c r="T164" s="44"/>
      <c r="U164" s="44"/>
      <c r="AE164" s="44"/>
      <c r="AF164" s="44"/>
      <c r="AP164" s="44"/>
      <c r="AQ164" s="44"/>
    </row>
    <row r="165" spans="3:43" s="33" customFormat="1" x14ac:dyDescent="0.25">
      <c r="C165" s="31"/>
      <c r="D165" s="31"/>
      <c r="E165" s="31"/>
      <c r="H165" s="44"/>
      <c r="I165" s="44"/>
      <c r="J165" s="81"/>
      <c r="T165" s="44"/>
      <c r="U165" s="44"/>
      <c r="AE165" s="44"/>
      <c r="AF165" s="44"/>
      <c r="AP165" s="44"/>
      <c r="AQ165" s="44"/>
    </row>
    <row r="166" spans="3:43" s="33" customFormat="1" x14ac:dyDescent="0.25">
      <c r="C166" s="31"/>
      <c r="D166" s="31"/>
      <c r="E166" s="31"/>
      <c r="H166" s="44"/>
      <c r="I166" s="44"/>
      <c r="J166" s="81"/>
      <c r="T166" s="44"/>
      <c r="U166" s="44"/>
      <c r="AE166" s="44"/>
      <c r="AF166" s="44"/>
      <c r="AP166" s="44"/>
      <c r="AQ166" s="44"/>
    </row>
    <row r="167" spans="3:43" s="33" customFormat="1" x14ac:dyDescent="0.25">
      <c r="C167" s="31"/>
      <c r="D167" s="31"/>
      <c r="E167" s="31"/>
      <c r="H167" s="44"/>
      <c r="I167" s="44"/>
      <c r="J167" s="81"/>
      <c r="T167" s="44"/>
      <c r="U167" s="44"/>
      <c r="AE167" s="44"/>
      <c r="AF167" s="44"/>
      <c r="AP167" s="44"/>
      <c r="AQ167" s="44"/>
    </row>
    <row r="168" spans="3:43" s="33" customFormat="1" x14ac:dyDescent="0.25">
      <c r="C168" s="31"/>
      <c r="D168" s="31"/>
      <c r="E168" s="31"/>
      <c r="H168" s="44"/>
      <c r="I168" s="44"/>
      <c r="J168" s="81"/>
      <c r="T168" s="44"/>
      <c r="U168" s="44"/>
      <c r="AE168" s="44"/>
      <c r="AF168" s="44"/>
      <c r="AP168" s="44"/>
      <c r="AQ168" s="44"/>
    </row>
    <row r="169" spans="3:43" s="33" customFormat="1" x14ac:dyDescent="0.25">
      <c r="C169" s="31"/>
      <c r="D169" s="31"/>
      <c r="E169" s="31"/>
      <c r="H169" s="44"/>
      <c r="I169" s="44"/>
      <c r="J169" s="81"/>
      <c r="T169" s="44"/>
      <c r="U169" s="44"/>
      <c r="AE169" s="44"/>
      <c r="AF169" s="44"/>
      <c r="AP169" s="44"/>
      <c r="AQ169" s="44"/>
    </row>
    <row r="170" spans="3:43" s="33" customFormat="1" x14ac:dyDescent="0.25">
      <c r="C170" s="31"/>
      <c r="D170" s="31"/>
      <c r="E170" s="31"/>
      <c r="H170" s="44"/>
      <c r="I170" s="44"/>
      <c r="J170" s="81"/>
      <c r="T170" s="44"/>
      <c r="U170" s="44"/>
      <c r="AE170" s="44"/>
      <c r="AF170" s="44"/>
      <c r="AP170" s="44"/>
      <c r="AQ170" s="44"/>
    </row>
    <row r="171" spans="3:43" s="33" customFormat="1" x14ac:dyDescent="0.25">
      <c r="C171" s="31"/>
      <c r="D171" s="31"/>
      <c r="E171" s="31"/>
      <c r="H171" s="44"/>
      <c r="I171" s="44"/>
      <c r="J171" s="81"/>
      <c r="T171" s="44"/>
      <c r="U171" s="44"/>
      <c r="AE171" s="44"/>
      <c r="AF171" s="44"/>
      <c r="AP171" s="44"/>
      <c r="AQ171" s="44"/>
    </row>
    <row r="172" spans="3:43" s="33" customFormat="1" x14ac:dyDescent="0.25">
      <c r="C172" s="31"/>
      <c r="D172" s="31"/>
      <c r="E172" s="31"/>
      <c r="H172" s="44"/>
      <c r="I172" s="44"/>
      <c r="J172" s="81"/>
      <c r="T172" s="44"/>
      <c r="U172" s="44"/>
      <c r="AE172" s="44"/>
      <c r="AF172" s="44"/>
      <c r="AP172" s="44"/>
      <c r="AQ172" s="44"/>
    </row>
    <row r="173" spans="3:43" s="33" customFormat="1" x14ac:dyDescent="0.25">
      <c r="C173" s="31"/>
      <c r="D173" s="31"/>
      <c r="E173" s="31"/>
      <c r="H173" s="44"/>
      <c r="I173" s="44"/>
      <c r="J173" s="81"/>
      <c r="T173" s="44"/>
      <c r="U173" s="44"/>
      <c r="AE173" s="44"/>
      <c r="AF173" s="44"/>
      <c r="AP173" s="44"/>
      <c r="AQ173" s="44"/>
    </row>
    <row r="174" spans="3:43" s="33" customFormat="1" x14ac:dyDescent="0.25">
      <c r="C174" s="31"/>
      <c r="D174" s="31"/>
      <c r="E174" s="31"/>
      <c r="H174" s="44"/>
      <c r="I174" s="44"/>
      <c r="J174" s="81"/>
      <c r="T174" s="44"/>
      <c r="U174" s="44"/>
      <c r="AE174" s="44"/>
      <c r="AF174" s="44"/>
      <c r="AP174" s="44"/>
      <c r="AQ174" s="44"/>
    </row>
    <row r="175" spans="3:43" s="33" customFormat="1" x14ac:dyDescent="0.25">
      <c r="C175" s="31"/>
      <c r="D175" s="31"/>
      <c r="E175" s="31"/>
      <c r="H175" s="44"/>
      <c r="I175" s="44"/>
      <c r="J175" s="81"/>
      <c r="T175" s="44"/>
      <c r="U175" s="44"/>
      <c r="AE175" s="44"/>
      <c r="AF175" s="44"/>
      <c r="AP175" s="44"/>
      <c r="AQ175" s="44"/>
    </row>
    <row r="176" spans="3:43" s="33" customFormat="1" x14ac:dyDescent="0.25">
      <c r="C176" s="31"/>
      <c r="D176" s="31"/>
      <c r="E176" s="31"/>
      <c r="H176" s="44"/>
      <c r="I176" s="44"/>
      <c r="J176" s="81"/>
      <c r="T176" s="44"/>
      <c r="U176" s="44"/>
      <c r="AE176" s="44"/>
      <c r="AF176" s="44"/>
      <c r="AP176" s="44"/>
      <c r="AQ176" s="44"/>
    </row>
    <row r="177" spans="3:43" s="33" customFormat="1" x14ac:dyDescent="0.25">
      <c r="C177" s="31"/>
      <c r="D177" s="31"/>
      <c r="E177" s="31"/>
      <c r="H177" s="44"/>
      <c r="I177" s="44"/>
      <c r="J177" s="81"/>
      <c r="T177" s="44"/>
      <c r="U177" s="44"/>
      <c r="AE177" s="44"/>
      <c r="AF177" s="44"/>
      <c r="AP177" s="44"/>
      <c r="AQ177" s="44"/>
    </row>
    <row r="178" spans="3:43" s="33" customFormat="1" x14ac:dyDescent="0.25">
      <c r="C178" s="31"/>
      <c r="D178" s="31"/>
      <c r="E178" s="31"/>
      <c r="H178" s="44"/>
      <c r="I178" s="44"/>
      <c r="J178" s="81"/>
      <c r="T178" s="44"/>
      <c r="U178" s="44"/>
      <c r="AE178" s="44"/>
      <c r="AF178" s="44"/>
      <c r="AP178" s="44"/>
      <c r="AQ178" s="44"/>
    </row>
    <row r="179" spans="3:43" s="33" customFormat="1" x14ac:dyDescent="0.25">
      <c r="C179" s="31"/>
      <c r="D179" s="31"/>
      <c r="E179" s="31"/>
      <c r="H179" s="44"/>
      <c r="I179" s="44"/>
      <c r="J179" s="81"/>
      <c r="T179" s="44"/>
      <c r="U179" s="44"/>
      <c r="AE179" s="44"/>
      <c r="AF179" s="44"/>
      <c r="AP179" s="44"/>
      <c r="AQ179" s="44"/>
    </row>
    <row r="180" spans="3:43" s="33" customFormat="1" x14ac:dyDescent="0.25">
      <c r="C180" s="31"/>
      <c r="D180" s="31"/>
      <c r="E180" s="31"/>
      <c r="H180" s="44"/>
      <c r="I180" s="44"/>
      <c r="J180" s="81"/>
      <c r="T180" s="44"/>
      <c r="U180" s="44"/>
      <c r="AE180" s="44"/>
      <c r="AF180" s="44"/>
      <c r="AP180" s="44"/>
      <c r="AQ180" s="44"/>
    </row>
    <row r="181" spans="3:43" s="33" customFormat="1" x14ac:dyDescent="0.25">
      <c r="C181" s="31"/>
      <c r="D181" s="31"/>
      <c r="E181" s="31"/>
      <c r="H181" s="44"/>
      <c r="I181" s="44"/>
      <c r="J181" s="81"/>
      <c r="T181" s="44"/>
      <c r="U181" s="44"/>
      <c r="AE181" s="44"/>
      <c r="AF181" s="44"/>
      <c r="AP181" s="44"/>
      <c r="AQ181" s="44"/>
    </row>
    <row r="182" spans="3:43" s="33" customFormat="1" x14ac:dyDescent="0.25">
      <c r="C182" s="31"/>
      <c r="D182" s="31"/>
      <c r="E182" s="31"/>
      <c r="H182" s="44"/>
      <c r="I182" s="44"/>
      <c r="J182" s="81"/>
      <c r="T182" s="44"/>
      <c r="U182" s="44"/>
      <c r="AE182" s="44"/>
      <c r="AF182" s="44"/>
      <c r="AP182" s="44"/>
      <c r="AQ182" s="44"/>
    </row>
    <row r="183" spans="3:43" s="33" customFormat="1" x14ac:dyDescent="0.25">
      <c r="C183" s="31"/>
      <c r="D183" s="31"/>
      <c r="E183" s="31"/>
      <c r="H183" s="44"/>
      <c r="I183" s="44"/>
      <c r="J183" s="81"/>
      <c r="T183" s="44"/>
      <c r="U183" s="44"/>
      <c r="AE183" s="44"/>
      <c r="AF183" s="44"/>
      <c r="AP183" s="44"/>
      <c r="AQ183" s="44"/>
    </row>
    <row r="184" spans="3:43" s="33" customFormat="1" x14ac:dyDescent="0.25">
      <c r="C184" s="31"/>
      <c r="D184" s="31"/>
      <c r="E184" s="31"/>
      <c r="H184" s="44"/>
      <c r="I184" s="44"/>
      <c r="J184" s="81"/>
      <c r="T184" s="44"/>
      <c r="U184" s="44"/>
      <c r="AE184" s="44"/>
      <c r="AF184" s="44"/>
      <c r="AP184" s="44"/>
      <c r="AQ184" s="44"/>
    </row>
    <row r="185" spans="3:43" s="33" customFormat="1" x14ac:dyDescent="0.25">
      <c r="C185" s="31"/>
      <c r="D185" s="31"/>
      <c r="E185" s="31"/>
      <c r="H185" s="44"/>
      <c r="I185" s="44"/>
      <c r="J185" s="81"/>
      <c r="T185" s="44"/>
      <c r="U185" s="44"/>
      <c r="AE185" s="44"/>
      <c r="AF185" s="44"/>
      <c r="AP185" s="44"/>
      <c r="AQ185" s="44"/>
    </row>
    <row r="186" spans="3:43" s="33" customFormat="1" x14ac:dyDescent="0.25">
      <c r="C186" s="31"/>
      <c r="D186" s="31"/>
      <c r="E186" s="31"/>
      <c r="H186" s="44"/>
      <c r="I186" s="44"/>
      <c r="J186" s="81"/>
      <c r="T186" s="44"/>
      <c r="U186" s="44"/>
      <c r="AE186" s="44"/>
      <c r="AF186" s="44"/>
      <c r="AP186" s="44"/>
      <c r="AQ186" s="44"/>
    </row>
    <row r="187" spans="3:43" s="33" customFormat="1" x14ac:dyDescent="0.25">
      <c r="C187" s="31"/>
      <c r="D187" s="31"/>
      <c r="E187" s="31"/>
      <c r="H187" s="44"/>
      <c r="I187" s="44"/>
      <c r="J187" s="81"/>
      <c r="T187" s="44"/>
      <c r="U187" s="44"/>
      <c r="AE187" s="44"/>
      <c r="AF187" s="44"/>
      <c r="AP187" s="44"/>
      <c r="AQ187" s="44"/>
    </row>
    <row r="188" spans="3:43" s="33" customFormat="1" x14ac:dyDescent="0.25">
      <c r="C188" s="31"/>
      <c r="D188" s="31"/>
      <c r="E188" s="31"/>
      <c r="H188" s="44"/>
      <c r="I188" s="44"/>
      <c r="J188" s="81"/>
      <c r="T188" s="44"/>
      <c r="U188" s="44"/>
      <c r="AE188" s="44"/>
      <c r="AF188" s="44"/>
      <c r="AP188" s="44"/>
      <c r="AQ188" s="44"/>
    </row>
    <row r="189" spans="3:43" s="33" customFormat="1" x14ac:dyDescent="0.25">
      <c r="C189" s="31"/>
      <c r="D189" s="31"/>
      <c r="E189" s="31"/>
      <c r="H189" s="44"/>
      <c r="I189" s="44"/>
      <c r="J189" s="81"/>
      <c r="T189" s="44"/>
      <c r="U189" s="44"/>
      <c r="AE189" s="44"/>
      <c r="AF189" s="44"/>
      <c r="AP189" s="44"/>
      <c r="AQ189" s="44"/>
    </row>
    <row r="190" spans="3:43" s="33" customFormat="1" x14ac:dyDescent="0.25">
      <c r="C190" s="31"/>
      <c r="D190" s="31"/>
      <c r="E190" s="31"/>
      <c r="H190" s="44"/>
      <c r="I190" s="44"/>
      <c r="J190" s="81"/>
      <c r="T190" s="44"/>
      <c r="U190" s="44"/>
      <c r="AE190" s="44"/>
      <c r="AF190" s="44"/>
      <c r="AP190" s="44"/>
      <c r="AQ190" s="44"/>
    </row>
    <row r="191" spans="3:43" s="33" customFormat="1" x14ac:dyDescent="0.25">
      <c r="C191" s="31"/>
      <c r="D191" s="31"/>
      <c r="E191" s="31"/>
      <c r="H191" s="44"/>
      <c r="I191" s="44"/>
      <c r="J191" s="81"/>
      <c r="T191" s="44"/>
      <c r="U191" s="44"/>
      <c r="AE191" s="44"/>
      <c r="AF191" s="44"/>
      <c r="AP191" s="44"/>
      <c r="AQ191" s="44"/>
    </row>
    <row r="192" spans="3:43" s="33" customFormat="1" x14ac:dyDescent="0.25">
      <c r="C192" s="31"/>
      <c r="D192" s="31"/>
      <c r="E192" s="31"/>
      <c r="H192" s="44"/>
      <c r="I192" s="44"/>
      <c r="J192" s="81"/>
      <c r="T192" s="44"/>
      <c r="U192" s="44"/>
      <c r="AE192" s="44"/>
      <c r="AF192" s="44"/>
      <c r="AP192" s="44"/>
      <c r="AQ192" s="44"/>
    </row>
    <row r="193" spans="3:43" s="33" customFormat="1" x14ac:dyDescent="0.25">
      <c r="C193" s="31"/>
      <c r="D193" s="31"/>
      <c r="E193" s="31"/>
      <c r="H193" s="44"/>
      <c r="I193" s="44"/>
      <c r="J193" s="81"/>
      <c r="T193" s="44"/>
      <c r="U193" s="44"/>
      <c r="AE193" s="44"/>
      <c r="AF193" s="44"/>
      <c r="AP193" s="44"/>
      <c r="AQ193" s="44"/>
    </row>
    <row r="194" spans="3:43" s="33" customFormat="1" x14ac:dyDescent="0.25">
      <c r="C194" s="31"/>
      <c r="D194" s="31"/>
      <c r="E194" s="31"/>
      <c r="H194" s="44"/>
      <c r="I194" s="44"/>
      <c r="J194" s="81"/>
      <c r="T194" s="44"/>
      <c r="U194" s="44"/>
      <c r="AE194" s="44"/>
      <c r="AF194" s="44"/>
      <c r="AP194" s="44"/>
      <c r="AQ194" s="44"/>
    </row>
    <row r="195" spans="3:43" s="33" customFormat="1" x14ac:dyDescent="0.25">
      <c r="C195" s="31"/>
      <c r="D195" s="31"/>
      <c r="E195" s="31"/>
      <c r="H195" s="44"/>
      <c r="I195" s="44"/>
      <c r="J195" s="81"/>
      <c r="T195" s="44"/>
      <c r="U195" s="44"/>
      <c r="AE195" s="44"/>
      <c r="AF195" s="44"/>
      <c r="AP195" s="44"/>
      <c r="AQ195" s="44"/>
    </row>
    <row r="196" spans="3:43" s="33" customFormat="1" x14ac:dyDescent="0.25">
      <c r="C196" s="31"/>
      <c r="D196" s="31"/>
      <c r="E196" s="31"/>
      <c r="H196" s="44"/>
      <c r="I196" s="44"/>
      <c r="J196" s="81"/>
      <c r="T196" s="44"/>
      <c r="U196" s="44"/>
      <c r="AE196" s="44"/>
      <c r="AF196" s="44"/>
      <c r="AP196" s="44"/>
      <c r="AQ196" s="44"/>
    </row>
    <row r="197" spans="3:43" s="33" customFormat="1" x14ac:dyDescent="0.25">
      <c r="C197" s="31"/>
      <c r="D197" s="31"/>
      <c r="E197" s="31"/>
      <c r="H197" s="44"/>
      <c r="I197" s="44"/>
      <c r="J197" s="81"/>
      <c r="T197" s="44"/>
      <c r="U197" s="44"/>
      <c r="AE197" s="44"/>
      <c r="AF197" s="44"/>
      <c r="AP197" s="44"/>
      <c r="AQ197" s="44"/>
    </row>
    <row r="198" spans="3:43" s="33" customFormat="1" x14ac:dyDescent="0.25">
      <c r="C198" s="31"/>
      <c r="D198" s="31"/>
      <c r="E198" s="31"/>
      <c r="H198" s="44"/>
      <c r="I198" s="44"/>
      <c r="J198" s="81"/>
      <c r="T198" s="44"/>
      <c r="U198" s="44"/>
      <c r="AE198" s="44"/>
      <c r="AF198" s="44"/>
      <c r="AP198" s="44"/>
      <c r="AQ198" s="44"/>
    </row>
    <row r="199" spans="3:43" s="33" customFormat="1" x14ac:dyDescent="0.25">
      <c r="C199" s="31"/>
      <c r="D199" s="31"/>
      <c r="E199" s="31"/>
      <c r="H199" s="44"/>
      <c r="I199" s="44"/>
      <c r="J199" s="81"/>
      <c r="T199" s="44"/>
      <c r="U199" s="44"/>
      <c r="AE199" s="44"/>
      <c r="AF199" s="44"/>
      <c r="AP199" s="44"/>
      <c r="AQ199" s="44"/>
    </row>
    <row r="200" spans="3:43" s="33" customFormat="1" x14ac:dyDescent="0.25">
      <c r="C200" s="31"/>
      <c r="D200" s="31"/>
      <c r="E200" s="31"/>
      <c r="H200" s="44"/>
      <c r="I200" s="44"/>
      <c r="J200" s="81"/>
      <c r="T200" s="44"/>
      <c r="U200" s="44"/>
      <c r="AE200" s="44"/>
      <c r="AF200" s="44"/>
      <c r="AP200" s="44"/>
      <c r="AQ200" s="44"/>
    </row>
    <row r="201" spans="3:43" s="33" customFormat="1" x14ac:dyDescent="0.25">
      <c r="C201" s="31"/>
      <c r="D201" s="31"/>
      <c r="E201" s="31"/>
      <c r="H201" s="44"/>
      <c r="I201" s="44"/>
      <c r="J201" s="81"/>
      <c r="T201" s="44"/>
      <c r="U201" s="44"/>
      <c r="AE201" s="44"/>
      <c r="AF201" s="44"/>
      <c r="AP201" s="44"/>
      <c r="AQ201" s="44"/>
    </row>
    <row r="202" spans="3:43" s="33" customFormat="1" x14ac:dyDescent="0.25">
      <c r="C202" s="31"/>
      <c r="D202" s="31"/>
      <c r="E202" s="31"/>
      <c r="H202" s="44"/>
      <c r="I202" s="44"/>
      <c r="J202" s="81"/>
      <c r="T202" s="44"/>
      <c r="U202" s="44"/>
      <c r="AE202" s="44"/>
      <c r="AF202" s="44"/>
      <c r="AP202" s="44"/>
      <c r="AQ202" s="44"/>
    </row>
    <row r="203" spans="3:43" s="33" customFormat="1" x14ac:dyDescent="0.25">
      <c r="C203" s="31"/>
      <c r="D203" s="31"/>
      <c r="E203" s="31"/>
      <c r="H203" s="44"/>
      <c r="I203" s="44"/>
      <c r="J203" s="81"/>
      <c r="T203" s="44"/>
      <c r="U203" s="44"/>
      <c r="AE203" s="44"/>
      <c r="AF203" s="44"/>
      <c r="AP203" s="44"/>
      <c r="AQ203" s="44"/>
    </row>
    <row r="204" spans="3:43" s="33" customFormat="1" x14ac:dyDescent="0.25">
      <c r="C204" s="31"/>
      <c r="D204" s="31"/>
      <c r="E204" s="31"/>
      <c r="H204" s="44"/>
      <c r="I204" s="44"/>
      <c r="J204" s="81"/>
      <c r="T204" s="44"/>
      <c r="U204" s="44"/>
      <c r="AE204" s="44"/>
      <c r="AF204" s="44"/>
      <c r="AP204" s="44"/>
      <c r="AQ204" s="44"/>
    </row>
    <row r="205" spans="3:43" s="33" customFormat="1" x14ac:dyDescent="0.25">
      <c r="C205" s="31"/>
      <c r="D205" s="31"/>
      <c r="E205" s="31"/>
      <c r="H205" s="44"/>
      <c r="I205" s="44"/>
      <c r="J205" s="81"/>
      <c r="T205" s="44"/>
      <c r="U205" s="44"/>
      <c r="AE205" s="44"/>
      <c r="AF205" s="44"/>
      <c r="AP205" s="44"/>
      <c r="AQ205" s="44"/>
    </row>
    <row r="206" spans="3:43" s="33" customFormat="1" x14ac:dyDescent="0.25">
      <c r="C206" s="31"/>
      <c r="D206" s="31"/>
      <c r="E206" s="31"/>
      <c r="H206" s="44"/>
      <c r="I206" s="44"/>
      <c r="J206" s="81"/>
      <c r="T206" s="44"/>
      <c r="U206" s="44"/>
      <c r="AE206" s="44"/>
      <c r="AF206" s="44"/>
      <c r="AP206" s="44"/>
      <c r="AQ206" s="44"/>
    </row>
    <row r="207" spans="3:43" s="33" customFormat="1" x14ac:dyDescent="0.25">
      <c r="C207" s="31"/>
      <c r="D207" s="31"/>
      <c r="E207" s="31"/>
      <c r="H207" s="44"/>
      <c r="I207" s="44"/>
      <c r="J207" s="81"/>
      <c r="T207" s="44"/>
      <c r="U207" s="44"/>
      <c r="AE207" s="44"/>
      <c r="AF207" s="44"/>
      <c r="AP207" s="44"/>
      <c r="AQ207" s="44"/>
    </row>
    <row r="208" spans="3:43" s="33" customFormat="1" x14ac:dyDescent="0.25">
      <c r="C208" s="31"/>
      <c r="D208" s="31"/>
      <c r="E208" s="31"/>
      <c r="H208" s="44"/>
      <c r="I208" s="44"/>
      <c r="J208" s="81"/>
      <c r="T208" s="44"/>
      <c r="U208" s="44"/>
      <c r="AE208" s="44"/>
      <c r="AF208" s="44"/>
      <c r="AP208" s="44"/>
      <c r="AQ208" s="44"/>
    </row>
    <row r="209" spans="3:43" s="33" customFormat="1" x14ac:dyDescent="0.25">
      <c r="C209" s="31"/>
      <c r="D209" s="31"/>
      <c r="E209" s="31"/>
      <c r="H209" s="44"/>
      <c r="I209" s="44"/>
      <c r="J209" s="81"/>
      <c r="T209" s="44"/>
      <c r="U209" s="44"/>
      <c r="AE209" s="44"/>
      <c r="AF209" s="44"/>
      <c r="AP209" s="44"/>
      <c r="AQ209" s="44"/>
    </row>
    <row r="210" spans="3:43" s="33" customFormat="1" x14ac:dyDescent="0.25">
      <c r="C210" s="31"/>
      <c r="D210" s="31"/>
      <c r="E210" s="31"/>
      <c r="H210" s="44"/>
      <c r="I210" s="44"/>
      <c r="J210" s="81"/>
      <c r="T210" s="44"/>
      <c r="U210" s="44"/>
      <c r="AE210" s="44"/>
      <c r="AF210" s="44"/>
      <c r="AP210" s="44"/>
      <c r="AQ210" s="44"/>
    </row>
    <row r="211" spans="3:43" s="33" customFormat="1" x14ac:dyDescent="0.25">
      <c r="C211" s="31"/>
      <c r="D211" s="31"/>
      <c r="E211" s="31"/>
      <c r="H211" s="44"/>
      <c r="I211" s="44"/>
      <c r="J211" s="81"/>
      <c r="T211" s="44"/>
      <c r="U211" s="44"/>
      <c r="AE211" s="44"/>
      <c r="AF211" s="44"/>
      <c r="AP211" s="44"/>
      <c r="AQ211" s="44"/>
    </row>
    <row r="212" spans="3:43" s="33" customFormat="1" x14ac:dyDescent="0.25">
      <c r="C212" s="31"/>
      <c r="D212" s="31"/>
      <c r="E212" s="31"/>
      <c r="H212" s="44"/>
      <c r="I212" s="44"/>
      <c r="J212" s="81"/>
      <c r="T212" s="44"/>
      <c r="U212" s="44"/>
      <c r="AE212" s="44"/>
      <c r="AF212" s="44"/>
      <c r="AP212" s="44"/>
      <c r="AQ212" s="44"/>
    </row>
    <row r="213" spans="3:43" s="33" customFormat="1" x14ac:dyDescent="0.25">
      <c r="C213" s="31"/>
      <c r="D213" s="31"/>
      <c r="E213" s="31"/>
      <c r="H213" s="44"/>
      <c r="I213" s="44"/>
      <c r="J213" s="81"/>
      <c r="T213" s="44"/>
      <c r="U213" s="44"/>
      <c r="AE213" s="44"/>
      <c r="AF213" s="44"/>
      <c r="AP213" s="44"/>
      <c r="AQ213" s="44"/>
    </row>
    <row r="214" spans="3:43" s="33" customFormat="1" x14ac:dyDescent="0.25">
      <c r="C214" s="31"/>
      <c r="D214" s="31"/>
      <c r="E214" s="31"/>
      <c r="H214" s="44"/>
      <c r="I214" s="44"/>
      <c r="J214" s="81"/>
      <c r="T214" s="44"/>
      <c r="U214" s="44"/>
      <c r="AE214" s="44"/>
      <c r="AF214" s="44"/>
      <c r="AP214" s="44"/>
      <c r="AQ214" s="44"/>
    </row>
    <row r="215" spans="3:43" s="33" customFormat="1" x14ac:dyDescent="0.25">
      <c r="C215" s="31"/>
      <c r="D215" s="31"/>
      <c r="E215" s="31"/>
      <c r="H215" s="44"/>
      <c r="I215" s="44"/>
      <c r="J215" s="81"/>
      <c r="T215" s="44"/>
      <c r="U215" s="44"/>
      <c r="AE215" s="44"/>
      <c r="AF215" s="44"/>
      <c r="AP215" s="44"/>
      <c r="AQ215" s="44"/>
    </row>
    <row r="216" spans="3:43" s="33" customFormat="1" x14ac:dyDescent="0.25">
      <c r="C216" s="31"/>
      <c r="D216" s="31"/>
      <c r="E216" s="31"/>
      <c r="H216" s="44"/>
      <c r="I216" s="44"/>
      <c r="J216" s="81"/>
      <c r="T216" s="44"/>
      <c r="U216" s="44"/>
      <c r="AE216" s="44"/>
      <c r="AF216" s="44"/>
      <c r="AP216" s="44"/>
      <c r="AQ216" s="44"/>
    </row>
    <row r="217" spans="3:43" s="33" customFormat="1" x14ac:dyDescent="0.25">
      <c r="C217" s="31"/>
      <c r="D217" s="31"/>
      <c r="E217" s="31"/>
      <c r="H217" s="44"/>
      <c r="I217" s="44"/>
      <c r="J217" s="81"/>
      <c r="T217" s="44"/>
      <c r="U217" s="44"/>
      <c r="AE217" s="44"/>
      <c r="AF217" s="44"/>
      <c r="AP217" s="44"/>
      <c r="AQ217" s="44"/>
    </row>
    <row r="218" spans="3:43" s="33" customFormat="1" x14ac:dyDescent="0.25">
      <c r="C218" s="31"/>
      <c r="D218" s="31"/>
      <c r="E218" s="31"/>
      <c r="H218" s="44"/>
      <c r="I218" s="44"/>
      <c r="J218" s="81"/>
      <c r="T218" s="44"/>
      <c r="U218" s="44"/>
      <c r="AE218" s="44"/>
      <c r="AF218" s="44"/>
      <c r="AP218" s="44"/>
      <c r="AQ218" s="44"/>
    </row>
    <row r="219" spans="3:43" s="33" customFormat="1" x14ac:dyDescent="0.25">
      <c r="C219" s="31"/>
      <c r="D219" s="31"/>
      <c r="E219" s="31"/>
      <c r="H219" s="44"/>
      <c r="I219" s="44"/>
      <c r="J219" s="81"/>
      <c r="T219" s="44"/>
      <c r="U219" s="44"/>
      <c r="AE219" s="44"/>
      <c r="AF219" s="44"/>
      <c r="AP219" s="44"/>
      <c r="AQ219" s="44"/>
    </row>
    <row r="220" spans="3:43" s="33" customFormat="1" x14ac:dyDescent="0.25">
      <c r="C220" s="31"/>
      <c r="D220" s="31"/>
      <c r="E220" s="31"/>
      <c r="H220" s="44"/>
      <c r="I220" s="44"/>
      <c r="J220" s="81"/>
      <c r="T220" s="44"/>
      <c r="U220" s="44"/>
      <c r="AE220" s="44"/>
      <c r="AF220" s="44"/>
      <c r="AP220" s="44"/>
      <c r="AQ220" s="44"/>
    </row>
    <row r="221" spans="3:43" s="33" customFormat="1" x14ac:dyDescent="0.25">
      <c r="C221" s="31"/>
      <c r="D221" s="31"/>
      <c r="E221" s="31"/>
      <c r="H221" s="44"/>
      <c r="I221" s="44"/>
      <c r="J221" s="81"/>
      <c r="T221" s="44"/>
      <c r="U221" s="44"/>
      <c r="AE221" s="44"/>
      <c r="AF221" s="44"/>
      <c r="AP221" s="44"/>
      <c r="AQ221" s="44"/>
    </row>
    <row r="222" spans="3:43" s="33" customFormat="1" x14ac:dyDescent="0.25">
      <c r="C222" s="31"/>
      <c r="D222" s="31"/>
      <c r="E222" s="31"/>
      <c r="H222" s="44"/>
      <c r="I222" s="44"/>
      <c r="J222" s="81"/>
      <c r="T222" s="44"/>
      <c r="U222" s="44"/>
      <c r="AE222" s="44"/>
      <c r="AF222" s="44"/>
      <c r="AP222" s="44"/>
      <c r="AQ222" s="44"/>
    </row>
    <row r="223" spans="3:43" s="33" customFormat="1" x14ac:dyDescent="0.25">
      <c r="C223" s="31"/>
      <c r="D223" s="31"/>
      <c r="E223" s="31"/>
      <c r="H223" s="44"/>
      <c r="I223" s="44"/>
      <c r="J223" s="81"/>
      <c r="T223" s="44"/>
      <c r="U223" s="44"/>
      <c r="AE223" s="44"/>
      <c r="AF223" s="44"/>
      <c r="AP223" s="44"/>
      <c r="AQ223" s="44"/>
    </row>
    <row r="224" spans="3:43" s="33" customFormat="1" x14ac:dyDescent="0.25">
      <c r="C224" s="31"/>
      <c r="D224" s="31"/>
      <c r="E224" s="31"/>
      <c r="H224" s="44"/>
      <c r="I224" s="44"/>
      <c r="J224" s="81"/>
      <c r="T224" s="44"/>
      <c r="U224" s="44"/>
      <c r="AE224" s="44"/>
      <c r="AF224" s="44"/>
      <c r="AP224" s="44"/>
      <c r="AQ224" s="44"/>
    </row>
    <row r="225" spans="3:43" s="33" customFormat="1" x14ac:dyDescent="0.25">
      <c r="C225" s="31"/>
      <c r="D225" s="31"/>
      <c r="E225" s="31"/>
      <c r="H225" s="44"/>
      <c r="I225" s="44"/>
      <c r="J225" s="81"/>
      <c r="T225" s="44"/>
      <c r="U225" s="44"/>
      <c r="AE225" s="44"/>
      <c r="AF225" s="44"/>
      <c r="AP225" s="44"/>
      <c r="AQ225" s="44"/>
    </row>
    <row r="226" spans="3:43" s="33" customFormat="1" x14ac:dyDescent="0.25">
      <c r="C226" s="31"/>
      <c r="D226" s="31"/>
      <c r="E226" s="31"/>
      <c r="H226" s="44"/>
      <c r="I226" s="44"/>
      <c r="J226" s="81"/>
      <c r="T226" s="44"/>
      <c r="U226" s="44"/>
      <c r="AE226" s="44"/>
      <c r="AF226" s="44"/>
      <c r="AP226" s="44"/>
      <c r="AQ226" s="44"/>
    </row>
    <row r="227" spans="3:43" s="33" customFormat="1" x14ac:dyDescent="0.25">
      <c r="C227" s="31"/>
      <c r="D227" s="31"/>
      <c r="E227" s="31"/>
      <c r="H227" s="44"/>
      <c r="I227" s="44"/>
      <c r="J227" s="81"/>
      <c r="T227" s="44"/>
      <c r="U227" s="44"/>
      <c r="AE227" s="44"/>
      <c r="AF227" s="44"/>
      <c r="AP227" s="44"/>
      <c r="AQ227" s="44"/>
    </row>
    <row r="228" spans="3:43" s="33" customFormat="1" x14ac:dyDescent="0.25">
      <c r="C228" s="31"/>
      <c r="D228" s="31"/>
      <c r="E228" s="31"/>
      <c r="H228" s="44"/>
      <c r="I228" s="44"/>
      <c r="J228" s="81"/>
      <c r="T228" s="44"/>
      <c r="U228" s="44"/>
      <c r="AE228" s="44"/>
      <c r="AF228" s="44"/>
      <c r="AP228" s="44"/>
      <c r="AQ228" s="44"/>
    </row>
    <row r="229" spans="3:43" s="33" customFormat="1" x14ac:dyDescent="0.25">
      <c r="C229" s="31"/>
      <c r="D229" s="31"/>
      <c r="E229" s="31"/>
      <c r="H229" s="44"/>
      <c r="I229" s="44"/>
      <c r="J229" s="81"/>
      <c r="T229" s="44"/>
      <c r="U229" s="44"/>
      <c r="AE229" s="44"/>
      <c r="AF229" s="44"/>
      <c r="AP229" s="44"/>
      <c r="AQ229" s="44"/>
    </row>
    <row r="230" spans="3:43" s="33" customFormat="1" x14ac:dyDescent="0.25">
      <c r="C230" s="31"/>
      <c r="D230" s="31"/>
      <c r="E230" s="31"/>
      <c r="H230" s="44"/>
      <c r="I230" s="44"/>
      <c r="J230" s="81"/>
      <c r="T230" s="44"/>
      <c r="U230" s="44"/>
      <c r="AE230" s="44"/>
      <c r="AF230" s="44"/>
      <c r="AP230" s="44"/>
      <c r="AQ230" s="44"/>
    </row>
    <row r="231" spans="3:43" s="33" customFormat="1" x14ac:dyDescent="0.25">
      <c r="C231" s="31"/>
      <c r="D231" s="31"/>
      <c r="E231" s="31"/>
      <c r="H231" s="44"/>
      <c r="I231" s="44"/>
      <c r="J231" s="81"/>
      <c r="T231" s="44"/>
      <c r="U231" s="44"/>
      <c r="AE231" s="44"/>
      <c r="AF231" s="44"/>
      <c r="AP231" s="44"/>
      <c r="AQ231" s="44"/>
    </row>
    <row r="232" spans="3:43" s="33" customFormat="1" x14ac:dyDescent="0.25">
      <c r="C232" s="31"/>
      <c r="D232" s="31"/>
      <c r="E232" s="31"/>
      <c r="H232" s="44"/>
      <c r="I232" s="44"/>
      <c r="J232" s="81"/>
      <c r="T232" s="44"/>
      <c r="U232" s="44"/>
      <c r="AE232" s="44"/>
      <c r="AF232" s="44"/>
      <c r="AP232" s="44"/>
      <c r="AQ232" s="44"/>
    </row>
    <row r="233" spans="3:43" s="33" customFormat="1" x14ac:dyDescent="0.25">
      <c r="C233" s="31"/>
      <c r="D233" s="31"/>
      <c r="E233" s="31"/>
      <c r="H233" s="44"/>
      <c r="I233" s="44"/>
      <c r="J233" s="81"/>
      <c r="T233" s="44"/>
      <c r="U233" s="44"/>
      <c r="AE233" s="44"/>
      <c r="AF233" s="44"/>
      <c r="AP233" s="44"/>
      <c r="AQ233" s="44"/>
    </row>
    <row r="234" spans="3:43" s="33" customFormat="1" x14ac:dyDescent="0.25">
      <c r="C234" s="31"/>
      <c r="D234" s="31"/>
      <c r="E234" s="31"/>
      <c r="H234" s="44"/>
      <c r="I234" s="44"/>
      <c r="J234" s="81"/>
      <c r="T234" s="44"/>
      <c r="U234" s="44"/>
      <c r="AE234" s="44"/>
      <c r="AF234" s="44"/>
      <c r="AP234" s="44"/>
      <c r="AQ234" s="44"/>
    </row>
    <row r="235" spans="3:43" s="33" customFormat="1" x14ac:dyDescent="0.25">
      <c r="C235" s="31"/>
      <c r="D235" s="31"/>
      <c r="E235" s="31"/>
      <c r="H235" s="44"/>
      <c r="I235" s="44"/>
      <c r="J235" s="81"/>
      <c r="T235" s="44"/>
      <c r="U235" s="44"/>
      <c r="AE235" s="44"/>
      <c r="AF235" s="44"/>
      <c r="AP235" s="44"/>
      <c r="AQ235" s="44"/>
    </row>
    <row r="236" spans="3:43" s="33" customFormat="1" x14ac:dyDescent="0.25">
      <c r="C236" s="31"/>
      <c r="D236" s="31"/>
      <c r="E236" s="31"/>
      <c r="H236" s="44"/>
      <c r="I236" s="44"/>
      <c r="J236" s="81"/>
      <c r="T236" s="44"/>
      <c r="U236" s="44"/>
      <c r="AE236" s="44"/>
      <c r="AF236" s="44"/>
      <c r="AP236" s="44"/>
      <c r="AQ236" s="44"/>
    </row>
    <row r="237" spans="3:43" s="33" customFormat="1" x14ac:dyDescent="0.25">
      <c r="C237" s="31"/>
      <c r="D237" s="31"/>
      <c r="E237" s="31"/>
      <c r="H237" s="44"/>
      <c r="I237" s="44"/>
      <c r="J237" s="81"/>
      <c r="T237" s="44"/>
      <c r="U237" s="44"/>
      <c r="AE237" s="44"/>
      <c r="AF237" s="44"/>
      <c r="AP237" s="44"/>
      <c r="AQ237" s="44"/>
    </row>
    <row r="238" spans="3:43" s="33" customFormat="1" x14ac:dyDescent="0.25">
      <c r="C238" s="31"/>
      <c r="D238" s="31"/>
      <c r="E238" s="31"/>
      <c r="H238" s="44"/>
      <c r="I238" s="44"/>
      <c r="J238" s="81"/>
      <c r="T238" s="44"/>
      <c r="U238" s="44"/>
      <c r="AE238" s="44"/>
      <c r="AF238" s="44"/>
      <c r="AP238" s="44"/>
      <c r="AQ238" s="44"/>
    </row>
    <row r="239" spans="3:43" s="33" customFormat="1" x14ac:dyDescent="0.25">
      <c r="C239" s="31"/>
      <c r="D239" s="31"/>
      <c r="E239" s="31"/>
      <c r="H239" s="44"/>
      <c r="I239" s="44"/>
      <c r="J239" s="81"/>
      <c r="T239" s="44"/>
      <c r="U239" s="44"/>
      <c r="AE239" s="44"/>
      <c r="AF239" s="44"/>
      <c r="AP239" s="44"/>
      <c r="AQ239" s="44"/>
    </row>
    <row r="240" spans="3:43" s="33" customFormat="1" x14ac:dyDescent="0.25">
      <c r="C240" s="31"/>
      <c r="D240" s="31"/>
      <c r="E240" s="31"/>
      <c r="H240" s="44"/>
      <c r="I240" s="44"/>
      <c r="J240" s="81"/>
      <c r="T240" s="44"/>
      <c r="U240" s="44"/>
      <c r="AE240" s="44"/>
      <c r="AF240" s="44"/>
      <c r="AP240" s="44"/>
      <c r="AQ240" s="44"/>
    </row>
    <row r="241" spans="3:43" s="33" customFormat="1" x14ac:dyDescent="0.25">
      <c r="C241" s="31"/>
      <c r="D241" s="31"/>
      <c r="E241" s="31"/>
      <c r="H241" s="44"/>
      <c r="I241" s="44"/>
      <c r="J241" s="81"/>
      <c r="T241" s="44"/>
      <c r="U241" s="44"/>
      <c r="AE241" s="44"/>
      <c r="AF241" s="44"/>
      <c r="AP241" s="44"/>
      <c r="AQ241" s="44"/>
    </row>
    <row r="242" spans="3:43" s="33" customFormat="1" x14ac:dyDescent="0.25">
      <c r="C242" s="31"/>
      <c r="D242" s="31"/>
      <c r="E242" s="31"/>
      <c r="H242" s="44"/>
      <c r="I242" s="44"/>
      <c r="J242" s="81"/>
      <c r="T242" s="44"/>
      <c r="U242" s="44"/>
      <c r="AE242" s="44"/>
      <c r="AF242" s="44"/>
      <c r="AP242" s="44"/>
      <c r="AQ242" s="44"/>
    </row>
    <row r="243" spans="3:43" s="33" customFormat="1" x14ac:dyDescent="0.25">
      <c r="C243" s="31"/>
      <c r="D243" s="31"/>
      <c r="E243" s="31"/>
      <c r="H243" s="44"/>
      <c r="I243" s="44"/>
      <c r="J243" s="81"/>
      <c r="T243" s="44"/>
      <c r="U243" s="44"/>
      <c r="AE243" s="44"/>
      <c r="AF243" s="44"/>
      <c r="AP243" s="44"/>
      <c r="AQ243" s="44"/>
    </row>
    <row r="244" spans="3:43" s="33" customFormat="1" x14ac:dyDescent="0.25">
      <c r="C244" s="31"/>
      <c r="D244" s="31"/>
      <c r="E244" s="31"/>
      <c r="H244" s="44"/>
      <c r="I244" s="44"/>
      <c r="J244" s="81"/>
      <c r="T244" s="44"/>
      <c r="U244" s="44"/>
      <c r="AE244" s="44"/>
      <c r="AF244" s="44"/>
      <c r="AP244" s="44"/>
      <c r="AQ244" s="44"/>
    </row>
    <row r="245" spans="3:43" s="33" customFormat="1" x14ac:dyDescent="0.25">
      <c r="C245" s="31"/>
      <c r="D245" s="31"/>
      <c r="E245" s="31"/>
      <c r="H245" s="44"/>
      <c r="I245" s="44"/>
      <c r="J245" s="81"/>
      <c r="T245" s="44"/>
      <c r="U245" s="44"/>
      <c r="AE245" s="44"/>
      <c r="AF245" s="44"/>
      <c r="AP245" s="44"/>
      <c r="AQ245" s="44"/>
    </row>
    <row r="246" spans="3:43" s="33" customFormat="1" x14ac:dyDescent="0.25">
      <c r="C246" s="31"/>
      <c r="D246" s="31"/>
      <c r="E246" s="31"/>
      <c r="H246" s="44"/>
      <c r="I246" s="44"/>
      <c r="J246" s="81"/>
      <c r="T246" s="44"/>
      <c r="U246" s="44"/>
      <c r="AE246" s="44"/>
      <c r="AF246" s="44"/>
      <c r="AP246" s="44"/>
      <c r="AQ246" s="44"/>
    </row>
    <row r="247" spans="3:43" s="33" customFormat="1" x14ac:dyDescent="0.25">
      <c r="C247" s="31"/>
      <c r="D247" s="31"/>
      <c r="E247" s="31"/>
      <c r="H247" s="44"/>
      <c r="I247" s="44"/>
      <c r="J247" s="81"/>
      <c r="T247" s="44"/>
      <c r="U247" s="44"/>
      <c r="AE247" s="44"/>
      <c r="AF247" s="44"/>
      <c r="AP247" s="44"/>
      <c r="AQ247" s="44"/>
    </row>
    <row r="248" spans="3:43" s="33" customFormat="1" x14ac:dyDescent="0.25">
      <c r="C248" s="31"/>
      <c r="D248" s="31"/>
      <c r="E248" s="31"/>
      <c r="H248" s="44"/>
      <c r="I248" s="44"/>
      <c r="J248" s="81"/>
      <c r="T248" s="44"/>
      <c r="U248" s="44"/>
      <c r="AE248" s="44"/>
      <c r="AF248" s="44"/>
      <c r="AP248" s="44"/>
      <c r="AQ248" s="44"/>
    </row>
    <row r="249" spans="3:43" s="33" customFormat="1" x14ac:dyDescent="0.25">
      <c r="C249" s="31"/>
      <c r="D249" s="31"/>
      <c r="E249" s="31"/>
      <c r="H249" s="44"/>
      <c r="I249" s="44"/>
      <c r="J249" s="81"/>
      <c r="T249" s="44"/>
      <c r="U249" s="44"/>
      <c r="AE249" s="44"/>
      <c r="AF249" s="44"/>
      <c r="AP249" s="44"/>
      <c r="AQ249" s="44"/>
    </row>
    <row r="250" spans="3:43" s="33" customFormat="1" x14ac:dyDescent="0.25">
      <c r="C250" s="31"/>
      <c r="D250" s="31"/>
      <c r="E250" s="31"/>
      <c r="H250" s="44"/>
      <c r="I250" s="44"/>
      <c r="J250" s="81"/>
      <c r="T250" s="44"/>
      <c r="U250" s="44"/>
      <c r="AE250" s="44"/>
      <c r="AF250" s="44"/>
      <c r="AP250" s="44"/>
      <c r="AQ250" s="44"/>
    </row>
    <row r="251" spans="3:43" s="33" customFormat="1" x14ac:dyDescent="0.25">
      <c r="C251" s="31"/>
      <c r="D251" s="31"/>
      <c r="E251" s="31"/>
      <c r="H251" s="44"/>
      <c r="I251" s="44"/>
      <c r="J251" s="81"/>
      <c r="T251" s="44"/>
      <c r="U251" s="44"/>
      <c r="AE251" s="44"/>
      <c r="AF251" s="44"/>
      <c r="AP251" s="44"/>
      <c r="AQ251" s="44"/>
    </row>
    <row r="252" spans="3:43" s="33" customFormat="1" x14ac:dyDescent="0.25">
      <c r="C252" s="31"/>
      <c r="D252" s="31"/>
      <c r="E252" s="31"/>
      <c r="H252" s="44"/>
      <c r="I252" s="44"/>
      <c r="J252" s="81"/>
      <c r="T252" s="44"/>
      <c r="U252" s="44"/>
      <c r="AE252" s="44"/>
      <c r="AF252" s="44"/>
      <c r="AP252" s="44"/>
      <c r="AQ252" s="44"/>
    </row>
    <row r="253" spans="3:43" s="33" customFormat="1" x14ac:dyDescent="0.25">
      <c r="C253" s="31"/>
      <c r="D253" s="31"/>
      <c r="E253" s="31"/>
      <c r="H253" s="44"/>
      <c r="I253" s="44"/>
      <c r="J253" s="81"/>
      <c r="T253" s="44"/>
      <c r="U253" s="44"/>
      <c r="AE253" s="44"/>
      <c r="AF253" s="44"/>
      <c r="AP253" s="44"/>
      <c r="AQ253" s="44"/>
    </row>
    <row r="254" spans="3:43" s="33" customFormat="1" x14ac:dyDescent="0.25">
      <c r="C254" s="31"/>
      <c r="D254" s="31"/>
      <c r="E254" s="31"/>
      <c r="H254" s="44"/>
      <c r="I254" s="44"/>
      <c r="J254" s="81"/>
      <c r="T254" s="44"/>
      <c r="U254" s="44"/>
      <c r="AE254" s="44"/>
      <c r="AF254" s="44"/>
      <c r="AP254" s="44"/>
      <c r="AQ254" s="44"/>
    </row>
    <row r="255" spans="3:43" s="33" customFormat="1" x14ac:dyDescent="0.25">
      <c r="C255" s="31"/>
      <c r="D255" s="31"/>
      <c r="E255" s="31"/>
      <c r="H255" s="44"/>
      <c r="I255" s="44"/>
      <c r="J255" s="81"/>
      <c r="T255" s="44"/>
      <c r="U255" s="44"/>
      <c r="AE255" s="44"/>
      <c r="AF255" s="44"/>
      <c r="AP255" s="44"/>
      <c r="AQ255" s="44"/>
    </row>
    <row r="256" spans="3:43" s="33" customFormat="1" x14ac:dyDescent="0.25">
      <c r="C256" s="31"/>
      <c r="D256" s="31"/>
      <c r="E256" s="31"/>
      <c r="H256" s="44"/>
      <c r="I256" s="44"/>
      <c r="J256" s="81"/>
      <c r="T256" s="44"/>
      <c r="U256" s="44"/>
      <c r="AE256" s="44"/>
      <c r="AF256" s="44"/>
      <c r="AP256" s="44"/>
      <c r="AQ256" s="44"/>
    </row>
    <row r="257" spans="3:43" s="33" customFormat="1" x14ac:dyDescent="0.25">
      <c r="C257" s="31"/>
      <c r="D257" s="31"/>
      <c r="E257" s="31"/>
      <c r="H257" s="44"/>
      <c r="I257" s="44"/>
      <c r="J257" s="81"/>
      <c r="T257" s="44"/>
      <c r="U257" s="44"/>
      <c r="AE257" s="44"/>
      <c r="AF257" s="44"/>
      <c r="AP257" s="44"/>
      <c r="AQ257" s="44"/>
    </row>
    <row r="258" spans="3:43" s="33" customFormat="1" x14ac:dyDescent="0.25">
      <c r="C258" s="31"/>
      <c r="D258" s="31"/>
      <c r="E258" s="31"/>
      <c r="H258" s="44"/>
      <c r="I258" s="44"/>
      <c r="J258" s="81"/>
      <c r="T258" s="44"/>
      <c r="U258" s="44"/>
      <c r="AE258" s="44"/>
      <c r="AF258" s="44"/>
      <c r="AP258" s="44"/>
      <c r="AQ258" s="44"/>
    </row>
    <row r="259" spans="3:43" s="33" customFormat="1" x14ac:dyDescent="0.25">
      <c r="C259" s="31"/>
      <c r="D259" s="31"/>
      <c r="E259" s="31"/>
      <c r="H259" s="44"/>
      <c r="I259" s="44"/>
      <c r="J259" s="81"/>
      <c r="T259" s="44"/>
      <c r="U259" s="44"/>
      <c r="AE259" s="44"/>
      <c r="AF259" s="44"/>
      <c r="AP259" s="44"/>
      <c r="AQ259" s="44"/>
    </row>
    <row r="260" spans="3:43" s="33" customFormat="1" x14ac:dyDescent="0.25">
      <c r="C260" s="31"/>
      <c r="D260" s="31"/>
      <c r="E260" s="31"/>
      <c r="H260" s="44"/>
      <c r="I260" s="44"/>
      <c r="J260" s="81"/>
      <c r="T260" s="44"/>
      <c r="U260" s="44"/>
      <c r="AE260" s="44"/>
      <c r="AF260" s="44"/>
      <c r="AP260" s="44"/>
      <c r="AQ260" s="44"/>
    </row>
    <row r="261" spans="3:43" s="33" customFormat="1" x14ac:dyDescent="0.25">
      <c r="C261" s="31"/>
      <c r="D261" s="31"/>
      <c r="E261" s="31"/>
      <c r="H261" s="44"/>
      <c r="I261" s="44"/>
      <c r="J261" s="81"/>
      <c r="T261" s="44"/>
      <c r="U261" s="44"/>
      <c r="AE261" s="44"/>
      <c r="AF261" s="44"/>
      <c r="AP261" s="44"/>
      <c r="AQ261" s="44"/>
    </row>
    <row r="262" spans="3:43" s="33" customFormat="1" x14ac:dyDescent="0.25">
      <c r="C262" s="31"/>
      <c r="D262" s="31"/>
      <c r="E262" s="31"/>
      <c r="H262" s="44"/>
      <c r="I262" s="44"/>
      <c r="J262" s="81"/>
      <c r="T262" s="44"/>
      <c r="U262" s="44"/>
      <c r="AE262" s="44"/>
      <c r="AF262" s="44"/>
      <c r="AP262" s="44"/>
      <c r="AQ262" s="44"/>
    </row>
    <row r="263" spans="3:43" s="33" customFormat="1" x14ac:dyDescent="0.25">
      <c r="C263" s="31"/>
      <c r="D263" s="31"/>
      <c r="E263" s="31"/>
      <c r="H263" s="44"/>
      <c r="I263" s="44"/>
      <c r="J263" s="81"/>
      <c r="T263" s="44"/>
      <c r="U263" s="44"/>
      <c r="AE263" s="44"/>
      <c r="AF263" s="44"/>
      <c r="AP263" s="44"/>
      <c r="AQ263" s="44"/>
    </row>
    <row r="264" spans="3:43" s="33" customFormat="1" x14ac:dyDescent="0.25">
      <c r="C264" s="31"/>
      <c r="D264" s="31"/>
      <c r="E264" s="31"/>
      <c r="H264" s="44"/>
      <c r="I264" s="44"/>
      <c r="J264" s="81"/>
      <c r="T264" s="44"/>
      <c r="U264" s="44"/>
      <c r="AE264" s="44"/>
      <c r="AF264" s="44"/>
      <c r="AP264" s="44"/>
      <c r="AQ264" s="44"/>
    </row>
    <row r="265" spans="3:43" s="33" customFormat="1" x14ac:dyDescent="0.25">
      <c r="C265" s="31"/>
      <c r="D265" s="31"/>
      <c r="E265" s="31"/>
      <c r="H265" s="44"/>
      <c r="I265" s="44"/>
      <c r="J265" s="81"/>
      <c r="T265" s="44"/>
      <c r="U265" s="44"/>
      <c r="AE265" s="44"/>
      <c r="AF265" s="44"/>
      <c r="AP265" s="44"/>
      <c r="AQ265" s="44"/>
    </row>
    <row r="266" spans="3:43" s="33" customFormat="1" x14ac:dyDescent="0.25">
      <c r="C266" s="31"/>
      <c r="D266" s="31"/>
      <c r="E266" s="31"/>
      <c r="H266" s="44"/>
      <c r="I266" s="44"/>
      <c r="J266" s="81"/>
      <c r="T266" s="44"/>
      <c r="U266" s="44"/>
      <c r="AE266" s="44"/>
      <c r="AF266" s="44"/>
      <c r="AP266" s="44"/>
      <c r="AQ266" s="44"/>
    </row>
    <row r="267" spans="3:43" s="33" customFormat="1" x14ac:dyDescent="0.25">
      <c r="C267" s="31"/>
      <c r="D267" s="31"/>
      <c r="E267" s="31"/>
      <c r="H267" s="44"/>
      <c r="I267" s="44"/>
      <c r="J267" s="81"/>
      <c r="T267" s="44"/>
      <c r="U267" s="44"/>
      <c r="AE267" s="44"/>
      <c r="AF267" s="44"/>
      <c r="AP267" s="44"/>
      <c r="AQ267" s="44"/>
    </row>
    <row r="268" spans="3:43" s="33" customFormat="1" x14ac:dyDescent="0.25">
      <c r="C268" s="31"/>
      <c r="D268" s="31"/>
      <c r="E268" s="31"/>
      <c r="H268" s="44"/>
      <c r="I268" s="44"/>
      <c r="J268" s="81"/>
      <c r="T268" s="44"/>
      <c r="U268" s="44"/>
      <c r="AE268" s="44"/>
      <c r="AF268" s="44"/>
      <c r="AP268" s="44"/>
      <c r="AQ268" s="44"/>
    </row>
    <row r="269" spans="3:43" s="33" customFormat="1" x14ac:dyDescent="0.25">
      <c r="C269" s="31"/>
      <c r="D269" s="31"/>
      <c r="E269" s="31"/>
      <c r="H269" s="44"/>
      <c r="I269" s="44"/>
      <c r="J269" s="81"/>
      <c r="T269" s="44"/>
      <c r="U269" s="44"/>
      <c r="AE269" s="44"/>
      <c r="AF269" s="44"/>
      <c r="AP269" s="44"/>
      <c r="AQ269" s="44"/>
    </row>
    <row r="270" spans="3:43" s="33" customFormat="1" x14ac:dyDescent="0.25">
      <c r="C270" s="31"/>
      <c r="D270" s="31"/>
      <c r="E270" s="31"/>
      <c r="H270" s="44"/>
      <c r="I270" s="44"/>
      <c r="J270" s="81"/>
      <c r="T270" s="44"/>
      <c r="U270" s="44"/>
      <c r="AE270" s="44"/>
      <c r="AF270" s="44"/>
      <c r="AP270" s="44"/>
      <c r="AQ270" s="44"/>
    </row>
    <row r="271" spans="3:43" s="33" customFormat="1" x14ac:dyDescent="0.25">
      <c r="C271" s="31"/>
      <c r="D271" s="31"/>
      <c r="E271" s="31"/>
      <c r="H271" s="44"/>
      <c r="I271" s="44"/>
      <c r="J271" s="81"/>
      <c r="T271" s="44"/>
      <c r="U271" s="44"/>
      <c r="AE271" s="44"/>
      <c r="AF271" s="44"/>
      <c r="AP271" s="44"/>
      <c r="AQ271" s="44"/>
    </row>
    <row r="272" spans="3:43" s="33" customFormat="1" x14ac:dyDescent="0.25">
      <c r="C272" s="31"/>
      <c r="D272" s="31"/>
      <c r="E272" s="31"/>
      <c r="H272" s="44"/>
      <c r="I272" s="44"/>
      <c r="J272" s="81"/>
      <c r="T272" s="44"/>
      <c r="U272" s="44"/>
      <c r="AE272" s="44"/>
      <c r="AF272" s="44"/>
      <c r="AP272" s="44"/>
      <c r="AQ272" s="44"/>
    </row>
    <row r="273" spans="3:43" s="33" customFormat="1" x14ac:dyDescent="0.25">
      <c r="C273" s="31"/>
      <c r="D273" s="31"/>
      <c r="E273" s="31"/>
      <c r="H273" s="44"/>
      <c r="I273" s="44"/>
      <c r="J273" s="81"/>
      <c r="T273" s="44"/>
      <c r="U273" s="44"/>
      <c r="AE273" s="44"/>
      <c r="AF273" s="44"/>
      <c r="AP273" s="44"/>
      <c r="AQ273" s="44"/>
    </row>
    <row r="274" spans="3:43" s="33" customFormat="1" x14ac:dyDescent="0.25">
      <c r="C274" s="31"/>
      <c r="D274" s="31"/>
      <c r="E274" s="31"/>
      <c r="H274" s="44"/>
      <c r="I274" s="44"/>
      <c r="J274" s="81"/>
      <c r="T274" s="44"/>
      <c r="U274" s="44"/>
      <c r="AE274" s="44"/>
      <c r="AF274" s="44"/>
      <c r="AP274" s="44"/>
      <c r="AQ274" s="44"/>
    </row>
    <row r="275" spans="3:43" s="33" customFormat="1" x14ac:dyDescent="0.25">
      <c r="C275" s="31"/>
      <c r="D275" s="31"/>
      <c r="E275" s="31"/>
      <c r="H275" s="44"/>
      <c r="I275" s="44"/>
      <c r="J275" s="81"/>
      <c r="T275" s="44"/>
      <c r="U275" s="44"/>
      <c r="AE275" s="44"/>
      <c r="AF275" s="44"/>
      <c r="AP275" s="44"/>
      <c r="AQ275" s="44"/>
    </row>
    <row r="276" spans="3:43" s="33" customFormat="1" x14ac:dyDescent="0.25">
      <c r="C276" s="31"/>
      <c r="D276" s="31"/>
      <c r="E276" s="31"/>
      <c r="H276" s="44"/>
      <c r="I276" s="44"/>
      <c r="J276" s="81"/>
      <c r="T276" s="44"/>
      <c r="U276" s="44"/>
      <c r="AE276" s="44"/>
      <c r="AF276" s="44"/>
      <c r="AP276" s="44"/>
      <c r="AQ276" s="44"/>
    </row>
    <row r="277" spans="3:43" s="33" customFormat="1" x14ac:dyDescent="0.25">
      <c r="C277" s="31"/>
      <c r="D277" s="31"/>
      <c r="E277" s="31"/>
      <c r="H277" s="44"/>
      <c r="I277" s="44"/>
      <c r="J277" s="81"/>
      <c r="T277" s="44"/>
      <c r="U277" s="44"/>
      <c r="AE277" s="44"/>
      <c r="AF277" s="44"/>
      <c r="AP277" s="44"/>
      <c r="AQ277" s="44"/>
    </row>
    <row r="278" spans="3:43" s="33" customFormat="1" x14ac:dyDescent="0.25">
      <c r="C278" s="31"/>
      <c r="D278" s="31"/>
      <c r="E278" s="31"/>
      <c r="H278" s="44"/>
      <c r="I278" s="44"/>
      <c r="J278" s="81"/>
      <c r="T278" s="44"/>
      <c r="U278" s="44"/>
      <c r="AE278" s="44"/>
      <c r="AF278" s="44"/>
      <c r="AP278" s="44"/>
      <c r="AQ278" s="44"/>
    </row>
    <row r="279" spans="3:43" s="33" customFormat="1" x14ac:dyDescent="0.25">
      <c r="C279" s="31"/>
      <c r="D279" s="31"/>
      <c r="E279" s="31"/>
      <c r="H279" s="44"/>
      <c r="I279" s="44"/>
      <c r="J279" s="81"/>
      <c r="T279" s="44"/>
      <c r="U279" s="44"/>
      <c r="AE279" s="44"/>
      <c r="AF279" s="44"/>
      <c r="AP279" s="44"/>
      <c r="AQ279" s="44"/>
    </row>
    <row r="280" spans="3:43" s="33" customFormat="1" x14ac:dyDescent="0.25">
      <c r="C280" s="31"/>
      <c r="D280" s="31"/>
      <c r="E280" s="31"/>
      <c r="H280" s="44"/>
      <c r="I280" s="44"/>
      <c r="J280" s="81"/>
      <c r="T280" s="44"/>
      <c r="U280" s="44"/>
      <c r="AE280" s="44"/>
      <c r="AF280" s="44"/>
      <c r="AP280" s="44"/>
      <c r="AQ280" s="44"/>
    </row>
    <row r="281" spans="3:43" s="33" customFormat="1" x14ac:dyDescent="0.25">
      <c r="C281" s="31"/>
      <c r="D281" s="31"/>
      <c r="E281" s="31"/>
      <c r="H281" s="44"/>
      <c r="I281" s="44"/>
      <c r="J281" s="81"/>
      <c r="T281" s="44"/>
      <c r="U281" s="44"/>
      <c r="AE281" s="44"/>
      <c r="AF281" s="44"/>
      <c r="AP281" s="44"/>
      <c r="AQ281" s="44"/>
    </row>
    <row r="282" spans="3:43" s="33" customFormat="1" x14ac:dyDescent="0.25">
      <c r="C282" s="31"/>
      <c r="D282" s="31"/>
      <c r="E282" s="31"/>
      <c r="H282" s="44"/>
      <c r="I282" s="44"/>
      <c r="J282" s="81"/>
      <c r="T282" s="44"/>
      <c r="U282" s="44"/>
      <c r="AE282" s="44"/>
      <c r="AF282" s="44"/>
      <c r="AP282" s="44"/>
      <c r="AQ282" s="44"/>
    </row>
    <row r="283" spans="3:43" s="33" customFormat="1" x14ac:dyDescent="0.25">
      <c r="C283" s="31"/>
      <c r="D283" s="31"/>
      <c r="E283" s="31"/>
      <c r="H283" s="44"/>
      <c r="I283" s="44"/>
      <c r="J283" s="81"/>
      <c r="T283" s="44"/>
      <c r="U283" s="44"/>
      <c r="AE283" s="44"/>
      <c r="AF283" s="44"/>
      <c r="AP283" s="44"/>
      <c r="AQ283" s="44"/>
    </row>
    <row r="284" spans="3:43" s="33" customFormat="1" x14ac:dyDescent="0.25">
      <c r="C284" s="31"/>
      <c r="D284" s="31"/>
      <c r="E284" s="31"/>
      <c r="H284" s="44"/>
      <c r="I284" s="44"/>
      <c r="J284" s="81"/>
      <c r="T284" s="44"/>
      <c r="U284" s="44"/>
      <c r="AE284" s="44"/>
      <c r="AF284" s="44"/>
      <c r="AP284" s="44"/>
      <c r="AQ284" s="44"/>
    </row>
    <row r="285" spans="3:43" s="33" customFormat="1" x14ac:dyDescent="0.25">
      <c r="C285" s="31"/>
      <c r="D285" s="31"/>
      <c r="E285" s="31"/>
      <c r="H285" s="44"/>
      <c r="I285" s="44"/>
      <c r="J285" s="81"/>
      <c r="T285" s="44"/>
      <c r="U285" s="44"/>
      <c r="AE285" s="44"/>
      <c r="AF285" s="44"/>
      <c r="AP285" s="44"/>
      <c r="AQ285" s="44"/>
    </row>
    <row r="286" spans="3:43" s="33" customFormat="1" x14ac:dyDescent="0.25">
      <c r="C286" s="31"/>
      <c r="D286" s="31"/>
      <c r="E286" s="31"/>
      <c r="H286" s="44"/>
      <c r="I286" s="44"/>
      <c r="J286" s="81"/>
      <c r="T286" s="44"/>
      <c r="U286" s="44"/>
      <c r="AE286" s="44"/>
      <c r="AF286" s="44"/>
      <c r="AP286" s="44"/>
      <c r="AQ286" s="44"/>
    </row>
    <row r="287" spans="3:43" s="33" customFormat="1" x14ac:dyDescent="0.25">
      <c r="C287" s="31"/>
      <c r="D287" s="31"/>
      <c r="E287" s="31"/>
      <c r="H287" s="44"/>
      <c r="I287" s="44"/>
      <c r="J287" s="81"/>
      <c r="T287" s="44"/>
      <c r="U287" s="44"/>
      <c r="AE287" s="44"/>
      <c r="AF287" s="44"/>
      <c r="AP287" s="44"/>
      <c r="AQ287" s="44"/>
    </row>
    <row r="288" spans="3:43" s="33" customFormat="1" x14ac:dyDescent="0.25">
      <c r="C288" s="31"/>
      <c r="D288" s="31"/>
      <c r="E288" s="31"/>
      <c r="H288" s="44"/>
      <c r="I288" s="44"/>
      <c r="J288" s="81"/>
      <c r="T288" s="44"/>
      <c r="U288" s="44"/>
      <c r="AE288" s="44"/>
      <c r="AF288" s="44"/>
      <c r="AP288" s="44"/>
      <c r="AQ288" s="44"/>
    </row>
    <row r="289" spans="3:43" s="33" customFormat="1" x14ac:dyDescent="0.25">
      <c r="C289" s="31"/>
      <c r="D289" s="31"/>
      <c r="E289" s="31"/>
      <c r="H289" s="44"/>
      <c r="I289" s="44"/>
      <c r="J289" s="81"/>
      <c r="T289" s="44"/>
      <c r="U289" s="44"/>
      <c r="AE289" s="44"/>
      <c r="AF289" s="44"/>
      <c r="AP289" s="44"/>
      <c r="AQ289" s="44"/>
    </row>
    <row r="290" spans="3:43" s="33" customFormat="1" x14ac:dyDescent="0.25">
      <c r="C290" s="31"/>
      <c r="D290" s="31"/>
      <c r="E290" s="31"/>
      <c r="H290" s="44"/>
      <c r="I290" s="44"/>
      <c r="J290" s="81"/>
      <c r="T290" s="44"/>
      <c r="U290" s="44"/>
      <c r="AE290" s="44"/>
      <c r="AF290" s="44"/>
      <c r="AP290" s="44"/>
      <c r="AQ290" s="44"/>
    </row>
    <row r="291" spans="3:43" s="33" customFormat="1" x14ac:dyDescent="0.25">
      <c r="C291" s="31"/>
      <c r="D291" s="31"/>
      <c r="E291" s="31"/>
      <c r="H291" s="44"/>
      <c r="I291" s="44"/>
      <c r="J291" s="81"/>
      <c r="T291" s="44"/>
      <c r="U291" s="44"/>
      <c r="AE291" s="44"/>
      <c r="AF291" s="44"/>
      <c r="AP291" s="44"/>
      <c r="AQ291" s="44"/>
    </row>
    <row r="292" spans="3:43" s="33" customFormat="1" x14ac:dyDescent="0.25">
      <c r="C292" s="31"/>
      <c r="D292" s="31"/>
      <c r="E292" s="31"/>
      <c r="H292" s="44"/>
      <c r="I292" s="44"/>
      <c r="J292" s="81"/>
      <c r="T292" s="44"/>
      <c r="U292" s="44"/>
      <c r="AE292" s="44"/>
      <c r="AF292" s="44"/>
      <c r="AP292" s="44"/>
      <c r="AQ292" s="44"/>
    </row>
    <row r="293" spans="3:43" s="33" customFormat="1" x14ac:dyDescent="0.25">
      <c r="C293" s="31"/>
      <c r="D293" s="31"/>
      <c r="E293" s="31"/>
      <c r="H293" s="44"/>
      <c r="I293" s="44"/>
      <c r="J293" s="81"/>
      <c r="T293" s="44"/>
      <c r="U293" s="44"/>
      <c r="AE293" s="44"/>
      <c r="AF293" s="44"/>
      <c r="AP293" s="44"/>
      <c r="AQ293" s="44"/>
    </row>
    <row r="294" spans="3:43" s="33" customFormat="1" x14ac:dyDescent="0.25">
      <c r="C294" s="31"/>
      <c r="D294" s="31"/>
      <c r="E294" s="31"/>
      <c r="H294" s="44"/>
      <c r="I294" s="44"/>
      <c r="J294" s="81"/>
      <c r="T294" s="44"/>
      <c r="U294" s="44"/>
      <c r="AE294" s="44"/>
      <c r="AF294" s="44"/>
      <c r="AP294" s="44"/>
      <c r="AQ294" s="44"/>
    </row>
    <row r="295" spans="3:43" s="33" customFormat="1" x14ac:dyDescent="0.25">
      <c r="C295" s="31"/>
      <c r="D295" s="31"/>
      <c r="E295" s="31"/>
      <c r="H295" s="44"/>
      <c r="I295" s="44"/>
      <c r="J295" s="81"/>
      <c r="T295" s="44"/>
      <c r="U295" s="44"/>
      <c r="AE295" s="44"/>
      <c r="AF295" s="44"/>
      <c r="AP295" s="44"/>
      <c r="AQ295" s="44"/>
    </row>
    <row r="296" spans="3:43" s="33" customFormat="1" x14ac:dyDescent="0.25">
      <c r="C296" s="31"/>
      <c r="D296" s="31"/>
      <c r="E296" s="31"/>
      <c r="H296" s="44"/>
      <c r="I296" s="44"/>
      <c r="J296" s="81"/>
      <c r="T296" s="44"/>
      <c r="U296" s="44"/>
      <c r="AE296" s="44"/>
      <c r="AF296" s="44"/>
      <c r="AP296" s="44"/>
      <c r="AQ296" s="44"/>
    </row>
    <row r="297" spans="3:43" s="33" customFormat="1" x14ac:dyDescent="0.25">
      <c r="C297" s="31"/>
      <c r="D297" s="31"/>
      <c r="E297" s="31"/>
      <c r="H297" s="44"/>
      <c r="I297" s="44"/>
      <c r="J297" s="81"/>
      <c r="T297" s="44"/>
      <c r="U297" s="44"/>
      <c r="AE297" s="44"/>
      <c r="AF297" s="44"/>
      <c r="AP297" s="44"/>
      <c r="AQ297" s="44"/>
    </row>
    <row r="298" spans="3:43" s="33" customFormat="1" x14ac:dyDescent="0.25">
      <c r="C298" s="31"/>
      <c r="D298" s="31"/>
      <c r="E298" s="31"/>
      <c r="H298" s="44"/>
      <c r="I298" s="44"/>
      <c r="J298" s="81"/>
      <c r="T298" s="44"/>
      <c r="U298" s="44"/>
      <c r="AE298" s="44"/>
      <c r="AF298" s="44"/>
      <c r="AP298" s="44"/>
      <c r="AQ298" s="44"/>
    </row>
    <row r="299" spans="3:43" s="33" customFormat="1" x14ac:dyDescent="0.25">
      <c r="C299" s="31"/>
      <c r="D299" s="31"/>
      <c r="E299" s="31"/>
      <c r="H299" s="44"/>
      <c r="I299" s="44"/>
      <c r="J299" s="81"/>
      <c r="T299" s="44"/>
      <c r="U299" s="44"/>
      <c r="AE299" s="44"/>
      <c r="AF299" s="44"/>
      <c r="AP299" s="44"/>
      <c r="AQ299" s="44"/>
    </row>
    <row r="300" spans="3:43" s="33" customFormat="1" x14ac:dyDescent="0.25">
      <c r="C300" s="31"/>
      <c r="D300" s="31"/>
      <c r="E300" s="31"/>
      <c r="H300" s="44"/>
      <c r="I300" s="44"/>
      <c r="J300" s="81"/>
      <c r="T300" s="44"/>
      <c r="U300" s="44"/>
      <c r="AE300" s="44"/>
      <c r="AF300" s="44"/>
      <c r="AP300" s="44"/>
      <c r="AQ300" s="44"/>
    </row>
    <row r="301" spans="3:43" s="33" customFormat="1" x14ac:dyDescent="0.25">
      <c r="C301" s="31"/>
      <c r="D301" s="31"/>
      <c r="E301" s="31"/>
      <c r="H301" s="44"/>
      <c r="I301" s="44"/>
      <c r="J301" s="81"/>
      <c r="T301" s="44"/>
      <c r="U301" s="44"/>
      <c r="AE301" s="44"/>
      <c r="AF301" s="44"/>
      <c r="AP301" s="44"/>
      <c r="AQ301" s="44"/>
    </row>
    <row r="302" spans="3:43" s="33" customFormat="1" x14ac:dyDescent="0.25">
      <c r="C302" s="31"/>
      <c r="D302" s="31"/>
      <c r="E302" s="31"/>
      <c r="H302" s="44"/>
      <c r="I302" s="44"/>
      <c r="J302" s="81"/>
      <c r="T302" s="44"/>
      <c r="U302" s="44"/>
      <c r="AE302" s="44"/>
      <c r="AF302" s="44"/>
      <c r="AP302" s="44"/>
      <c r="AQ302" s="44"/>
    </row>
    <row r="303" spans="3:43" s="33" customFormat="1" x14ac:dyDescent="0.25">
      <c r="C303" s="31"/>
      <c r="D303" s="31"/>
      <c r="E303" s="31"/>
      <c r="H303" s="44"/>
      <c r="I303" s="44"/>
      <c r="J303" s="81"/>
      <c r="T303" s="44"/>
      <c r="U303" s="44"/>
      <c r="AE303" s="44"/>
      <c r="AF303" s="44"/>
      <c r="AP303" s="44"/>
      <c r="AQ303" s="44"/>
    </row>
    <row r="304" spans="3:43" s="33" customFormat="1" x14ac:dyDescent="0.25">
      <c r="C304" s="31"/>
      <c r="D304" s="31"/>
      <c r="E304" s="31"/>
      <c r="H304" s="44"/>
      <c r="I304" s="44"/>
      <c r="J304" s="81"/>
      <c r="T304" s="44"/>
      <c r="U304" s="44"/>
      <c r="AE304" s="44"/>
      <c r="AF304" s="44"/>
      <c r="AP304" s="44"/>
      <c r="AQ304" s="44"/>
    </row>
    <row r="305" spans="3:43" s="33" customFormat="1" x14ac:dyDescent="0.25">
      <c r="C305" s="31"/>
      <c r="D305" s="31"/>
      <c r="E305" s="31"/>
      <c r="H305" s="44"/>
      <c r="I305" s="44"/>
      <c r="J305" s="81"/>
      <c r="T305" s="44"/>
      <c r="U305" s="44"/>
      <c r="AE305" s="44"/>
      <c r="AF305" s="44"/>
      <c r="AP305" s="44"/>
      <c r="AQ305" s="44"/>
    </row>
    <row r="306" spans="3:43" s="33" customFormat="1" x14ac:dyDescent="0.25">
      <c r="C306" s="31"/>
      <c r="D306" s="31"/>
      <c r="E306" s="31"/>
      <c r="H306" s="44"/>
      <c r="I306" s="44"/>
      <c r="J306" s="81"/>
      <c r="T306" s="44"/>
      <c r="U306" s="44"/>
      <c r="AE306" s="44"/>
      <c r="AF306" s="44"/>
      <c r="AP306" s="44"/>
      <c r="AQ306" s="44"/>
    </row>
    <row r="307" spans="3:43" s="33" customFormat="1" x14ac:dyDescent="0.25">
      <c r="C307" s="31"/>
      <c r="D307" s="31"/>
      <c r="E307" s="31"/>
      <c r="H307" s="44"/>
      <c r="I307" s="44"/>
      <c r="J307" s="81"/>
      <c r="T307" s="44"/>
      <c r="U307" s="44"/>
      <c r="AE307" s="44"/>
      <c r="AF307" s="44"/>
      <c r="AP307" s="44"/>
      <c r="AQ307" s="44"/>
    </row>
    <row r="308" spans="3:43" s="33" customFormat="1" x14ac:dyDescent="0.25">
      <c r="C308" s="31"/>
      <c r="D308" s="31"/>
      <c r="E308" s="31"/>
      <c r="H308" s="44"/>
      <c r="I308" s="44"/>
      <c r="J308" s="81"/>
      <c r="T308" s="44"/>
      <c r="U308" s="44"/>
      <c r="AE308" s="44"/>
      <c r="AF308" s="44"/>
      <c r="AP308" s="44"/>
      <c r="AQ308" s="44"/>
    </row>
    <row r="309" spans="3:43" s="33" customFormat="1" x14ac:dyDescent="0.25">
      <c r="C309" s="31"/>
      <c r="D309" s="31"/>
      <c r="E309" s="31"/>
      <c r="H309" s="44"/>
      <c r="I309" s="44"/>
      <c r="J309" s="81"/>
      <c r="T309" s="44"/>
      <c r="U309" s="44"/>
      <c r="AE309" s="44"/>
      <c r="AF309" s="44"/>
      <c r="AP309" s="44"/>
      <c r="AQ309" s="44"/>
    </row>
    <row r="310" spans="3:43" s="33" customFormat="1" x14ac:dyDescent="0.25">
      <c r="C310" s="31"/>
      <c r="D310" s="31"/>
      <c r="E310" s="31"/>
      <c r="H310" s="44"/>
      <c r="I310" s="44"/>
      <c r="J310" s="81"/>
      <c r="T310" s="44"/>
      <c r="U310" s="44"/>
      <c r="AE310" s="44"/>
      <c r="AF310" s="44"/>
      <c r="AP310" s="44"/>
      <c r="AQ310" s="44"/>
    </row>
    <row r="311" spans="3:43" s="33" customFormat="1" x14ac:dyDescent="0.25">
      <c r="C311" s="31"/>
      <c r="D311" s="31"/>
      <c r="E311" s="31"/>
      <c r="H311" s="44"/>
      <c r="I311" s="44"/>
      <c r="J311" s="81"/>
      <c r="T311" s="44"/>
      <c r="U311" s="44"/>
      <c r="AE311" s="44"/>
      <c r="AF311" s="44"/>
      <c r="AP311" s="44"/>
      <c r="AQ311" s="44"/>
    </row>
    <row r="312" spans="3:43" s="33" customFormat="1" x14ac:dyDescent="0.25">
      <c r="C312" s="31"/>
      <c r="D312" s="31"/>
      <c r="E312" s="31"/>
      <c r="H312" s="44"/>
      <c r="I312" s="44"/>
      <c r="J312" s="81"/>
      <c r="T312" s="44"/>
      <c r="U312" s="44"/>
      <c r="AE312" s="44"/>
      <c r="AF312" s="44"/>
      <c r="AP312" s="44"/>
      <c r="AQ312" s="44"/>
    </row>
    <row r="313" spans="3:43" s="33" customFormat="1" x14ac:dyDescent="0.25">
      <c r="C313" s="31"/>
      <c r="D313" s="31"/>
      <c r="E313" s="31"/>
      <c r="H313" s="44"/>
      <c r="I313" s="44"/>
      <c r="J313" s="81"/>
      <c r="T313" s="44"/>
      <c r="U313" s="44"/>
      <c r="AE313" s="44"/>
      <c r="AF313" s="44"/>
      <c r="AP313" s="44"/>
      <c r="AQ313" s="44"/>
    </row>
    <row r="314" spans="3:43" s="33" customFormat="1" x14ac:dyDescent="0.25">
      <c r="C314" s="31"/>
      <c r="D314" s="31"/>
      <c r="E314" s="31"/>
      <c r="H314" s="44"/>
      <c r="I314" s="44"/>
      <c r="J314" s="81"/>
      <c r="T314" s="44"/>
      <c r="U314" s="44"/>
      <c r="AE314" s="44"/>
      <c r="AF314" s="44"/>
      <c r="AP314" s="44"/>
      <c r="AQ314" s="44"/>
    </row>
    <row r="315" spans="3:43" s="33" customFormat="1" x14ac:dyDescent="0.25">
      <c r="C315" s="31"/>
      <c r="D315" s="31"/>
      <c r="E315" s="31"/>
      <c r="H315" s="44"/>
      <c r="I315" s="44"/>
      <c r="J315" s="81"/>
      <c r="T315" s="44"/>
      <c r="U315" s="44"/>
      <c r="AE315" s="44"/>
      <c r="AF315" s="44"/>
      <c r="AP315" s="44"/>
      <c r="AQ315" s="44"/>
    </row>
    <row r="316" spans="3:43" s="33" customFormat="1" x14ac:dyDescent="0.25">
      <c r="C316" s="31"/>
      <c r="D316" s="31"/>
      <c r="E316" s="31"/>
      <c r="H316" s="44"/>
      <c r="I316" s="44"/>
      <c r="J316" s="81"/>
      <c r="T316" s="44"/>
      <c r="U316" s="44"/>
      <c r="AE316" s="44"/>
      <c r="AF316" s="44"/>
      <c r="AP316" s="44"/>
      <c r="AQ316" s="44"/>
    </row>
    <row r="317" spans="3:43" s="33" customFormat="1" x14ac:dyDescent="0.25">
      <c r="C317" s="31"/>
      <c r="D317" s="31"/>
      <c r="E317" s="31"/>
      <c r="H317" s="44"/>
      <c r="I317" s="44"/>
      <c r="J317" s="81"/>
      <c r="T317" s="44"/>
      <c r="U317" s="44"/>
      <c r="AE317" s="44"/>
      <c r="AF317" s="44"/>
      <c r="AP317" s="44"/>
      <c r="AQ317" s="44"/>
    </row>
    <row r="318" spans="3:43" s="33" customFormat="1" x14ac:dyDescent="0.25">
      <c r="C318" s="31"/>
      <c r="D318" s="31"/>
      <c r="E318" s="31"/>
      <c r="H318" s="44"/>
      <c r="I318" s="44"/>
      <c r="J318" s="81"/>
      <c r="T318" s="44"/>
      <c r="U318" s="44"/>
      <c r="AE318" s="44"/>
      <c r="AF318" s="44"/>
      <c r="AP318" s="44"/>
      <c r="AQ318" s="44"/>
    </row>
    <row r="319" spans="3:43" s="33" customFormat="1" x14ac:dyDescent="0.25">
      <c r="C319" s="31"/>
      <c r="D319" s="31"/>
      <c r="E319" s="31"/>
      <c r="H319" s="44"/>
      <c r="I319" s="44"/>
      <c r="J319" s="81"/>
      <c r="T319" s="44"/>
      <c r="U319" s="44"/>
      <c r="AE319" s="44"/>
      <c r="AF319" s="44"/>
      <c r="AP319" s="44"/>
      <c r="AQ319" s="44"/>
    </row>
    <row r="320" spans="3:43" s="33" customFormat="1" x14ac:dyDescent="0.25">
      <c r="C320" s="31"/>
      <c r="D320" s="31"/>
      <c r="E320" s="31"/>
      <c r="H320" s="44"/>
      <c r="I320" s="44"/>
      <c r="J320" s="81"/>
      <c r="T320" s="44"/>
      <c r="U320" s="44"/>
      <c r="AE320" s="44"/>
      <c r="AF320" s="44"/>
      <c r="AP320" s="44"/>
      <c r="AQ320" s="44"/>
    </row>
    <row r="321" spans="3:43" s="33" customFormat="1" x14ac:dyDescent="0.25">
      <c r="C321" s="31"/>
      <c r="D321" s="31"/>
      <c r="E321" s="31"/>
      <c r="H321" s="44"/>
      <c r="I321" s="44"/>
      <c r="J321" s="81"/>
      <c r="T321" s="44"/>
      <c r="U321" s="44"/>
      <c r="AE321" s="44"/>
      <c r="AF321" s="44"/>
      <c r="AP321" s="44"/>
      <c r="AQ321" s="44"/>
    </row>
    <row r="322" spans="3:43" s="33" customFormat="1" x14ac:dyDescent="0.25">
      <c r="C322" s="31"/>
      <c r="D322" s="31"/>
      <c r="E322" s="31"/>
      <c r="H322" s="44"/>
      <c r="I322" s="44"/>
      <c r="J322" s="81"/>
      <c r="T322" s="44"/>
      <c r="U322" s="44"/>
      <c r="AE322" s="44"/>
      <c r="AF322" s="44"/>
      <c r="AP322" s="44"/>
      <c r="AQ322" s="44"/>
    </row>
    <row r="323" spans="3:43" s="33" customFormat="1" x14ac:dyDescent="0.25">
      <c r="C323" s="31"/>
      <c r="D323" s="31"/>
      <c r="E323" s="31"/>
      <c r="H323" s="44"/>
      <c r="I323" s="44"/>
      <c r="J323" s="81"/>
      <c r="T323" s="44"/>
      <c r="U323" s="44"/>
      <c r="AE323" s="44"/>
      <c r="AF323" s="44"/>
      <c r="AP323" s="44"/>
      <c r="AQ323" s="44"/>
    </row>
    <row r="324" spans="3:43" s="33" customFormat="1" x14ac:dyDescent="0.25">
      <c r="C324" s="31"/>
      <c r="D324" s="31"/>
      <c r="E324" s="31"/>
      <c r="H324" s="44"/>
      <c r="I324" s="44"/>
      <c r="J324" s="81"/>
      <c r="T324" s="44"/>
      <c r="U324" s="44"/>
      <c r="AE324" s="44"/>
      <c r="AF324" s="44"/>
      <c r="AP324" s="44"/>
      <c r="AQ324" s="44"/>
    </row>
    <row r="325" spans="3:43" s="33" customFormat="1" x14ac:dyDescent="0.25">
      <c r="C325" s="31"/>
      <c r="D325" s="31"/>
      <c r="E325" s="31"/>
      <c r="H325" s="44"/>
      <c r="I325" s="44"/>
      <c r="J325" s="81"/>
      <c r="T325" s="44"/>
      <c r="U325" s="44"/>
      <c r="AE325" s="44"/>
      <c r="AF325" s="44"/>
      <c r="AP325" s="44"/>
      <c r="AQ325" s="44"/>
    </row>
    <row r="326" spans="3:43" s="33" customFormat="1" x14ac:dyDescent="0.25">
      <c r="C326" s="31"/>
      <c r="D326" s="31"/>
      <c r="E326" s="31"/>
      <c r="H326" s="44"/>
      <c r="I326" s="44"/>
      <c r="J326" s="81"/>
      <c r="T326" s="44"/>
      <c r="U326" s="44"/>
      <c r="AE326" s="44"/>
      <c r="AF326" s="44"/>
      <c r="AP326" s="44"/>
      <c r="AQ326" s="44"/>
    </row>
    <row r="327" spans="3:43" s="33" customFormat="1" x14ac:dyDescent="0.25">
      <c r="C327" s="31"/>
      <c r="D327" s="31"/>
      <c r="E327" s="31"/>
      <c r="H327" s="44"/>
      <c r="I327" s="44"/>
      <c r="J327" s="81"/>
      <c r="T327" s="44"/>
      <c r="U327" s="44"/>
      <c r="AE327" s="44"/>
      <c r="AF327" s="44"/>
      <c r="AP327" s="44"/>
      <c r="AQ327" s="44"/>
    </row>
    <row r="328" spans="3:43" s="33" customFormat="1" x14ac:dyDescent="0.25">
      <c r="C328" s="31"/>
      <c r="D328" s="31"/>
      <c r="E328" s="31"/>
      <c r="H328" s="44"/>
      <c r="I328" s="44"/>
      <c r="J328" s="81"/>
      <c r="T328" s="44"/>
      <c r="U328" s="44"/>
      <c r="AE328" s="44"/>
      <c r="AF328" s="44"/>
      <c r="AP328" s="44"/>
      <c r="AQ328" s="44"/>
    </row>
    <row r="329" spans="3:43" s="33" customFormat="1" x14ac:dyDescent="0.25">
      <c r="C329" s="31"/>
      <c r="D329" s="31"/>
      <c r="E329" s="31"/>
      <c r="H329" s="44"/>
      <c r="I329" s="44"/>
      <c r="J329" s="81"/>
      <c r="T329" s="44"/>
      <c r="U329" s="44"/>
      <c r="AE329" s="44"/>
      <c r="AF329" s="44"/>
      <c r="AP329" s="44"/>
      <c r="AQ329" s="44"/>
    </row>
    <row r="330" spans="3:43" s="33" customFormat="1" x14ac:dyDescent="0.25">
      <c r="C330" s="31"/>
      <c r="D330" s="31"/>
      <c r="E330" s="31"/>
      <c r="H330" s="44"/>
      <c r="I330" s="44"/>
      <c r="J330" s="81"/>
      <c r="T330" s="44"/>
      <c r="U330" s="44"/>
      <c r="AE330" s="44"/>
      <c r="AF330" s="44"/>
      <c r="AP330" s="44"/>
      <c r="AQ330" s="44"/>
    </row>
    <row r="331" spans="3:43" s="33" customFormat="1" x14ac:dyDescent="0.25">
      <c r="C331" s="31"/>
      <c r="D331" s="31"/>
      <c r="E331" s="31"/>
      <c r="H331" s="44"/>
      <c r="I331" s="44"/>
      <c r="J331" s="81"/>
      <c r="T331" s="44"/>
      <c r="U331" s="44"/>
      <c r="AE331" s="44"/>
      <c r="AF331" s="44"/>
      <c r="AP331" s="44"/>
      <c r="AQ331" s="44"/>
    </row>
    <row r="332" spans="3:43" s="33" customFormat="1" x14ac:dyDescent="0.25">
      <c r="C332" s="31"/>
      <c r="D332" s="31"/>
      <c r="E332" s="31"/>
      <c r="H332" s="44"/>
      <c r="I332" s="44"/>
      <c r="J332" s="81"/>
      <c r="T332" s="44"/>
      <c r="U332" s="44"/>
      <c r="AE332" s="44"/>
      <c r="AF332" s="44"/>
      <c r="AP332" s="44"/>
      <c r="AQ332" s="44"/>
    </row>
    <row r="333" spans="3:43" s="33" customFormat="1" x14ac:dyDescent="0.25">
      <c r="C333" s="31"/>
      <c r="D333" s="31"/>
      <c r="E333" s="31"/>
      <c r="H333" s="44"/>
      <c r="I333" s="44"/>
      <c r="J333" s="81"/>
      <c r="T333" s="44"/>
      <c r="U333" s="44"/>
      <c r="AE333" s="44"/>
      <c r="AF333" s="44"/>
      <c r="AP333" s="44"/>
      <c r="AQ333" s="44"/>
    </row>
    <row r="334" spans="3:43" s="33" customFormat="1" x14ac:dyDescent="0.25">
      <c r="C334" s="31"/>
      <c r="D334" s="31"/>
      <c r="E334" s="31"/>
      <c r="H334" s="44"/>
      <c r="I334" s="44"/>
      <c r="J334" s="81"/>
      <c r="T334" s="44"/>
      <c r="U334" s="44"/>
      <c r="AE334" s="44"/>
      <c r="AF334" s="44"/>
      <c r="AP334" s="44"/>
      <c r="AQ334" s="44"/>
    </row>
    <row r="335" spans="3:43" s="33" customFormat="1" x14ac:dyDescent="0.25">
      <c r="C335" s="31"/>
      <c r="D335" s="31"/>
      <c r="E335" s="31"/>
      <c r="H335" s="44"/>
      <c r="I335" s="44"/>
      <c r="J335" s="81"/>
      <c r="T335" s="44"/>
      <c r="U335" s="44"/>
      <c r="AE335" s="44"/>
      <c r="AF335" s="44"/>
      <c r="AP335" s="44"/>
      <c r="AQ335" s="44"/>
    </row>
    <row r="336" spans="3:43" s="33" customFormat="1" x14ac:dyDescent="0.25">
      <c r="C336" s="31"/>
      <c r="D336" s="31"/>
      <c r="E336" s="31"/>
      <c r="H336" s="44"/>
      <c r="I336" s="44"/>
      <c r="J336" s="81"/>
      <c r="T336" s="44"/>
      <c r="U336" s="44"/>
      <c r="AE336" s="44"/>
      <c r="AF336" s="44"/>
      <c r="AP336" s="44"/>
      <c r="AQ336" s="44"/>
    </row>
    <row r="337" spans="3:43" s="33" customFormat="1" x14ac:dyDescent="0.25">
      <c r="C337" s="31"/>
      <c r="D337" s="31"/>
      <c r="E337" s="31"/>
      <c r="H337" s="44"/>
      <c r="I337" s="44"/>
      <c r="J337" s="81"/>
      <c r="T337" s="44"/>
      <c r="U337" s="44"/>
      <c r="AE337" s="44"/>
      <c r="AF337" s="44"/>
      <c r="AP337" s="44"/>
      <c r="AQ337" s="44"/>
    </row>
    <row r="338" spans="3:43" s="33" customFormat="1" x14ac:dyDescent="0.25">
      <c r="C338" s="31"/>
      <c r="D338" s="31"/>
      <c r="E338" s="31"/>
      <c r="H338" s="44"/>
      <c r="I338" s="44"/>
      <c r="J338" s="81"/>
      <c r="T338" s="44"/>
      <c r="U338" s="44"/>
      <c r="AE338" s="44"/>
      <c r="AF338" s="44"/>
      <c r="AP338" s="44"/>
      <c r="AQ338" s="44"/>
    </row>
    <row r="339" spans="3:43" s="33" customFormat="1" x14ac:dyDescent="0.25">
      <c r="C339" s="31"/>
      <c r="D339" s="31"/>
      <c r="E339" s="31"/>
      <c r="H339" s="44"/>
      <c r="I339" s="44"/>
      <c r="J339" s="81"/>
      <c r="T339" s="44"/>
      <c r="U339" s="44"/>
      <c r="AE339" s="44"/>
      <c r="AF339" s="44"/>
      <c r="AP339" s="44"/>
      <c r="AQ339" s="44"/>
    </row>
    <row r="340" spans="3:43" s="33" customFormat="1" x14ac:dyDescent="0.25">
      <c r="C340" s="31"/>
      <c r="D340" s="31"/>
      <c r="E340" s="31"/>
      <c r="H340" s="44"/>
      <c r="I340" s="44"/>
      <c r="J340" s="81"/>
      <c r="T340" s="44"/>
      <c r="U340" s="44"/>
      <c r="AE340" s="44"/>
      <c r="AF340" s="44"/>
      <c r="AP340" s="44"/>
      <c r="AQ340" s="44"/>
    </row>
    <row r="341" spans="3:43" s="33" customFormat="1" x14ac:dyDescent="0.25">
      <c r="C341" s="31"/>
      <c r="D341" s="31"/>
      <c r="E341" s="31"/>
      <c r="H341" s="44"/>
      <c r="I341" s="44"/>
      <c r="J341" s="81"/>
      <c r="T341" s="44"/>
      <c r="U341" s="44"/>
      <c r="AE341" s="44"/>
      <c r="AF341" s="44"/>
      <c r="AP341" s="44"/>
      <c r="AQ341" s="44"/>
    </row>
    <row r="342" spans="3:43" s="33" customFormat="1" x14ac:dyDescent="0.25">
      <c r="C342" s="31"/>
      <c r="D342" s="31"/>
      <c r="E342" s="31"/>
      <c r="H342" s="44"/>
      <c r="I342" s="44"/>
      <c r="J342" s="81"/>
      <c r="T342" s="44"/>
      <c r="U342" s="44"/>
      <c r="AE342" s="44"/>
      <c r="AF342" s="44"/>
      <c r="AP342" s="44"/>
      <c r="AQ342" s="44"/>
    </row>
    <row r="343" spans="3:43" s="33" customFormat="1" x14ac:dyDescent="0.25">
      <c r="C343" s="31"/>
      <c r="D343" s="31"/>
      <c r="E343" s="31"/>
      <c r="H343" s="44"/>
      <c r="I343" s="44"/>
      <c r="J343" s="81"/>
      <c r="T343" s="44"/>
      <c r="U343" s="44"/>
      <c r="AE343" s="44"/>
      <c r="AF343" s="44"/>
      <c r="AP343" s="44"/>
      <c r="AQ343" s="44"/>
    </row>
    <row r="344" spans="3:43" s="33" customFormat="1" x14ac:dyDescent="0.25">
      <c r="C344" s="31"/>
      <c r="D344" s="31"/>
      <c r="E344" s="31"/>
      <c r="H344" s="44"/>
      <c r="I344" s="44"/>
      <c r="J344" s="81"/>
      <c r="T344" s="44"/>
      <c r="U344" s="44"/>
      <c r="AE344" s="44"/>
      <c r="AF344" s="44"/>
      <c r="AP344" s="44"/>
      <c r="AQ344" s="44"/>
    </row>
    <row r="345" spans="3:43" s="33" customFormat="1" x14ac:dyDescent="0.25">
      <c r="C345" s="31"/>
      <c r="D345" s="31"/>
      <c r="E345" s="31"/>
      <c r="H345" s="44"/>
      <c r="I345" s="44"/>
      <c r="J345" s="81"/>
      <c r="T345" s="44"/>
      <c r="U345" s="44"/>
      <c r="AE345" s="44"/>
      <c r="AF345" s="44"/>
      <c r="AP345" s="44"/>
      <c r="AQ345" s="44"/>
    </row>
    <row r="346" spans="3:43" s="33" customFormat="1" x14ac:dyDescent="0.25">
      <c r="C346" s="31"/>
      <c r="D346" s="31"/>
      <c r="E346" s="31"/>
      <c r="H346" s="44"/>
      <c r="I346" s="44"/>
      <c r="J346" s="81"/>
      <c r="T346" s="44"/>
      <c r="U346" s="44"/>
      <c r="AE346" s="44"/>
      <c r="AF346" s="44"/>
      <c r="AP346" s="44"/>
      <c r="AQ346" s="44"/>
    </row>
    <row r="347" spans="3:43" s="33" customFormat="1" x14ac:dyDescent="0.25">
      <c r="C347" s="31"/>
      <c r="D347" s="31"/>
      <c r="E347" s="31"/>
      <c r="H347" s="44"/>
      <c r="I347" s="44"/>
      <c r="J347" s="81"/>
      <c r="T347" s="44"/>
      <c r="U347" s="44"/>
      <c r="AE347" s="44"/>
      <c r="AF347" s="44"/>
      <c r="AP347" s="44"/>
      <c r="AQ347" s="44"/>
    </row>
    <row r="348" spans="3:43" s="33" customFormat="1" x14ac:dyDescent="0.25">
      <c r="C348" s="31"/>
      <c r="D348" s="31"/>
      <c r="E348" s="31"/>
      <c r="H348" s="44"/>
      <c r="I348" s="44"/>
      <c r="J348" s="81"/>
      <c r="T348" s="44"/>
      <c r="U348" s="44"/>
      <c r="AE348" s="44"/>
      <c r="AF348" s="44"/>
      <c r="AP348" s="44"/>
      <c r="AQ348" s="44"/>
    </row>
    <row r="349" spans="3:43" s="33" customFormat="1" x14ac:dyDescent="0.25">
      <c r="C349" s="31"/>
      <c r="D349" s="31"/>
      <c r="E349" s="31"/>
      <c r="H349" s="44"/>
      <c r="I349" s="44"/>
      <c r="J349" s="81"/>
      <c r="T349" s="44"/>
      <c r="U349" s="44"/>
      <c r="AE349" s="44"/>
      <c r="AF349" s="44"/>
      <c r="AP349" s="44"/>
      <c r="AQ349" s="44"/>
    </row>
    <row r="350" spans="3:43" s="33" customFormat="1" x14ac:dyDescent="0.25">
      <c r="C350" s="31"/>
      <c r="D350" s="31"/>
      <c r="E350" s="31"/>
      <c r="H350" s="44"/>
      <c r="I350" s="44"/>
      <c r="J350" s="81"/>
      <c r="T350" s="44"/>
      <c r="U350" s="44"/>
      <c r="AE350" s="44"/>
      <c r="AF350" s="44"/>
      <c r="AP350" s="44"/>
      <c r="AQ350" s="44"/>
    </row>
    <row r="351" spans="3:43" s="33" customFormat="1" x14ac:dyDescent="0.25">
      <c r="C351" s="31"/>
      <c r="D351" s="31"/>
      <c r="E351" s="31"/>
      <c r="H351" s="44"/>
      <c r="I351" s="44"/>
      <c r="J351" s="81"/>
      <c r="T351" s="44"/>
      <c r="U351" s="44"/>
      <c r="AE351" s="44"/>
      <c r="AF351" s="44"/>
      <c r="AP351" s="44"/>
      <c r="AQ351" s="44"/>
    </row>
    <row r="352" spans="3:43" s="33" customFormat="1" x14ac:dyDescent="0.25">
      <c r="C352" s="31"/>
      <c r="D352" s="31"/>
      <c r="E352" s="31"/>
      <c r="H352" s="44"/>
      <c r="I352" s="44"/>
      <c r="J352" s="81"/>
      <c r="T352" s="44"/>
      <c r="U352" s="44"/>
      <c r="AE352" s="44"/>
      <c r="AF352" s="44"/>
      <c r="AP352" s="44"/>
      <c r="AQ352" s="44"/>
    </row>
    <row r="353" spans="3:43" s="33" customFormat="1" x14ac:dyDescent="0.25">
      <c r="C353" s="31"/>
      <c r="D353" s="31"/>
      <c r="E353" s="31"/>
      <c r="H353" s="44"/>
      <c r="I353" s="44"/>
      <c r="J353" s="81"/>
      <c r="T353" s="44"/>
      <c r="U353" s="44"/>
      <c r="AE353" s="44"/>
      <c r="AF353" s="44"/>
      <c r="AP353" s="44"/>
      <c r="AQ353" s="44"/>
    </row>
    <row r="354" spans="3:43" s="33" customFormat="1" x14ac:dyDescent="0.25">
      <c r="C354" s="31"/>
      <c r="D354" s="31"/>
      <c r="E354" s="31"/>
      <c r="H354" s="44"/>
      <c r="I354" s="44"/>
      <c r="J354" s="81"/>
      <c r="T354" s="44"/>
      <c r="U354" s="44"/>
      <c r="AE354" s="44"/>
      <c r="AF354" s="44"/>
      <c r="AP354" s="44"/>
      <c r="AQ354" s="44"/>
    </row>
    <row r="355" spans="3:43" s="33" customFormat="1" x14ac:dyDescent="0.25">
      <c r="C355" s="31"/>
      <c r="D355" s="31"/>
      <c r="E355" s="31"/>
      <c r="H355" s="44"/>
      <c r="I355" s="44"/>
      <c r="J355" s="81"/>
      <c r="T355" s="44"/>
      <c r="U355" s="44"/>
      <c r="AE355" s="44"/>
      <c r="AF355" s="44"/>
      <c r="AP355" s="44"/>
      <c r="AQ355" s="44"/>
    </row>
    <row r="356" spans="3:43" s="33" customFormat="1" x14ac:dyDescent="0.25">
      <c r="C356" s="31"/>
      <c r="D356" s="31"/>
      <c r="E356" s="31"/>
      <c r="H356" s="44"/>
      <c r="I356" s="44"/>
      <c r="J356" s="81"/>
      <c r="T356" s="44"/>
      <c r="U356" s="44"/>
      <c r="AE356" s="44"/>
      <c r="AF356" s="44"/>
      <c r="AP356" s="44"/>
      <c r="AQ356" s="44"/>
    </row>
    <row r="357" spans="3:43" s="33" customFormat="1" x14ac:dyDescent="0.25">
      <c r="C357" s="31"/>
      <c r="D357" s="31"/>
      <c r="E357" s="31"/>
      <c r="H357" s="44"/>
      <c r="I357" s="44"/>
      <c r="J357" s="81"/>
      <c r="T357" s="44"/>
      <c r="U357" s="44"/>
      <c r="AE357" s="44"/>
      <c r="AF357" s="44"/>
      <c r="AP357" s="44"/>
      <c r="AQ357" s="44"/>
    </row>
    <row r="358" spans="3:43" s="33" customFormat="1" x14ac:dyDescent="0.25">
      <c r="C358" s="31"/>
      <c r="D358" s="31"/>
      <c r="E358" s="31"/>
      <c r="H358" s="44"/>
      <c r="I358" s="44"/>
      <c r="J358" s="81"/>
      <c r="T358" s="44"/>
      <c r="U358" s="44"/>
      <c r="AE358" s="44"/>
      <c r="AF358" s="44"/>
      <c r="AP358" s="44"/>
      <c r="AQ358" s="44"/>
    </row>
    <row r="359" spans="3:43" s="33" customFormat="1" x14ac:dyDescent="0.25">
      <c r="C359" s="31"/>
      <c r="D359" s="31"/>
      <c r="E359" s="31"/>
      <c r="H359" s="44"/>
      <c r="I359" s="44"/>
      <c r="J359" s="81"/>
      <c r="T359" s="44"/>
      <c r="U359" s="44"/>
      <c r="AE359" s="44"/>
      <c r="AF359" s="44"/>
      <c r="AP359" s="44"/>
      <c r="AQ359" s="44"/>
    </row>
    <row r="360" spans="3:43" s="33" customFormat="1" x14ac:dyDescent="0.25">
      <c r="C360" s="31"/>
      <c r="D360" s="31"/>
      <c r="E360" s="31"/>
      <c r="H360" s="44"/>
      <c r="I360" s="44"/>
      <c r="J360" s="81"/>
      <c r="T360" s="44"/>
      <c r="U360" s="44"/>
      <c r="AE360" s="44"/>
      <c r="AF360" s="44"/>
      <c r="AP360" s="44"/>
      <c r="AQ360" s="44"/>
    </row>
    <row r="361" spans="3:43" s="33" customFormat="1" x14ac:dyDescent="0.25">
      <c r="C361" s="31"/>
      <c r="D361" s="31"/>
      <c r="E361" s="31"/>
      <c r="H361" s="44"/>
      <c r="I361" s="44"/>
      <c r="J361" s="81"/>
      <c r="T361" s="44"/>
      <c r="U361" s="44"/>
      <c r="AE361" s="44"/>
      <c r="AF361" s="44"/>
      <c r="AP361" s="44"/>
      <c r="AQ361" s="44"/>
    </row>
    <row r="362" spans="3:43" s="33" customFormat="1" x14ac:dyDescent="0.25">
      <c r="C362" s="31"/>
      <c r="D362" s="31"/>
      <c r="E362" s="31"/>
      <c r="H362" s="44"/>
      <c r="I362" s="44"/>
      <c r="J362" s="81"/>
      <c r="T362" s="44"/>
      <c r="U362" s="44"/>
      <c r="AE362" s="44"/>
      <c r="AF362" s="44"/>
      <c r="AP362" s="44"/>
      <c r="AQ362" s="44"/>
    </row>
    <row r="363" spans="3:43" s="33" customFormat="1" x14ac:dyDescent="0.25">
      <c r="C363" s="31"/>
      <c r="D363" s="31"/>
      <c r="E363" s="31"/>
      <c r="H363" s="44"/>
      <c r="I363" s="44"/>
      <c r="J363" s="81"/>
      <c r="T363" s="44"/>
      <c r="U363" s="44"/>
      <c r="AE363" s="44"/>
      <c r="AF363" s="44"/>
      <c r="AP363" s="44"/>
      <c r="AQ363" s="44"/>
    </row>
    <row r="364" spans="3:43" s="33" customFormat="1" x14ac:dyDescent="0.25">
      <c r="C364" s="31"/>
      <c r="D364" s="31"/>
      <c r="E364" s="31"/>
      <c r="H364" s="44"/>
      <c r="I364" s="44"/>
      <c r="J364" s="81"/>
      <c r="T364" s="44"/>
      <c r="U364" s="44"/>
      <c r="AE364" s="44"/>
      <c r="AF364" s="44"/>
      <c r="AP364" s="44"/>
      <c r="AQ364" s="44"/>
    </row>
    <row r="365" spans="3:43" s="33" customFormat="1" x14ac:dyDescent="0.25">
      <c r="C365" s="31"/>
      <c r="D365" s="31"/>
      <c r="E365" s="31"/>
      <c r="H365" s="44"/>
      <c r="I365" s="44"/>
      <c r="J365" s="81"/>
      <c r="T365" s="44"/>
      <c r="U365" s="44"/>
      <c r="AE365" s="44"/>
      <c r="AF365" s="44"/>
      <c r="AP365" s="44"/>
      <c r="AQ365" s="44"/>
    </row>
    <row r="366" spans="3:43" s="33" customFormat="1" x14ac:dyDescent="0.25">
      <c r="C366" s="31"/>
      <c r="D366" s="31"/>
      <c r="E366" s="31"/>
      <c r="H366" s="44"/>
      <c r="I366" s="44"/>
      <c r="J366" s="81"/>
      <c r="T366" s="44"/>
      <c r="U366" s="44"/>
      <c r="AE366" s="44"/>
      <c r="AF366" s="44"/>
      <c r="AP366" s="44"/>
      <c r="AQ366" s="44"/>
    </row>
    <row r="367" spans="3:43" s="33" customFormat="1" x14ac:dyDescent="0.25">
      <c r="C367" s="31"/>
      <c r="D367" s="31"/>
      <c r="E367" s="31"/>
      <c r="H367" s="44"/>
      <c r="I367" s="44"/>
      <c r="J367" s="81"/>
      <c r="T367" s="44"/>
      <c r="U367" s="44"/>
      <c r="AE367" s="44"/>
      <c r="AF367" s="44"/>
      <c r="AP367" s="44"/>
      <c r="AQ367" s="44"/>
    </row>
    <row r="368" spans="3:43" s="33" customFormat="1" x14ac:dyDescent="0.25">
      <c r="C368" s="31"/>
      <c r="D368" s="31"/>
      <c r="E368" s="31"/>
      <c r="H368" s="44"/>
      <c r="I368" s="44"/>
      <c r="J368" s="81"/>
      <c r="T368" s="44"/>
      <c r="U368" s="44"/>
      <c r="AE368" s="44"/>
      <c r="AF368" s="44"/>
      <c r="AP368" s="44"/>
      <c r="AQ368" s="44"/>
    </row>
    <row r="369" spans="3:43" s="33" customFormat="1" x14ac:dyDescent="0.25">
      <c r="C369" s="31"/>
      <c r="D369" s="31"/>
      <c r="E369" s="31"/>
      <c r="H369" s="44"/>
      <c r="I369" s="44"/>
      <c r="J369" s="81"/>
      <c r="T369" s="44"/>
      <c r="U369" s="44"/>
      <c r="AE369" s="44"/>
      <c r="AF369" s="44"/>
      <c r="AP369" s="44"/>
      <c r="AQ369" s="44"/>
    </row>
    <row r="370" spans="3:43" s="33" customFormat="1" x14ac:dyDescent="0.25">
      <c r="C370" s="31"/>
      <c r="D370" s="31"/>
      <c r="E370" s="31"/>
      <c r="H370" s="44"/>
      <c r="I370" s="44"/>
      <c r="J370" s="81"/>
      <c r="T370" s="44"/>
      <c r="U370" s="44"/>
      <c r="AE370" s="44"/>
      <c r="AF370" s="44"/>
      <c r="AP370" s="44"/>
      <c r="AQ370" s="44"/>
    </row>
    <row r="371" spans="3:43" s="33" customFormat="1" x14ac:dyDescent="0.25">
      <c r="C371" s="31"/>
      <c r="D371" s="31"/>
      <c r="E371" s="31"/>
      <c r="H371" s="44"/>
      <c r="I371" s="44"/>
      <c r="J371" s="81"/>
      <c r="T371" s="44"/>
      <c r="U371" s="44"/>
      <c r="AE371" s="44"/>
      <c r="AF371" s="44"/>
      <c r="AP371" s="44"/>
      <c r="AQ371" s="44"/>
    </row>
    <row r="372" spans="3:43" s="33" customFormat="1" x14ac:dyDescent="0.25">
      <c r="C372" s="31"/>
      <c r="D372" s="31"/>
      <c r="E372" s="31"/>
      <c r="H372" s="44"/>
      <c r="I372" s="44"/>
      <c r="J372" s="81"/>
      <c r="T372" s="44"/>
      <c r="U372" s="44"/>
      <c r="AE372" s="44"/>
      <c r="AF372" s="44"/>
      <c r="AP372" s="44"/>
      <c r="AQ372" s="44"/>
    </row>
    <row r="373" spans="3:43" s="33" customFormat="1" x14ac:dyDescent="0.25">
      <c r="C373" s="31"/>
      <c r="D373" s="31"/>
      <c r="E373" s="31"/>
      <c r="H373" s="44"/>
      <c r="I373" s="44"/>
      <c r="J373" s="81"/>
      <c r="T373" s="44"/>
      <c r="U373" s="44"/>
      <c r="AE373" s="44"/>
      <c r="AF373" s="44"/>
      <c r="AP373" s="44"/>
      <c r="AQ373" s="44"/>
    </row>
    <row r="374" spans="3:43" s="33" customFormat="1" x14ac:dyDescent="0.25">
      <c r="C374" s="31"/>
      <c r="D374" s="31"/>
      <c r="E374" s="31"/>
      <c r="H374" s="44"/>
      <c r="I374" s="44"/>
      <c r="J374" s="81"/>
      <c r="T374" s="44"/>
      <c r="U374" s="44"/>
      <c r="AE374" s="44"/>
      <c r="AF374" s="44"/>
      <c r="AP374" s="44"/>
      <c r="AQ374" s="44"/>
    </row>
    <row r="375" spans="3:43" s="33" customFormat="1" x14ac:dyDescent="0.25">
      <c r="C375" s="31"/>
      <c r="D375" s="31"/>
      <c r="E375" s="31"/>
      <c r="H375" s="44"/>
      <c r="I375" s="44"/>
      <c r="J375" s="81"/>
      <c r="T375" s="44"/>
      <c r="U375" s="44"/>
      <c r="AE375" s="44"/>
      <c r="AF375" s="44"/>
      <c r="AP375" s="44"/>
      <c r="AQ375" s="44"/>
    </row>
    <row r="376" spans="3:43" s="33" customFormat="1" x14ac:dyDescent="0.25">
      <c r="C376" s="31"/>
      <c r="D376" s="31"/>
      <c r="E376" s="31"/>
      <c r="H376" s="44"/>
      <c r="I376" s="44"/>
      <c r="J376" s="81"/>
      <c r="T376" s="44"/>
      <c r="U376" s="44"/>
      <c r="AE376" s="44"/>
      <c r="AF376" s="44"/>
      <c r="AP376" s="44"/>
      <c r="AQ376" s="44"/>
    </row>
    <row r="377" spans="3:43" s="33" customFormat="1" x14ac:dyDescent="0.25">
      <c r="C377" s="31"/>
      <c r="D377" s="31"/>
      <c r="E377" s="31"/>
      <c r="H377" s="44"/>
      <c r="I377" s="44"/>
      <c r="J377" s="81"/>
      <c r="T377" s="44"/>
      <c r="U377" s="44"/>
      <c r="AE377" s="44"/>
      <c r="AF377" s="44"/>
      <c r="AP377" s="44"/>
      <c r="AQ377" s="44"/>
    </row>
    <row r="378" spans="3:43" s="33" customFormat="1" x14ac:dyDescent="0.25">
      <c r="C378" s="31"/>
      <c r="D378" s="31"/>
      <c r="E378" s="31"/>
      <c r="H378" s="44"/>
      <c r="I378" s="44"/>
      <c r="J378" s="81"/>
      <c r="T378" s="44"/>
      <c r="U378" s="44"/>
      <c r="AE378" s="44"/>
      <c r="AF378" s="44"/>
      <c r="AP378" s="44"/>
      <c r="AQ378" s="44"/>
    </row>
    <row r="379" spans="3:43" s="33" customFormat="1" x14ac:dyDescent="0.25">
      <c r="C379" s="31"/>
      <c r="D379" s="31"/>
      <c r="E379" s="31"/>
      <c r="H379" s="44"/>
      <c r="I379" s="44"/>
      <c r="J379" s="81"/>
      <c r="T379" s="44"/>
      <c r="U379" s="44"/>
      <c r="AE379" s="44"/>
      <c r="AF379" s="44"/>
      <c r="AP379" s="44"/>
      <c r="AQ379" s="44"/>
    </row>
    <row r="380" spans="3:43" s="33" customFormat="1" x14ac:dyDescent="0.25">
      <c r="C380" s="31"/>
      <c r="D380" s="31"/>
      <c r="E380" s="31"/>
      <c r="H380" s="44"/>
      <c r="I380" s="44"/>
      <c r="J380" s="81"/>
      <c r="T380" s="44"/>
      <c r="U380" s="44"/>
      <c r="AE380" s="44"/>
      <c r="AF380" s="44"/>
      <c r="AP380" s="44"/>
      <c r="AQ380" s="44"/>
    </row>
    <row r="381" spans="3:43" s="33" customFormat="1" x14ac:dyDescent="0.25">
      <c r="C381" s="31"/>
      <c r="D381" s="31"/>
      <c r="E381" s="31"/>
      <c r="H381" s="44"/>
      <c r="I381" s="44"/>
      <c r="J381" s="81"/>
      <c r="T381" s="44"/>
      <c r="U381" s="44"/>
      <c r="AE381" s="44"/>
      <c r="AF381" s="44"/>
      <c r="AP381" s="44"/>
      <c r="AQ381" s="44"/>
    </row>
    <row r="382" spans="3:43" s="33" customFormat="1" x14ac:dyDescent="0.25">
      <c r="C382" s="31"/>
      <c r="D382" s="31"/>
      <c r="E382" s="31"/>
      <c r="H382" s="44"/>
      <c r="I382" s="44"/>
      <c r="J382" s="81"/>
      <c r="T382" s="44"/>
      <c r="U382" s="44"/>
      <c r="AE382" s="44"/>
      <c r="AF382" s="44"/>
      <c r="AP382" s="44"/>
      <c r="AQ382" s="44"/>
    </row>
    <row r="383" spans="3:43" s="33" customFormat="1" x14ac:dyDescent="0.25">
      <c r="C383" s="31"/>
      <c r="D383" s="31"/>
      <c r="E383" s="31"/>
      <c r="H383" s="44"/>
      <c r="I383" s="44"/>
      <c r="J383" s="81"/>
      <c r="T383" s="44"/>
      <c r="U383" s="44"/>
      <c r="AE383" s="44"/>
      <c r="AF383" s="44"/>
      <c r="AP383" s="44"/>
      <c r="AQ383" s="44"/>
    </row>
    <row r="384" spans="3:43" s="33" customFormat="1" x14ac:dyDescent="0.25">
      <c r="C384" s="31"/>
      <c r="D384" s="31"/>
      <c r="E384" s="31"/>
      <c r="H384" s="44"/>
      <c r="I384" s="44"/>
      <c r="J384" s="81"/>
      <c r="T384" s="44"/>
      <c r="U384" s="44"/>
      <c r="AE384" s="44"/>
      <c r="AF384" s="44"/>
      <c r="AP384" s="44"/>
      <c r="AQ384" s="44"/>
    </row>
    <row r="385" spans="3:43" s="33" customFormat="1" x14ac:dyDescent="0.25">
      <c r="C385" s="31"/>
      <c r="D385" s="31"/>
      <c r="E385" s="31"/>
      <c r="H385" s="44"/>
      <c r="I385" s="44"/>
      <c r="J385" s="81"/>
      <c r="T385" s="44"/>
      <c r="U385" s="44"/>
      <c r="AE385" s="44"/>
      <c r="AF385" s="44"/>
      <c r="AP385" s="44"/>
      <c r="AQ385" s="44"/>
    </row>
    <row r="386" spans="3:43" s="33" customFormat="1" x14ac:dyDescent="0.25">
      <c r="C386" s="31"/>
      <c r="D386" s="31"/>
      <c r="E386" s="31"/>
      <c r="H386" s="44"/>
      <c r="I386" s="44"/>
      <c r="J386" s="81"/>
      <c r="T386" s="44"/>
      <c r="U386" s="44"/>
      <c r="AE386" s="44"/>
      <c r="AF386" s="44"/>
      <c r="AP386" s="44"/>
      <c r="AQ386" s="44"/>
    </row>
    <row r="387" spans="3:43" s="33" customFormat="1" x14ac:dyDescent="0.25">
      <c r="C387" s="31"/>
      <c r="D387" s="31"/>
      <c r="E387" s="31"/>
      <c r="H387" s="44"/>
      <c r="I387" s="44"/>
      <c r="J387" s="81"/>
      <c r="T387" s="44"/>
      <c r="U387" s="44"/>
      <c r="AE387" s="44"/>
      <c r="AF387" s="44"/>
      <c r="AP387" s="44"/>
      <c r="AQ387" s="44"/>
    </row>
    <row r="388" spans="3:43" s="33" customFormat="1" x14ac:dyDescent="0.25">
      <c r="C388" s="31"/>
      <c r="D388" s="31"/>
      <c r="E388" s="31"/>
      <c r="H388" s="44"/>
      <c r="I388" s="44"/>
      <c r="J388" s="81"/>
      <c r="T388" s="44"/>
      <c r="U388" s="44"/>
      <c r="AE388" s="44"/>
      <c r="AF388" s="44"/>
      <c r="AP388" s="44"/>
      <c r="AQ388" s="44"/>
    </row>
    <row r="389" spans="3:43" s="33" customFormat="1" x14ac:dyDescent="0.25">
      <c r="C389" s="31"/>
      <c r="D389" s="31"/>
      <c r="E389" s="31"/>
      <c r="H389" s="44"/>
      <c r="I389" s="44"/>
      <c r="J389" s="81"/>
      <c r="T389" s="44"/>
      <c r="U389" s="44"/>
      <c r="AE389" s="44"/>
      <c r="AF389" s="44"/>
      <c r="AP389" s="44"/>
      <c r="AQ389" s="44"/>
    </row>
    <row r="390" spans="3:43" s="33" customFormat="1" x14ac:dyDescent="0.25">
      <c r="C390" s="31"/>
      <c r="D390" s="31"/>
      <c r="E390" s="31"/>
      <c r="H390" s="44"/>
      <c r="I390" s="44"/>
      <c r="J390" s="81"/>
      <c r="T390" s="44"/>
      <c r="U390" s="44"/>
      <c r="AE390" s="44"/>
      <c r="AF390" s="44"/>
      <c r="AP390" s="44"/>
      <c r="AQ390" s="44"/>
    </row>
    <row r="391" spans="3:43" s="33" customFormat="1" x14ac:dyDescent="0.25">
      <c r="C391" s="31"/>
      <c r="D391" s="31"/>
      <c r="E391" s="31"/>
      <c r="H391" s="44"/>
      <c r="I391" s="44"/>
      <c r="J391" s="81"/>
      <c r="T391" s="44"/>
      <c r="U391" s="44"/>
      <c r="AE391" s="44"/>
      <c r="AF391" s="44"/>
      <c r="AP391" s="44"/>
      <c r="AQ391" s="44"/>
    </row>
    <row r="392" spans="3:43" s="33" customFormat="1" x14ac:dyDescent="0.25">
      <c r="C392" s="31"/>
      <c r="D392" s="31"/>
      <c r="E392" s="31"/>
      <c r="H392" s="44"/>
      <c r="I392" s="44"/>
      <c r="J392" s="81"/>
      <c r="T392" s="44"/>
      <c r="U392" s="44"/>
      <c r="AE392" s="44"/>
      <c r="AF392" s="44"/>
      <c r="AP392" s="44"/>
      <c r="AQ392" s="44"/>
    </row>
    <row r="393" spans="3:43" s="33" customFormat="1" x14ac:dyDescent="0.25">
      <c r="C393" s="31"/>
      <c r="D393" s="31"/>
      <c r="E393" s="31"/>
      <c r="H393" s="44"/>
      <c r="I393" s="44"/>
      <c r="J393" s="81"/>
      <c r="T393" s="44"/>
      <c r="U393" s="44"/>
      <c r="AE393" s="44"/>
      <c r="AF393" s="44"/>
      <c r="AP393" s="44"/>
      <c r="AQ393" s="44"/>
    </row>
    <row r="394" spans="3:43" s="33" customFormat="1" x14ac:dyDescent="0.25">
      <c r="C394" s="31"/>
      <c r="D394" s="31"/>
      <c r="E394" s="31"/>
      <c r="H394" s="44"/>
      <c r="I394" s="44"/>
      <c r="J394" s="81"/>
      <c r="T394" s="44"/>
      <c r="U394" s="44"/>
      <c r="AE394" s="44"/>
      <c r="AF394" s="44"/>
      <c r="AP394" s="44"/>
      <c r="AQ394" s="44"/>
    </row>
    <row r="395" spans="3:43" s="33" customFormat="1" x14ac:dyDescent="0.25">
      <c r="C395" s="31"/>
      <c r="D395" s="31"/>
      <c r="E395" s="31"/>
      <c r="H395" s="44"/>
      <c r="I395" s="44"/>
      <c r="J395" s="81"/>
      <c r="T395" s="44"/>
      <c r="U395" s="44"/>
      <c r="AE395" s="44"/>
      <c r="AF395" s="44"/>
      <c r="AP395" s="44"/>
      <c r="AQ395" s="44"/>
    </row>
    <row r="396" spans="3:43" s="33" customFormat="1" x14ac:dyDescent="0.25">
      <c r="C396" s="31"/>
      <c r="D396" s="31"/>
      <c r="E396" s="31"/>
      <c r="H396" s="44"/>
      <c r="I396" s="44"/>
      <c r="J396" s="81"/>
      <c r="T396" s="44"/>
      <c r="U396" s="44"/>
      <c r="AE396" s="44"/>
      <c r="AF396" s="44"/>
      <c r="AP396" s="44"/>
      <c r="AQ396" s="44"/>
    </row>
    <row r="397" spans="3:43" s="33" customFormat="1" x14ac:dyDescent="0.25">
      <c r="C397" s="31"/>
      <c r="D397" s="31"/>
      <c r="E397" s="31"/>
      <c r="H397" s="44"/>
      <c r="I397" s="44"/>
      <c r="J397" s="81"/>
      <c r="T397" s="44"/>
      <c r="U397" s="44"/>
      <c r="AE397" s="44"/>
      <c r="AF397" s="44"/>
      <c r="AP397" s="44"/>
      <c r="AQ397" s="44"/>
    </row>
    <row r="398" spans="3:43" s="33" customFormat="1" x14ac:dyDescent="0.25">
      <c r="C398" s="31"/>
      <c r="D398" s="31"/>
      <c r="E398" s="31"/>
      <c r="H398" s="44"/>
      <c r="I398" s="44"/>
      <c r="J398" s="81"/>
      <c r="T398" s="44"/>
      <c r="U398" s="44"/>
      <c r="AE398" s="44"/>
      <c r="AF398" s="44"/>
      <c r="AP398" s="44"/>
      <c r="AQ398" s="44"/>
    </row>
    <row r="399" spans="3:43" s="33" customFormat="1" x14ac:dyDescent="0.25">
      <c r="C399" s="31"/>
      <c r="D399" s="31"/>
      <c r="E399" s="31"/>
      <c r="H399" s="44"/>
      <c r="I399" s="44"/>
      <c r="J399" s="81"/>
      <c r="T399" s="44"/>
      <c r="U399" s="44"/>
      <c r="AE399" s="44"/>
      <c r="AF399" s="44"/>
      <c r="AP399" s="44"/>
      <c r="AQ399" s="44"/>
    </row>
    <row r="400" spans="3:43" s="33" customFormat="1" x14ac:dyDescent="0.25">
      <c r="C400" s="31"/>
      <c r="D400" s="31"/>
      <c r="E400" s="31"/>
      <c r="H400" s="44"/>
      <c r="I400" s="44"/>
      <c r="J400" s="81"/>
      <c r="T400" s="44"/>
      <c r="U400" s="44"/>
      <c r="AE400" s="44"/>
      <c r="AF400" s="44"/>
      <c r="AP400" s="44"/>
      <c r="AQ400" s="44"/>
    </row>
    <row r="401" spans="3:43" s="33" customFormat="1" x14ac:dyDescent="0.25">
      <c r="C401" s="31"/>
      <c r="D401" s="31"/>
      <c r="E401" s="31"/>
      <c r="H401" s="44"/>
      <c r="I401" s="44"/>
      <c r="J401" s="81"/>
      <c r="T401" s="44"/>
      <c r="U401" s="44"/>
      <c r="AE401" s="44"/>
      <c r="AF401" s="44"/>
      <c r="AP401" s="44"/>
      <c r="AQ401" s="44"/>
    </row>
    <row r="402" spans="3:43" s="33" customFormat="1" x14ac:dyDescent="0.25">
      <c r="C402" s="31"/>
      <c r="D402" s="31"/>
      <c r="E402" s="31"/>
      <c r="H402" s="44"/>
      <c r="I402" s="44"/>
      <c r="J402" s="81"/>
      <c r="T402" s="44"/>
      <c r="U402" s="44"/>
      <c r="AE402" s="44"/>
      <c r="AF402" s="44"/>
      <c r="AP402" s="44"/>
      <c r="AQ402" s="44"/>
    </row>
    <row r="403" spans="3:43" s="33" customFormat="1" x14ac:dyDescent="0.25">
      <c r="C403" s="31"/>
      <c r="D403" s="31"/>
      <c r="E403" s="31"/>
      <c r="H403" s="44"/>
      <c r="I403" s="44"/>
      <c r="J403" s="81"/>
      <c r="T403" s="44"/>
      <c r="U403" s="44"/>
      <c r="AE403" s="44"/>
      <c r="AF403" s="44"/>
      <c r="AP403" s="44"/>
      <c r="AQ403" s="44"/>
    </row>
    <row r="404" spans="3:43" s="33" customFormat="1" x14ac:dyDescent="0.25">
      <c r="C404" s="31"/>
      <c r="D404" s="31"/>
      <c r="E404" s="31"/>
      <c r="H404" s="44"/>
      <c r="I404" s="44"/>
      <c r="J404" s="81"/>
      <c r="T404" s="44"/>
      <c r="U404" s="44"/>
      <c r="AE404" s="44"/>
      <c r="AF404" s="44"/>
      <c r="AP404" s="44"/>
      <c r="AQ404" s="44"/>
    </row>
    <row r="405" spans="3:43" s="33" customFormat="1" x14ac:dyDescent="0.25">
      <c r="C405" s="31"/>
      <c r="D405" s="31"/>
      <c r="E405" s="31"/>
      <c r="H405" s="44"/>
      <c r="I405" s="44"/>
      <c r="J405" s="81"/>
      <c r="T405" s="44"/>
      <c r="U405" s="44"/>
      <c r="AE405" s="44"/>
      <c r="AF405" s="44"/>
      <c r="AP405" s="44"/>
      <c r="AQ405" s="44"/>
    </row>
    <row r="406" spans="3:43" s="33" customFormat="1" x14ac:dyDescent="0.25">
      <c r="C406" s="31"/>
      <c r="D406" s="31"/>
      <c r="E406" s="31"/>
      <c r="H406" s="44"/>
      <c r="I406" s="44"/>
      <c r="J406" s="81"/>
      <c r="T406" s="44"/>
      <c r="U406" s="44"/>
      <c r="AE406" s="44"/>
      <c r="AF406" s="44"/>
      <c r="AP406" s="44"/>
      <c r="AQ406" s="44"/>
    </row>
    <row r="407" spans="3:43" s="33" customFormat="1" x14ac:dyDescent="0.25">
      <c r="C407" s="31"/>
      <c r="D407" s="31"/>
      <c r="E407" s="31"/>
      <c r="H407" s="44"/>
      <c r="I407" s="44"/>
      <c r="J407" s="81"/>
      <c r="T407" s="44"/>
      <c r="U407" s="44"/>
      <c r="AE407" s="44"/>
      <c r="AF407" s="44"/>
      <c r="AP407" s="44"/>
      <c r="AQ407" s="44"/>
    </row>
    <row r="408" spans="3:43" s="33" customFormat="1" x14ac:dyDescent="0.25">
      <c r="C408" s="31"/>
      <c r="D408" s="31"/>
      <c r="E408" s="31"/>
      <c r="H408" s="44"/>
      <c r="I408" s="44"/>
      <c r="J408" s="81"/>
      <c r="T408" s="44"/>
      <c r="U408" s="44"/>
      <c r="AE408" s="44"/>
      <c r="AF408" s="44"/>
      <c r="AP408" s="44"/>
      <c r="AQ408" s="44"/>
    </row>
    <row r="409" spans="3:43" s="33" customFormat="1" x14ac:dyDescent="0.25">
      <c r="C409" s="31"/>
      <c r="D409" s="31"/>
      <c r="E409" s="31"/>
      <c r="H409" s="44"/>
      <c r="I409" s="44"/>
      <c r="J409" s="81"/>
      <c r="T409" s="44"/>
      <c r="U409" s="44"/>
      <c r="AE409" s="44"/>
      <c r="AF409" s="44"/>
      <c r="AP409" s="44"/>
      <c r="AQ409" s="44"/>
    </row>
    <row r="410" spans="3:43" s="33" customFormat="1" x14ac:dyDescent="0.25">
      <c r="C410" s="31"/>
      <c r="D410" s="31"/>
      <c r="E410" s="31"/>
      <c r="H410" s="44"/>
      <c r="I410" s="44"/>
      <c r="J410" s="81"/>
      <c r="T410" s="44"/>
      <c r="U410" s="44"/>
      <c r="AE410" s="44"/>
      <c r="AF410" s="44"/>
      <c r="AP410" s="44"/>
      <c r="AQ410" s="44"/>
    </row>
    <row r="411" spans="3:43" s="33" customFormat="1" x14ac:dyDescent="0.25">
      <c r="C411" s="31"/>
      <c r="D411" s="31"/>
      <c r="E411" s="31"/>
      <c r="H411" s="44"/>
      <c r="I411" s="44"/>
      <c r="J411" s="81"/>
      <c r="T411" s="44"/>
      <c r="U411" s="44"/>
      <c r="AE411" s="44"/>
      <c r="AF411" s="44"/>
      <c r="AP411" s="44"/>
      <c r="AQ411" s="44"/>
    </row>
    <row r="412" spans="3:43" s="33" customFormat="1" x14ac:dyDescent="0.25">
      <c r="C412" s="31"/>
      <c r="D412" s="31"/>
      <c r="E412" s="31"/>
      <c r="H412" s="44"/>
      <c r="I412" s="44"/>
      <c r="J412" s="81"/>
      <c r="T412" s="44"/>
      <c r="U412" s="44"/>
      <c r="AE412" s="44"/>
      <c r="AF412" s="44"/>
      <c r="AP412" s="44"/>
      <c r="AQ412" s="44"/>
    </row>
    <row r="413" spans="3:43" s="33" customFormat="1" x14ac:dyDescent="0.25">
      <c r="C413" s="31"/>
      <c r="D413" s="31"/>
      <c r="E413" s="31"/>
      <c r="H413" s="44"/>
      <c r="I413" s="44"/>
      <c r="J413" s="81"/>
      <c r="T413" s="44"/>
      <c r="U413" s="44"/>
      <c r="AE413" s="44"/>
      <c r="AF413" s="44"/>
      <c r="AP413" s="44"/>
      <c r="AQ413" s="44"/>
    </row>
    <row r="414" spans="3:43" s="33" customFormat="1" x14ac:dyDescent="0.25">
      <c r="C414" s="31"/>
      <c r="D414" s="31"/>
      <c r="E414" s="31"/>
      <c r="H414" s="44"/>
      <c r="I414" s="44"/>
      <c r="J414" s="81"/>
      <c r="T414" s="44"/>
      <c r="U414" s="44"/>
      <c r="AE414" s="44"/>
      <c r="AF414" s="44"/>
      <c r="AP414" s="44"/>
      <c r="AQ414" s="44"/>
    </row>
    <row r="415" spans="3:43" s="33" customFormat="1" x14ac:dyDescent="0.25">
      <c r="C415" s="31"/>
      <c r="D415" s="31"/>
      <c r="E415" s="31"/>
      <c r="H415" s="44"/>
      <c r="I415" s="44"/>
      <c r="J415" s="81"/>
      <c r="T415" s="44"/>
      <c r="U415" s="44"/>
      <c r="AE415" s="44"/>
      <c r="AF415" s="44"/>
      <c r="AP415" s="44"/>
      <c r="AQ415" s="44"/>
    </row>
    <row r="416" spans="3:43" s="33" customFormat="1" x14ac:dyDescent="0.25">
      <c r="C416" s="31"/>
      <c r="D416" s="31"/>
      <c r="E416" s="31"/>
      <c r="H416" s="44"/>
      <c r="I416" s="44"/>
      <c r="J416" s="81"/>
      <c r="T416" s="44"/>
      <c r="U416" s="44"/>
      <c r="AE416" s="44"/>
      <c r="AF416" s="44"/>
      <c r="AP416" s="44"/>
      <c r="AQ416" s="44"/>
    </row>
    <row r="417" spans="3:43" s="33" customFormat="1" x14ac:dyDescent="0.25">
      <c r="C417" s="31"/>
      <c r="D417" s="31"/>
      <c r="E417" s="31"/>
      <c r="H417" s="44"/>
      <c r="I417" s="44"/>
      <c r="J417" s="81"/>
      <c r="T417" s="44"/>
      <c r="U417" s="44"/>
      <c r="AE417" s="44"/>
      <c r="AF417" s="44"/>
      <c r="AP417" s="44"/>
      <c r="AQ417" s="44"/>
    </row>
    <row r="418" spans="3:43" s="33" customFormat="1" x14ac:dyDescent="0.25">
      <c r="C418" s="31"/>
      <c r="D418" s="31"/>
      <c r="E418" s="31"/>
      <c r="H418" s="44"/>
      <c r="I418" s="44"/>
      <c r="J418" s="81"/>
      <c r="T418" s="44"/>
      <c r="U418" s="44"/>
      <c r="AE418" s="44"/>
      <c r="AF418" s="44"/>
      <c r="AP418" s="44"/>
      <c r="AQ418" s="44"/>
    </row>
    <row r="419" spans="3:43" s="33" customFormat="1" x14ac:dyDescent="0.25">
      <c r="C419" s="31"/>
      <c r="D419" s="31"/>
      <c r="E419" s="31"/>
      <c r="H419" s="44"/>
      <c r="I419" s="44"/>
      <c r="J419" s="81"/>
      <c r="T419" s="44"/>
      <c r="U419" s="44"/>
      <c r="AE419" s="44"/>
      <c r="AF419" s="44"/>
      <c r="AP419" s="44"/>
      <c r="AQ419" s="44"/>
    </row>
    <row r="420" spans="3:43" s="33" customFormat="1" x14ac:dyDescent="0.25">
      <c r="C420" s="31"/>
      <c r="D420" s="31"/>
      <c r="E420" s="31"/>
      <c r="H420" s="44"/>
      <c r="I420" s="44"/>
      <c r="J420" s="81"/>
      <c r="T420" s="44"/>
      <c r="U420" s="44"/>
      <c r="AE420" s="44"/>
      <c r="AF420" s="44"/>
      <c r="AP420" s="44"/>
      <c r="AQ420" s="44"/>
    </row>
    <row r="421" spans="3:43" s="33" customFormat="1" x14ac:dyDescent="0.25">
      <c r="C421" s="31"/>
      <c r="D421" s="31"/>
      <c r="E421" s="31"/>
      <c r="H421" s="44"/>
      <c r="I421" s="44"/>
      <c r="J421" s="81"/>
      <c r="T421" s="44"/>
      <c r="U421" s="44"/>
      <c r="AE421" s="44"/>
      <c r="AF421" s="44"/>
      <c r="AP421" s="44"/>
      <c r="AQ421" s="44"/>
    </row>
    <row r="422" spans="3:43" s="33" customFormat="1" x14ac:dyDescent="0.25">
      <c r="C422" s="31"/>
      <c r="D422" s="31"/>
      <c r="E422" s="31"/>
      <c r="H422" s="44"/>
      <c r="I422" s="44"/>
      <c r="J422" s="81"/>
      <c r="T422" s="44"/>
      <c r="U422" s="44"/>
      <c r="AE422" s="44"/>
      <c r="AF422" s="44"/>
      <c r="AP422" s="44"/>
      <c r="AQ422" s="44"/>
    </row>
    <row r="423" spans="3:43" s="33" customFormat="1" x14ac:dyDescent="0.25">
      <c r="C423" s="31"/>
      <c r="D423" s="31"/>
      <c r="E423" s="31"/>
      <c r="H423" s="44"/>
      <c r="I423" s="44"/>
      <c r="J423" s="81"/>
      <c r="T423" s="44"/>
      <c r="U423" s="44"/>
      <c r="AE423" s="44"/>
      <c r="AF423" s="44"/>
      <c r="AP423" s="44"/>
      <c r="AQ423" s="44"/>
    </row>
    <row r="424" spans="3:43" s="33" customFormat="1" x14ac:dyDescent="0.25">
      <c r="C424" s="31"/>
      <c r="D424" s="31"/>
      <c r="E424" s="31"/>
      <c r="H424" s="44"/>
      <c r="I424" s="44"/>
      <c r="J424" s="81"/>
      <c r="T424" s="44"/>
      <c r="U424" s="44"/>
      <c r="AE424" s="44"/>
      <c r="AF424" s="44"/>
      <c r="AP424" s="44"/>
      <c r="AQ424" s="44"/>
    </row>
    <row r="425" spans="3:43" s="33" customFormat="1" x14ac:dyDescent="0.25">
      <c r="C425" s="31"/>
      <c r="D425" s="31"/>
      <c r="E425" s="31"/>
      <c r="H425" s="44"/>
      <c r="I425" s="44"/>
      <c r="J425" s="81"/>
      <c r="T425" s="44"/>
      <c r="U425" s="44"/>
      <c r="AE425" s="44"/>
      <c r="AF425" s="44"/>
      <c r="AP425" s="44"/>
      <c r="AQ425" s="44"/>
    </row>
    <row r="426" spans="3:43" s="33" customFormat="1" x14ac:dyDescent="0.25">
      <c r="C426" s="31"/>
      <c r="D426" s="31"/>
      <c r="E426" s="31"/>
      <c r="H426" s="44"/>
      <c r="I426" s="44"/>
      <c r="J426" s="81"/>
      <c r="T426" s="44"/>
      <c r="U426" s="44"/>
      <c r="AE426" s="44"/>
      <c r="AF426" s="44"/>
      <c r="AP426" s="44"/>
      <c r="AQ426" s="44"/>
    </row>
    <row r="427" spans="3:43" s="33" customFormat="1" x14ac:dyDescent="0.25">
      <c r="C427" s="31"/>
      <c r="D427" s="31"/>
      <c r="E427" s="31"/>
      <c r="H427" s="44"/>
      <c r="I427" s="44"/>
      <c r="J427" s="81"/>
      <c r="T427" s="44"/>
      <c r="U427" s="44"/>
      <c r="AE427" s="44"/>
      <c r="AF427" s="44"/>
      <c r="AP427" s="44"/>
      <c r="AQ427" s="44"/>
    </row>
    <row r="428" spans="3:43" s="33" customFormat="1" x14ac:dyDescent="0.25">
      <c r="C428" s="31"/>
      <c r="D428" s="31"/>
      <c r="E428" s="31"/>
      <c r="H428" s="44"/>
      <c r="I428" s="44"/>
      <c r="J428" s="81"/>
      <c r="T428" s="44"/>
      <c r="U428" s="44"/>
      <c r="AE428" s="44"/>
      <c r="AF428" s="44"/>
      <c r="AP428" s="44"/>
      <c r="AQ428" s="44"/>
    </row>
    <row r="429" spans="3:43" s="33" customFormat="1" x14ac:dyDescent="0.25">
      <c r="C429" s="31"/>
      <c r="D429" s="31"/>
      <c r="E429" s="31"/>
      <c r="H429" s="44"/>
      <c r="I429" s="44"/>
      <c r="J429" s="81"/>
      <c r="T429" s="44"/>
      <c r="U429" s="44"/>
      <c r="AE429" s="44"/>
      <c r="AF429" s="44"/>
      <c r="AP429" s="44"/>
      <c r="AQ429" s="44"/>
    </row>
    <row r="430" spans="3:43" s="33" customFormat="1" x14ac:dyDescent="0.25">
      <c r="C430" s="31"/>
      <c r="D430" s="31"/>
      <c r="E430" s="31"/>
      <c r="H430" s="44"/>
      <c r="I430" s="44"/>
      <c r="J430" s="81"/>
      <c r="T430" s="44"/>
      <c r="U430" s="44"/>
      <c r="AE430" s="44"/>
      <c r="AF430" s="44"/>
      <c r="AP430" s="44"/>
      <c r="AQ430" s="44"/>
    </row>
    <row r="431" spans="3:43" s="33" customFormat="1" x14ac:dyDescent="0.25">
      <c r="C431" s="31"/>
      <c r="D431" s="31"/>
      <c r="E431" s="31"/>
      <c r="H431" s="44"/>
      <c r="I431" s="44"/>
      <c r="J431" s="81"/>
      <c r="T431" s="44"/>
      <c r="U431" s="44"/>
      <c r="AE431" s="44"/>
      <c r="AF431" s="44"/>
      <c r="AP431" s="44"/>
      <c r="AQ431" s="44"/>
    </row>
    <row r="432" spans="3:43" s="33" customFormat="1" x14ac:dyDescent="0.25">
      <c r="C432" s="31"/>
      <c r="D432" s="31"/>
      <c r="E432" s="31"/>
      <c r="H432" s="44"/>
      <c r="I432" s="44"/>
      <c r="J432" s="81"/>
      <c r="T432" s="44"/>
      <c r="U432" s="44"/>
      <c r="AE432" s="44"/>
      <c r="AF432" s="44"/>
      <c r="AP432" s="44"/>
      <c r="AQ432" s="44"/>
    </row>
    <row r="433" spans="3:43" s="33" customFormat="1" x14ac:dyDescent="0.25">
      <c r="C433" s="31"/>
      <c r="D433" s="31"/>
      <c r="E433" s="31"/>
      <c r="H433" s="44"/>
      <c r="I433" s="44"/>
      <c r="J433" s="81"/>
      <c r="T433" s="44"/>
      <c r="U433" s="44"/>
      <c r="AE433" s="44"/>
      <c r="AF433" s="44"/>
      <c r="AP433" s="44"/>
      <c r="AQ433" s="44"/>
    </row>
    <row r="434" spans="3:43" s="33" customFormat="1" x14ac:dyDescent="0.25">
      <c r="C434" s="31"/>
      <c r="D434" s="31"/>
      <c r="E434" s="31"/>
      <c r="H434" s="44"/>
      <c r="I434" s="44"/>
      <c r="J434" s="81"/>
      <c r="T434" s="44"/>
      <c r="U434" s="44"/>
      <c r="AE434" s="44"/>
      <c r="AF434" s="44"/>
      <c r="AP434" s="44"/>
      <c r="AQ434" s="44"/>
    </row>
    <row r="435" spans="3:43" s="33" customFormat="1" x14ac:dyDescent="0.25">
      <c r="C435" s="31"/>
      <c r="D435" s="31"/>
      <c r="E435" s="31"/>
      <c r="H435" s="44"/>
      <c r="I435" s="44"/>
      <c r="J435" s="81"/>
      <c r="T435" s="44"/>
      <c r="U435" s="44"/>
      <c r="AE435" s="44"/>
      <c r="AF435" s="44"/>
      <c r="AP435" s="44"/>
      <c r="AQ435" s="44"/>
    </row>
    <row r="436" spans="3:43" s="33" customFormat="1" x14ac:dyDescent="0.25">
      <c r="C436" s="31"/>
      <c r="D436" s="31"/>
      <c r="E436" s="31"/>
      <c r="H436" s="44"/>
      <c r="I436" s="44"/>
      <c r="J436" s="81"/>
      <c r="T436" s="44"/>
      <c r="U436" s="44"/>
      <c r="AE436" s="44"/>
      <c r="AF436" s="44"/>
      <c r="AP436" s="44"/>
      <c r="AQ436" s="44"/>
    </row>
    <row r="437" spans="3:43" s="33" customFormat="1" x14ac:dyDescent="0.25">
      <c r="C437" s="31"/>
      <c r="D437" s="31"/>
      <c r="E437" s="31"/>
      <c r="H437" s="44"/>
      <c r="I437" s="44"/>
      <c r="J437" s="81"/>
      <c r="T437" s="44"/>
      <c r="U437" s="44"/>
      <c r="AE437" s="44"/>
      <c r="AF437" s="44"/>
      <c r="AP437" s="44"/>
      <c r="AQ437" s="44"/>
    </row>
    <row r="438" spans="3:43" s="33" customFormat="1" x14ac:dyDescent="0.25">
      <c r="C438" s="31"/>
      <c r="D438" s="31"/>
      <c r="E438" s="31"/>
      <c r="H438" s="44"/>
      <c r="I438" s="44"/>
      <c r="J438" s="81"/>
      <c r="T438" s="44"/>
      <c r="U438" s="44"/>
      <c r="AE438" s="44"/>
      <c r="AF438" s="44"/>
      <c r="AP438" s="44"/>
      <c r="AQ438" s="44"/>
    </row>
    <row r="439" spans="3:43" s="33" customFormat="1" x14ac:dyDescent="0.25">
      <c r="C439" s="31"/>
      <c r="D439" s="31"/>
      <c r="E439" s="31"/>
      <c r="H439" s="44"/>
      <c r="I439" s="44"/>
      <c r="J439" s="81"/>
      <c r="T439" s="44"/>
      <c r="U439" s="44"/>
      <c r="AE439" s="44"/>
      <c r="AF439" s="44"/>
      <c r="AP439" s="44"/>
      <c r="AQ439" s="44"/>
    </row>
    <row r="440" spans="3:43" s="33" customFormat="1" x14ac:dyDescent="0.25">
      <c r="C440" s="31"/>
      <c r="D440" s="31"/>
      <c r="E440" s="31"/>
      <c r="H440" s="44"/>
      <c r="I440" s="44"/>
      <c r="J440" s="81"/>
      <c r="T440" s="44"/>
      <c r="U440" s="44"/>
      <c r="AE440" s="44"/>
      <c r="AF440" s="44"/>
      <c r="AP440" s="44"/>
      <c r="AQ440" s="44"/>
    </row>
    <row r="441" spans="3:43" s="33" customFormat="1" x14ac:dyDescent="0.25">
      <c r="C441" s="31"/>
      <c r="D441" s="31"/>
      <c r="E441" s="31"/>
      <c r="H441" s="44"/>
      <c r="I441" s="44"/>
      <c r="J441" s="81"/>
      <c r="T441" s="44"/>
      <c r="U441" s="44"/>
      <c r="AE441" s="44"/>
      <c r="AF441" s="44"/>
      <c r="AP441" s="44"/>
      <c r="AQ441" s="44"/>
    </row>
    <row r="442" spans="3:43" s="33" customFormat="1" x14ac:dyDescent="0.25">
      <c r="C442" s="31"/>
      <c r="D442" s="31"/>
      <c r="E442" s="31"/>
      <c r="H442" s="44"/>
      <c r="I442" s="44"/>
      <c r="J442" s="81"/>
      <c r="T442" s="44"/>
      <c r="U442" s="44"/>
      <c r="AE442" s="44"/>
      <c r="AF442" s="44"/>
      <c r="AP442" s="44"/>
      <c r="AQ442" s="44"/>
    </row>
    <row r="443" spans="3:43" s="33" customFormat="1" x14ac:dyDescent="0.25">
      <c r="C443" s="31"/>
      <c r="D443" s="31"/>
      <c r="E443" s="31"/>
      <c r="H443" s="44"/>
      <c r="I443" s="44"/>
      <c r="J443" s="81"/>
      <c r="T443" s="44"/>
      <c r="U443" s="44"/>
      <c r="AE443" s="44"/>
      <c r="AF443" s="44"/>
      <c r="AP443" s="44"/>
      <c r="AQ443" s="44"/>
    </row>
    <row r="444" spans="3:43" s="33" customFormat="1" x14ac:dyDescent="0.25">
      <c r="C444" s="31"/>
      <c r="D444" s="31"/>
      <c r="E444" s="31"/>
      <c r="H444" s="44"/>
      <c r="I444" s="44"/>
      <c r="J444" s="81"/>
      <c r="T444" s="44"/>
      <c r="U444" s="44"/>
      <c r="AE444" s="44"/>
      <c r="AF444" s="44"/>
      <c r="AP444" s="44"/>
      <c r="AQ444" s="44"/>
    </row>
    <row r="445" spans="3:43" s="33" customFormat="1" x14ac:dyDescent="0.25">
      <c r="C445" s="31"/>
      <c r="D445" s="31"/>
      <c r="E445" s="31"/>
      <c r="H445" s="44"/>
      <c r="I445" s="44"/>
      <c r="J445" s="81"/>
      <c r="T445" s="44"/>
      <c r="U445" s="44"/>
      <c r="AE445" s="44"/>
      <c r="AF445" s="44"/>
      <c r="AP445" s="44"/>
      <c r="AQ445" s="44"/>
    </row>
    <row r="446" spans="3:43" s="33" customFormat="1" x14ac:dyDescent="0.25">
      <c r="C446" s="31"/>
      <c r="D446" s="31"/>
      <c r="E446" s="31"/>
      <c r="H446" s="44"/>
      <c r="I446" s="44"/>
      <c r="J446" s="81"/>
      <c r="T446" s="44"/>
      <c r="U446" s="44"/>
      <c r="AE446" s="44"/>
      <c r="AF446" s="44"/>
      <c r="AP446" s="44"/>
      <c r="AQ446" s="44"/>
    </row>
    <row r="447" spans="3:43" s="33" customFormat="1" x14ac:dyDescent="0.25">
      <c r="C447" s="31"/>
      <c r="D447" s="31"/>
      <c r="E447" s="31"/>
      <c r="H447" s="44"/>
      <c r="I447" s="44"/>
      <c r="J447" s="81"/>
      <c r="T447" s="44"/>
      <c r="U447" s="44"/>
      <c r="AE447" s="44"/>
      <c r="AF447" s="44"/>
      <c r="AP447" s="44"/>
      <c r="AQ447" s="44"/>
    </row>
    <row r="448" spans="3:43" s="33" customFormat="1" x14ac:dyDescent="0.25">
      <c r="C448" s="31"/>
      <c r="D448" s="31"/>
      <c r="E448" s="31"/>
      <c r="H448" s="44"/>
      <c r="I448" s="44"/>
      <c r="J448" s="81"/>
      <c r="T448" s="44"/>
      <c r="U448" s="44"/>
      <c r="AE448" s="44"/>
      <c r="AF448" s="44"/>
      <c r="AP448" s="44"/>
      <c r="AQ448" s="44"/>
    </row>
    <row r="449" spans="3:43" s="33" customFormat="1" x14ac:dyDescent="0.25">
      <c r="C449" s="31"/>
      <c r="D449" s="31"/>
      <c r="E449" s="31"/>
      <c r="H449" s="44"/>
      <c r="I449" s="44"/>
      <c r="J449" s="81"/>
      <c r="T449" s="44"/>
      <c r="U449" s="44"/>
      <c r="AE449" s="44"/>
      <c r="AF449" s="44"/>
      <c r="AP449" s="44"/>
      <c r="AQ449" s="44"/>
    </row>
    <row r="450" spans="3:43" s="33" customFormat="1" x14ac:dyDescent="0.25">
      <c r="C450" s="31"/>
      <c r="D450" s="31"/>
      <c r="E450" s="31"/>
      <c r="H450" s="44"/>
      <c r="I450" s="44"/>
      <c r="J450" s="81"/>
      <c r="T450" s="44"/>
      <c r="U450" s="44"/>
      <c r="AE450" s="44"/>
      <c r="AF450" s="44"/>
      <c r="AP450" s="44"/>
      <c r="AQ450" s="44"/>
    </row>
    <row r="451" spans="3:43" s="33" customFormat="1" x14ac:dyDescent="0.25">
      <c r="C451" s="31"/>
      <c r="D451" s="31"/>
      <c r="E451" s="31"/>
      <c r="H451" s="44"/>
      <c r="I451" s="44"/>
      <c r="J451" s="81"/>
      <c r="T451" s="44"/>
      <c r="U451" s="44"/>
      <c r="AE451" s="44"/>
      <c r="AF451" s="44"/>
      <c r="AP451" s="44"/>
      <c r="AQ451" s="44"/>
    </row>
    <row r="452" spans="3:43" s="33" customFormat="1" x14ac:dyDescent="0.25">
      <c r="C452" s="31"/>
      <c r="D452" s="31"/>
      <c r="E452" s="31"/>
      <c r="H452" s="44"/>
      <c r="I452" s="44"/>
      <c r="J452" s="81"/>
      <c r="T452" s="44"/>
      <c r="U452" s="44"/>
      <c r="AE452" s="44"/>
      <c r="AF452" s="44"/>
      <c r="AP452" s="44"/>
      <c r="AQ452" s="44"/>
    </row>
    <row r="453" spans="3:43" s="33" customFormat="1" x14ac:dyDescent="0.25">
      <c r="C453" s="31"/>
      <c r="D453" s="31"/>
      <c r="E453" s="31"/>
      <c r="H453" s="44"/>
      <c r="I453" s="44"/>
      <c r="J453" s="81"/>
      <c r="T453" s="44"/>
      <c r="U453" s="44"/>
      <c r="AE453" s="44"/>
      <c r="AF453" s="44"/>
      <c r="AP453" s="44"/>
      <c r="AQ453" s="44"/>
    </row>
    <row r="454" spans="3:43" s="33" customFormat="1" x14ac:dyDescent="0.25">
      <c r="C454" s="31"/>
      <c r="D454" s="31"/>
      <c r="E454" s="31"/>
      <c r="H454" s="44"/>
      <c r="I454" s="44"/>
      <c r="J454" s="81"/>
      <c r="T454" s="44"/>
      <c r="U454" s="44"/>
      <c r="AE454" s="44"/>
      <c r="AF454" s="44"/>
      <c r="AP454" s="44"/>
      <c r="AQ454" s="44"/>
    </row>
    <row r="455" spans="3:43" s="33" customFormat="1" x14ac:dyDescent="0.25">
      <c r="C455" s="31"/>
      <c r="D455" s="31"/>
      <c r="E455" s="31"/>
      <c r="H455" s="44"/>
      <c r="I455" s="44"/>
      <c r="J455" s="81"/>
      <c r="T455" s="44"/>
      <c r="U455" s="44"/>
      <c r="AE455" s="44"/>
      <c r="AF455" s="44"/>
      <c r="AP455" s="44"/>
      <c r="AQ455" s="44"/>
    </row>
    <row r="456" spans="3:43" s="33" customFormat="1" x14ac:dyDescent="0.25">
      <c r="C456" s="31"/>
      <c r="D456" s="31"/>
      <c r="E456" s="31"/>
      <c r="H456" s="44"/>
      <c r="I456" s="44"/>
      <c r="J456" s="81"/>
      <c r="T456" s="44"/>
      <c r="U456" s="44"/>
      <c r="AE456" s="44"/>
      <c r="AF456" s="44"/>
      <c r="AP456" s="44"/>
      <c r="AQ456" s="44"/>
    </row>
    <row r="457" spans="3:43" s="33" customFormat="1" x14ac:dyDescent="0.25">
      <c r="C457" s="31"/>
      <c r="D457" s="31"/>
      <c r="E457" s="31"/>
      <c r="H457" s="44"/>
      <c r="I457" s="44"/>
      <c r="J457" s="81"/>
      <c r="T457" s="44"/>
      <c r="U457" s="44"/>
      <c r="AE457" s="44"/>
      <c r="AF457" s="44"/>
      <c r="AP457" s="44"/>
      <c r="AQ457" s="44"/>
    </row>
    <row r="458" spans="3:43" s="33" customFormat="1" x14ac:dyDescent="0.25">
      <c r="C458" s="31"/>
      <c r="D458" s="31"/>
      <c r="E458" s="31"/>
      <c r="H458" s="44"/>
      <c r="I458" s="44"/>
      <c r="J458" s="81"/>
      <c r="T458" s="44"/>
      <c r="U458" s="44"/>
      <c r="AE458" s="44"/>
      <c r="AF458" s="44"/>
      <c r="AP458" s="44"/>
      <c r="AQ458" s="44"/>
    </row>
    <row r="459" spans="3:43" s="33" customFormat="1" x14ac:dyDescent="0.25">
      <c r="C459" s="31"/>
      <c r="D459" s="31"/>
      <c r="E459" s="31"/>
      <c r="H459" s="44"/>
      <c r="I459" s="44"/>
      <c r="J459" s="81"/>
      <c r="T459" s="44"/>
      <c r="U459" s="44"/>
      <c r="AE459" s="44"/>
      <c r="AF459" s="44"/>
      <c r="AP459" s="44"/>
      <c r="AQ459" s="44"/>
    </row>
    <row r="460" spans="3:43" s="33" customFormat="1" x14ac:dyDescent="0.25">
      <c r="C460" s="31"/>
      <c r="D460" s="31"/>
      <c r="E460" s="31"/>
      <c r="H460" s="44"/>
      <c r="I460" s="44"/>
      <c r="J460" s="81"/>
      <c r="T460" s="44"/>
      <c r="U460" s="44"/>
      <c r="AE460" s="44"/>
      <c r="AF460" s="44"/>
      <c r="AP460" s="44"/>
      <c r="AQ460" s="44"/>
    </row>
    <row r="461" spans="3:43" s="33" customFormat="1" x14ac:dyDescent="0.25">
      <c r="C461" s="31"/>
      <c r="D461" s="31"/>
      <c r="E461" s="31"/>
      <c r="H461" s="44"/>
      <c r="I461" s="44"/>
      <c r="J461" s="81"/>
      <c r="T461" s="44"/>
      <c r="U461" s="44"/>
      <c r="AE461" s="44"/>
      <c r="AF461" s="44"/>
      <c r="AP461" s="44"/>
      <c r="AQ461" s="44"/>
    </row>
    <row r="462" spans="3:43" s="33" customFormat="1" x14ac:dyDescent="0.25">
      <c r="C462" s="31"/>
      <c r="D462" s="31"/>
      <c r="E462" s="31"/>
      <c r="H462" s="44"/>
      <c r="I462" s="44"/>
      <c r="J462" s="81"/>
      <c r="T462" s="44"/>
      <c r="U462" s="44"/>
      <c r="AE462" s="44"/>
      <c r="AF462" s="44"/>
      <c r="AP462" s="44"/>
      <c r="AQ462" s="44"/>
    </row>
    <row r="463" spans="3:43" s="33" customFormat="1" x14ac:dyDescent="0.25">
      <c r="C463" s="31"/>
      <c r="D463" s="31"/>
      <c r="E463" s="31"/>
      <c r="H463" s="44"/>
      <c r="I463" s="44"/>
      <c r="J463" s="81"/>
      <c r="T463" s="44"/>
      <c r="U463" s="44"/>
      <c r="AE463" s="44"/>
      <c r="AF463" s="44"/>
      <c r="AP463" s="44"/>
      <c r="AQ463" s="44"/>
    </row>
    <row r="464" spans="3:43" s="33" customFormat="1" x14ac:dyDescent="0.25">
      <c r="C464" s="31"/>
      <c r="D464" s="31"/>
      <c r="E464" s="31"/>
      <c r="H464" s="44"/>
      <c r="I464" s="44"/>
      <c r="J464" s="81"/>
      <c r="T464" s="44"/>
      <c r="U464" s="44"/>
      <c r="AE464" s="44"/>
      <c r="AF464" s="44"/>
      <c r="AP464" s="44"/>
      <c r="AQ464" s="44"/>
    </row>
    <row r="465" spans="3:43" s="33" customFormat="1" x14ac:dyDescent="0.25">
      <c r="C465" s="31"/>
      <c r="D465" s="31"/>
      <c r="E465" s="31"/>
      <c r="H465" s="44"/>
      <c r="I465" s="44"/>
      <c r="J465" s="81"/>
      <c r="T465" s="44"/>
      <c r="U465" s="44"/>
      <c r="AE465" s="44"/>
      <c r="AF465" s="44"/>
      <c r="AP465" s="44"/>
      <c r="AQ465" s="44"/>
    </row>
    <row r="466" spans="3:43" s="33" customFormat="1" x14ac:dyDescent="0.25">
      <c r="C466" s="31"/>
      <c r="D466" s="31"/>
      <c r="E466" s="31"/>
      <c r="H466" s="44"/>
      <c r="I466" s="44"/>
      <c r="J466" s="81"/>
      <c r="T466" s="44"/>
      <c r="U466" s="44"/>
      <c r="AE466" s="44"/>
      <c r="AF466" s="44"/>
      <c r="AP466" s="44"/>
      <c r="AQ466" s="44"/>
    </row>
    <row r="467" spans="3:43" s="33" customFormat="1" x14ac:dyDescent="0.25">
      <c r="C467" s="31"/>
      <c r="D467" s="31"/>
      <c r="E467" s="31"/>
      <c r="H467" s="44"/>
      <c r="I467" s="44"/>
      <c r="J467" s="81"/>
      <c r="T467" s="44"/>
      <c r="U467" s="44"/>
      <c r="AE467" s="44"/>
      <c r="AF467" s="44"/>
      <c r="AP467" s="44"/>
      <c r="AQ467" s="44"/>
    </row>
    <row r="468" spans="3:43" s="33" customFormat="1" x14ac:dyDescent="0.25">
      <c r="C468" s="31"/>
      <c r="D468" s="31"/>
      <c r="E468" s="31"/>
      <c r="H468" s="44"/>
      <c r="I468" s="44"/>
      <c r="J468" s="81"/>
      <c r="T468" s="44"/>
      <c r="U468" s="44"/>
      <c r="AE468" s="44"/>
      <c r="AF468" s="44"/>
      <c r="AP468" s="44"/>
      <c r="AQ468" s="44"/>
    </row>
    <row r="469" spans="3:43" s="33" customFormat="1" x14ac:dyDescent="0.25">
      <c r="C469" s="31"/>
      <c r="D469" s="31"/>
      <c r="E469" s="31"/>
      <c r="H469" s="44"/>
      <c r="I469" s="44"/>
      <c r="J469" s="81"/>
      <c r="T469" s="44"/>
      <c r="U469" s="44"/>
      <c r="AE469" s="44"/>
      <c r="AF469" s="44"/>
      <c r="AP469" s="44"/>
      <c r="AQ469" s="44"/>
    </row>
    <row r="470" spans="3:43" s="33" customFormat="1" x14ac:dyDescent="0.25">
      <c r="C470" s="31"/>
      <c r="D470" s="31"/>
      <c r="E470" s="31"/>
      <c r="H470" s="44"/>
      <c r="I470" s="44"/>
      <c r="J470" s="81"/>
      <c r="T470" s="44"/>
      <c r="U470" s="44"/>
      <c r="AE470" s="44"/>
      <c r="AF470" s="44"/>
      <c r="AP470" s="44"/>
      <c r="AQ470" s="44"/>
    </row>
    <row r="471" spans="3:43" s="33" customFormat="1" x14ac:dyDescent="0.25">
      <c r="C471" s="31"/>
      <c r="D471" s="31"/>
      <c r="E471" s="31"/>
      <c r="H471" s="44"/>
      <c r="I471" s="44"/>
      <c r="J471" s="81"/>
      <c r="T471" s="44"/>
      <c r="U471" s="44"/>
      <c r="AE471" s="44"/>
      <c r="AF471" s="44"/>
      <c r="AP471" s="44"/>
      <c r="AQ471" s="44"/>
    </row>
    <row r="472" spans="3:43" s="33" customFormat="1" x14ac:dyDescent="0.25">
      <c r="C472" s="31"/>
      <c r="D472" s="31"/>
      <c r="E472" s="31"/>
      <c r="H472" s="44"/>
      <c r="I472" s="44"/>
      <c r="J472" s="81"/>
      <c r="T472" s="44"/>
      <c r="U472" s="44"/>
      <c r="AE472" s="44"/>
      <c r="AF472" s="44"/>
      <c r="AP472" s="44"/>
      <c r="AQ472" s="44"/>
    </row>
    <row r="473" spans="3:43" s="33" customFormat="1" x14ac:dyDescent="0.25">
      <c r="C473" s="31"/>
      <c r="D473" s="31"/>
      <c r="E473" s="31"/>
      <c r="H473" s="44"/>
      <c r="I473" s="44"/>
      <c r="J473" s="81"/>
      <c r="T473" s="44"/>
      <c r="U473" s="44"/>
      <c r="AE473" s="44"/>
      <c r="AF473" s="44"/>
      <c r="AP473" s="44"/>
      <c r="AQ473" s="44"/>
    </row>
    <row r="474" spans="3:43" s="33" customFormat="1" x14ac:dyDescent="0.25">
      <c r="C474" s="31"/>
      <c r="D474" s="31"/>
      <c r="E474" s="31"/>
      <c r="H474" s="44"/>
      <c r="I474" s="44"/>
      <c r="J474" s="81"/>
      <c r="T474" s="44"/>
      <c r="U474" s="44"/>
      <c r="AE474" s="44"/>
      <c r="AF474" s="44"/>
      <c r="AP474" s="44"/>
      <c r="AQ474" s="44"/>
    </row>
    <row r="475" spans="3:43" s="33" customFormat="1" x14ac:dyDescent="0.25">
      <c r="C475" s="31"/>
      <c r="D475" s="31"/>
      <c r="E475" s="31"/>
      <c r="H475" s="44"/>
      <c r="I475" s="44"/>
      <c r="J475" s="81"/>
      <c r="T475" s="44"/>
      <c r="U475" s="44"/>
      <c r="AE475" s="44"/>
      <c r="AF475" s="44"/>
      <c r="AP475" s="44"/>
      <c r="AQ475" s="44"/>
    </row>
    <row r="476" spans="3:43" s="33" customFormat="1" x14ac:dyDescent="0.25">
      <c r="C476" s="31"/>
      <c r="D476" s="31"/>
      <c r="E476" s="31"/>
      <c r="H476" s="44"/>
      <c r="I476" s="44"/>
      <c r="J476" s="81"/>
      <c r="T476" s="44"/>
      <c r="U476" s="44"/>
      <c r="AE476" s="44"/>
      <c r="AF476" s="44"/>
      <c r="AP476" s="44"/>
      <c r="AQ476" s="44"/>
    </row>
    <row r="477" spans="3:43" s="33" customFormat="1" x14ac:dyDescent="0.25">
      <c r="C477" s="31"/>
      <c r="D477" s="31"/>
      <c r="E477" s="31"/>
      <c r="H477" s="44"/>
      <c r="I477" s="44"/>
      <c r="J477" s="81"/>
      <c r="T477" s="44"/>
      <c r="U477" s="44"/>
      <c r="AE477" s="44"/>
      <c r="AF477" s="44"/>
      <c r="AP477" s="44"/>
      <c r="AQ477" s="44"/>
    </row>
    <row r="478" spans="3:43" s="33" customFormat="1" x14ac:dyDescent="0.25">
      <c r="C478" s="31"/>
      <c r="D478" s="31"/>
      <c r="E478" s="31"/>
      <c r="H478" s="44"/>
      <c r="I478" s="44"/>
      <c r="J478" s="81"/>
      <c r="T478" s="44"/>
      <c r="U478" s="44"/>
      <c r="AE478" s="44"/>
      <c r="AF478" s="44"/>
      <c r="AP478" s="44"/>
      <c r="AQ478" s="44"/>
    </row>
    <row r="479" spans="3:43" s="33" customFormat="1" x14ac:dyDescent="0.25">
      <c r="C479" s="31"/>
      <c r="D479" s="31"/>
      <c r="E479" s="31"/>
      <c r="H479" s="44"/>
      <c r="I479" s="44"/>
      <c r="J479" s="81"/>
      <c r="T479" s="44"/>
      <c r="U479" s="44"/>
      <c r="AE479" s="44"/>
      <c r="AF479" s="44"/>
      <c r="AP479" s="44"/>
      <c r="AQ479" s="44"/>
    </row>
    <row r="480" spans="3:43" s="33" customFormat="1" x14ac:dyDescent="0.25">
      <c r="C480" s="31"/>
      <c r="D480" s="31"/>
      <c r="E480" s="31"/>
      <c r="H480" s="44"/>
      <c r="I480" s="44"/>
      <c r="J480" s="81"/>
      <c r="T480" s="44"/>
      <c r="U480" s="44"/>
      <c r="AE480" s="44"/>
      <c r="AF480" s="44"/>
      <c r="AP480" s="44"/>
      <c r="AQ480" s="44"/>
    </row>
    <row r="481" spans="3:43" s="33" customFormat="1" x14ac:dyDescent="0.25">
      <c r="C481" s="31"/>
      <c r="D481" s="31"/>
      <c r="E481" s="31"/>
      <c r="H481" s="44"/>
      <c r="I481" s="44"/>
      <c r="J481" s="81"/>
      <c r="T481" s="44"/>
      <c r="U481" s="44"/>
      <c r="AE481" s="44"/>
      <c r="AF481" s="44"/>
      <c r="AP481" s="44"/>
      <c r="AQ481" s="44"/>
    </row>
    <row r="482" spans="3:43" s="33" customFormat="1" x14ac:dyDescent="0.25">
      <c r="C482" s="31"/>
      <c r="D482" s="31"/>
      <c r="E482" s="31"/>
      <c r="H482" s="44"/>
      <c r="I482" s="44"/>
      <c r="J482" s="81"/>
      <c r="T482" s="44"/>
      <c r="U482" s="44"/>
      <c r="AE482" s="44"/>
      <c r="AF482" s="44"/>
      <c r="AP482" s="44"/>
      <c r="AQ482" s="44"/>
    </row>
    <row r="483" spans="3:43" s="33" customFormat="1" x14ac:dyDescent="0.25">
      <c r="C483" s="31"/>
      <c r="D483" s="31"/>
      <c r="E483" s="31"/>
      <c r="H483" s="44"/>
      <c r="I483" s="44"/>
      <c r="J483" s="81"/>
      <c r="T483" s="44"/>
      <c r="U483" s="44"/>
      <c r="AE483" s="44"/>
      <c r="AF483" s="44"/>
      <c r="AP483" s="44"/>
      <c r="AQ483" s="44"/>
    </row>
    <row r="484" spans="3:43" s="33" customFormat="1" x14ac:dyDescent="0.25">
      <c r="C484" s="31"/>
      <c r="D484" s="31"/>
      <c r="E484" s="31"/>
      <c r="H484" s="44"/>
      <c r="I484" s="44"/>
      <c r="J484" s="81"/>
      <c r="T484" s="44"/>
      <c r="U484" s="44"/>
      <c r="AE484" s="44"/>
      <c r="AF484" s="44"/>
      <c r="AP484" s="44"/>
      <c r="AQ484" s="44"/>
    </row>
    <row r="485" spans="3:43" s="33" customFormat="1" x14ac:dyDescent="0.25">
      <c r="C485" s="31"/>
      <c r="D485" s="31"/>
      <c r="E485" s="31"/>
      <c r="H485" s="44"/>
      <c r="I485" s="44"/>
      <c r="J485" s="81"/>
      <c r="T485" s="44"/>
      <c r="U485" s="44"/>
      <c r="AE485" s="44"/>
      <c r="AF485" s="44"/>
      <c r="AP485" s="44"/>
      <c r="AQ485" s="44"/>
    </row>
    <row r="486" spans="3:43" s="33" customFormat="1" x14ac:dyDescent="0.25">
      <c r="C486" s="31"/>
      <c r="D486" s="31"/>
      <c r="E486" s="31"/>
      <c r="H486" s="44"/>
      <c r="I486" s="44"/>
      <c r="J486" s="81"/>
      <c r="T486" s="44"/>
      <c r="U486" s="44"/>
      <c r="AE486" s="44"/>
      <c r="AF486" s="44"/>
      <c r="AP486" s="44"/>
      <c r="AQ486" s="44"/>
    </row>
    <row r="487" spans="3:43" s="33" customFormat="1" x14ac:dyDescent="0.25">
      <c r="C487" s="31"/>
      <c r="D487" s="31"/>
      <c r="E487" s="31"/>
      <c r="H487" s="44"/>
      <c r="I487" s="44"/>
      <c r="J487" s="81"/>
      <c r="T487" s="44"/>
      <c r="U487" s="44"/>
      <c r="AE487" s="44"/>
      <c r="AF487" s="44"/>
      <c r="AP487" s="44"/>
      <c r="AQ487" s="44"/>
    </row>
    <row r="488" spans="3:43" s="33" customFormat="1" x14ac:dyDescent="0.25">
      <c r="C488" s="31"/>
      <c r="D488" s="31"/>
      <c r="E488" s="31"/>
      <c r="H488" s="44"/>
      <c r="I488" s="44"/>
      <c r="J488" s="81"/>
      <c r="T488" s="44"/>
      <c r="U488" s="44"/>
      <c r="AE488" s="44"/>
      <c r="AF488" s="44"/>
      <c r="AP488" s="44"/>
      <c r="AQ488" s="44"/>
    </row>
    <row r="489" spans="3:43" s="33" customFormat="1" x14ac:dyDescent="0.25">
      <c r="C489" s="31"/>
      <c r="D489" s="31"/>
      <c r="E489" s="31"/>
      <c r="H489" s="44"/>
      <c r="I489" s="44"/>
      <c r="J489" s="81"/>
      <c r="T489" s="44"/>
      <c r="U489" s="44"/>
      <c r="AE489" s="44"/>
      <c r="AF489" s="44"/>
      <c r="AP489" s="44"/>
      <c r="AQ489" s="44"/>
    </row>
    <row r="490" spans="3:43" s="33" customFormat="1" x14ac:dyDescent="0.25">
      <c r="C490" s="31"/>
      <c r="D490" s="31"/>
      <c r="E490" s="31"/>
      <c r="H490" s="44"/>
      <c r="I490" s="44"/>
      <c r="J490" s="81"/>
      <c r="T490" s="44"/>
      <c r="U490" s="44"/>
      <c r="AE490" s="44"/>
      <c r="AF490" s="44"/>
      <c r="AP490" s="44"/>
      <c r="AQ490" s="44"/>
    </row>
    <row r="491" spans="3:43" s="33" customFormat="1" x14ac:dyDescent="0.25">
      <c r="C491" s="31"/>
      <c r="D491" s="31"/>
      <c r="E491" s="31"/>
      <c r="H491" s="44"/>
      <c r="I491" s="44"/>
      <c r="J491" s="81"/>
      <c r="T491" s="44"/>
      <c r="U491" s="44"/>
      <c r="AE491" s="44"/>
      <c r="AF491" s="44"/>
      <c r="AP491" s="44"/>
      <c r="AQ491" s="44"/>
    </row>
    <row r="492" spans="3:43" s="33" customFormat="1" x14ac:dyDescent="0.25">
      <c r="C492" s="31"/>
      <c r="D492" s="31"/>
      <c r="E492" s="31"/>
      <c r="H492" s="44"/>
      <c r="I492" s="44"/>
      <c r="J492" s="81"/>
      <c r="T492" s="44"/>
      <c r="U492" s="44"/>
      <c r="AE492" s="44"/>
      <c r="AF492" s="44"/>
      <c r="AP492" s="44"/>
      <c r="AQ492" s="44"/>
    </row>
    <row r="493" spans="3:43" s="33" customFormat="1" x14ac:dyDescent="0.25">
      <c r="C493" s="31"/>
      <c r="D493" s="31"/>
      <c r="E493" s="31"/>
      <c r="H493" s="44"/>
      <c r="I493" s="44"/>
      <c r="J493" s="81"/>
      <c r="T493" s="44"/>
      <c r="U493" s="44"/>
      <c r="AE493" s="44"/>
      <c r="AF493" s="44"/>
      <c r="AP493" s="44"/>
      <c r="AQ493" s="44"/>
    </row>
    <row r="494" spans="3:43" s="33" customFormat="1" x14ac:dyDescent="0.25">
      <c r="C494" s="31"/>
      <c r="D494" s="31"/>
      <c r="E494" s="31"/>
      <c r="H494" s="44"/>
      <c r="I494" s="44"/>
      <c r="J494" s="81"/>
      <c r="T494" s="44"/>
      <c r="U494" s="44"/>
      <c r="AE494" s="44"/>
      <c r="AF494" s="44"/>
      <c r="AP494" s="44"/>
      <c r="AQ494" s="44"/>
    </row>
    <row r="495" spans="3:43" s="33" customFormat="1" x14ac:dyDescent="0.25">
      <c r="C495" s="31"/>
      <c r="D495" s="31"/>
      <c r="E495" s="31"/>
      <c r="H495" s="44"/>
      <c r="I495" s="44"/>
      <c r="J495" s="81"/>
      <c r="T495" s="44"/>
      <c r="U495" s="44"/>
      <c r="AE495" s="44"/>
      <c r="AF495" s="44"/>
      <c r="AP495" s="44"/>
      <c r="AQ495" s="44"/>
    </row>
    <row r="496" spans="3:43" s="33" customFormat="1" x14ac:dyDescent="0.25">
      <c r="C496" s="31"/>
      <c r="D496" s="31"/>
      <c r="E496" s="31"/>
      <c r="H496" s="44"/>
      <c r="I496" s="44"/>
      <c r="J496" s="81"/>
      <c r="T496" s="44"/>
      <c r="U496" s="44"/>
      <c r="AE496" s="44"/>
      <c r="AF496" s="44"/>
      <c r="AP496" s="44"/>
      <c r="AQ496" s="44"/>
    </row>
    <row r="497" spans="3:43" s="33" customFormat="1" x14ac:dyDescent="0.25">
      <c r="C497" s="31"/>
      <c r="D497" s="31"/>
      <c r="E497" s="31"/>
      <c r="H497" s="44"/>
      <c r="I497" s="44"/>
      <c r="J497" s="81"/>
      <c r="T497" s="44"/>
      <c r="U497" s="44"/>
      <c r="AE497" s="44"/>
      <c r="AF497" s="44"/>
      <c r="AP497" s="44"/>
      <c r="AQ497" s="44"/>
    </row>
    <row r="498" spans="3:43" s="33" customFormat="1" x14ac:dyDescent="0.25">
      <c r="C498" s="31"/>
      <c r="D498" s="31"/>
      <c r="E498" s="31"/>
      <c r="H498" s="44"/>
      <c r="I498" s="44"/>
      <c r="J498" s="81"/>
      <c r="T498" s="44"/>
      <c r="U498" s="44"/>
      <c r="AE498" s="44"/>
      <c r="AF498" s="44"/>
      <c r="AP498" s="44"/>
      <c r="AQ498" s="44"/>
    </row>
    <row r="499" spans="3:43" s="33" customFormat="1" x14ac:dyDescent="0.25">
      <c r="C499" s="31"/>
      <c r="D499" s="31"/>
      <c r="E499" s="31"/>
      <c r="H499" s="44"/>
      <c r="I499" s="44"/>
      <c r="J499" s="81"/>
      <c r="T499" s="44"/>
      <c r="U499" s="44"/>
      <c r="AE499" s="44"/>
      <c r="AF499" s="44"/>
      <c r="AP499" s="44"/>
      <c r="AQ499" s="44"/>
    </row>
    <row r="500" spans="3:43" s="33" customFormat="1" x14ac:dyDescent="0.25">
      <c r="C500" s="31"/>
      <c r="D500" s="31"/>
      <c r="E500" s="31"/>
      <c r="H500" s="44"/>
      <c r="I500" s="44"/>
      <c r="J500" s="81"/>
      <c r="T500" s="44"/>
      <c r="U500" s="44"/>
      <c r="AE500" s="44"/>
      <c r="AF500" s="44"/>
      <c r="AP500" s="44"/>
      <c r="AQ500" s="44"/>
    </row>
    <row r="501" spans="3:43" s="33" customFormat="1" x14ac:dyDescent="0.25">
      <c r="C501" s="31"/>
      <c r="D501" s="31"/>
      <c r="E501" s="31"/>
      <c r="H501" s="44"/>
      <c r="I501" s="44"/>
      <c r="J501" s="81"/>
      <c r="T501" s="44"/>
      <c r="U501" s="44"/>
      <c r="AE501" s="44"/>
      <c r="AF501" s="44"/>
      <c r="AP501" s="44"/>
      <c r="AQ501" s="44"/>
    </row>
    <row r="502" spans="3:43" s="33" customFormat="1" x14ac:dyDescent="0.25">
      <c r="C502" s="31"/>
      <c r="D502" s="31"/>
      <c r="E502" s="31"/>
      <c r="H502" s="44"/>
      <c r="I502" s="44"/>
      <c r="J502" s="81"/>
      <c r="T502" s="44"/>
      <c r="U502" s="44"/>
      <c r="AE502" s="44"/>
      <c r="AF502" s="44"/>
      <c r="AP502" s="44"/>
      <c r="AQ502" s="44"/>
    </row>
    <row r="503" spans="3:43" s="33" customFormat="1" x14ac:dyDescent="0.25">
      <c r="C503" s="31"/>
      <c r="D503" s="31"/>
      <c r="E503" s="31"/>
      <c r="H503" s="44"/>
      <c r="I503" s="44"/>
      <c r="J503" s="81"/>
      <c r="T503" s="44"/>
      <c r="U503" s="44"/>
      <c r="AE503" s="44"/>
      <c r="AF503" s="44"/>
      <c r="AP503" s="44"/>
      <c r="AQ503" s="44"/>
    </row>
    <row r="504" spans="3:43" s="33" customFormat="1" x14ac:dyDescent="0.25">
      <c r="C504" s="31"/>
      <c r="D504" s="31"/>
      <c r="E504" s="31"/>
      <c r="H504" s="44"/>
      <c r="I504" s="44"/>
      <c r="J504" s="81"/>
      <c r="T504" s="44"/>
      <c r="U504" s="44"/>
      <c r="AE504" s="44"/>
      <c r="AF504" s="44"/>
      <c r="AP504" s="44"/>
      <c r="AQ504" s="44"/>
    </row>
    <row r="505" spans="3:43" s="33" customFormat="1" x14ac:dyDescent="0.25">
      <c r="C505" s="31"/>
      <c r="D505" s="31"/>
      <c r="E505" s="31"/>
      <c r="H505" s="44"/>
      <c r="I505" s="44"/>
      <c r="J505" s="81"/>
      <c r="T505" s="44"/>
      <c r="U505" s="44"/>
      <c r="AE505" s="44"/>
      <c r="AF505" s="44"/>
      <c r="AP505" s="44"/>
      <c r="AQ505" s="44"/>
    </row>
    <row r="506" spans="3:43" s="33" customFormat="1" x14ac:dyDescent="0.25">
      <c r="C506" s="31"/>
      <c r="D506" s="31"/>
      <c r="E506" s="31"/>
      <c r="H506" s="44"/>
      <c r="I506" s="44"/>
      <c r="J506" s="81"/>
      <c r="T506" s="44"/>
      <c r="U506" s="44"/>
      <c r="AE506" s="44"/>
      <c r="AF506" s="44"/>
      <c r="AP506" s="44"/>
      <c r="AQ506" s="44"/>
    </row>
    <row r="507" spans="3:43" s="33" customFormat="1" x14ac:dyDescent="0.25">
      <c r="C507" s="31"/>
      <c r="D507" s="31"/>
      <c r="E507" s="31"/>
      <c r="H507" s="44"/>
      <c r="I507" s="44"/>
      <c r="J507" s="81"/>
      <c r="T507" s="44"/>
      <c r="U507" s="44"/>
      <c r="AE507" s="44"/>
      <c r="AF507" s="44"/>
      <c r="AP507" s="44"/>
      <c r="AQ507" s="44"/>
    </row>
    <row r="508" spans="3:43" s="33" customFormat="1" x14ac:dyDescent="0.25">
      <c r="C508" s="31"/>
      <c r="D508" s="31"/>
      <c r="E508" s="31"/>
      <c r="H508" s="44"/>
      <c r="I508" s="44"/>
      <c r="J508" s="81"/>
      <c r="T508" s="44"/>
      <c r="U508" s="44"/>
      <c r="AE508" s="44"/>
      <c r="AF508" s="44"/>
      <c r="AP508" s="44"/>
      <c r="AQ508" s="44"/>
    </row>
    <row r="509" spans="3:43" s="33" customFormat="1" x14ac:dyDescent="0.25">
      <c r="C509" s="31"/>
      <c r="D509" s="31"/>
      <c r="E509" s="31"/>
      <c r="H509" s="44"/>
      <c r="I509" s="44"/>
      <c r="J509" s="81"/>
      <c r="T509" s="44"/>
      <c r="U509" s="44"/>
      <c r="AE509" s="44"/>
      <c r="AF509" s="44"/>
      <c r="AP509" s="44"/>
      <c r="AQ509" s="44"/>
    </row>
    <row r="510" spans="3:43" s="33" customFormat="1" x14ac:dyDescent="0.25">
      <c r="C510" s="31"/>
      <c r="D510" s="31"/>
      <c r="E510" s="31"/>
      <c r="H510" s="44"/>
      <c r="I510" s="44"/>
      <c r="J510" s="81"/>
      <c r="T510" s="44"/>
      <c r="U510" s="44"/>
      <c r="AE510" s="44"/>
      <c r="AF510" s="44"/>
      <c r="AP510" s="44"/>
      <c r="AQ510" s="44"/>
    </row>
    <row r="511" spans="3:43" s="33" customFormat="1" x14ac:dyDescent="0.25">
      <c r="C511" s="31"/>
      <c r="D511" s="31"/>
      <c r="E511" s="31"/>
      <c r="H511" s="44"/>
      <c r="I511" s="44"/>
      <c r="J511" s="81"/>
      <c r="T511" s="44"/>
      <c r="U511" s="44"/>
      <c r="AE511" s="44"/>
      <c r="AF511" s="44"/>
      <c r="AP511" s="44"/>
      <c r="AQ511" s="44"/>
    </row>
    <row r="512" spans="3:43" s="33" customFormat="1" x14ac:dyDescent="0.25">
      <c r="C512" s="31"/>
      <c r="D512" s="31"/>
      <c r="E512" s="31"/>
      <c r="H512" s="44"/>
      <c r="I512" s="44"/>
      <c r="J512" s="81"/>
      <c r="T512" s="44"/>
      <c r="U512" s="44"/>
      <c r="AE512" s="44"/>
      <c r="AF512" s="44"/>
      <c r="AP512" s="44"/>
      <c r="AQ512" s="44"/>
    </row>
    <row r="513" spans="3:43" s="33" customFormat="1" x14ac:dyDescent="0.25">
      <c r="C513" s="31"/>
      <c r="D513" s="31"/>
      <c r="E513" s="31"/>
      <c r="H513" s="44"/>
      <c r="I513" s="44"/>
      <c r="J513" s="81"/>
      <c r="T513" s="44"/>
      <c r="U513" s="44"/>
      <c r="AE513" s="44"/>
      <c r="AF513" s="44"/>
      <c r="AP513" s="44"/>
      <c r="AQ513" s="44"/>
    </row>
    <row r="514" spans="3:43" s="33" customFormat="1" x14ac:dyDescent="0.25">
      <c r="C514" s="31"/>
      <c r="D514" s="31"/>
      <c r="E514" s="31"/>
      <c r="H514" s="44"/>
      <c r="I514" s="44"/>
      <c r="J514" s="81"/>
      <c r="T514" s="44"/>
      <c r="U514" s="44"/>
      <c r="AE514" s="44"/>
      <c r="AF514" s="44"/>
      <c r="AP514" s="44"/>
      <c r="AQ514" s="44"/>
    </row>
    <row r="515" spans="3:43" s="33" customFormat="1" x14ac:dyDescent="0.25">
      <c r="C515" s="31"/>
      <c r="D515" s="31"/>
      <c r="E515" s="31"/>
      <c r="H515" s="44"/>
      <c r="I515" s="44"/>
      <c r="J515" s="81"/>
      <c r="T515" s="44"/>
      <c r="U515" s="44"/>
      <c r="AE515" s="44"/>
      <c r="AF515" s="44"/>
      <c r="AP515" s="44"/>
      <c r="AQ515" s="44"/>
    </row>
    <row r="516" spans="3:43" s="33" customFormat="1" x14ac:dyDescent="0.25">
      <c r="C516" s="31"/>
      <c r="D516" s="31"/>
      <c r="E516" s="31"/>
      <c r="H516" s="44"/>
      <c r="I516" s="44"/>
      <c r="J516" s="81"/>
      <c r="T516" s="44"/>
      <c r="U516" s="44"/>
      <c r="AE516" s="44"/>
      <c r="AF516" s="44"/>
      <c r="AP516" s="44"/>
      <c r="AQ516" s="44"/>
    </row>
    <row r="517" spans="3:43" s="33" customFormat="1" x14ac:dyDescent="0.25">
      <c r="C517" s="31"/>
      <c r="D517" s="31"/>
      <c r="E517" s="31"/>
      <c r="H517" s="44"/>
      <c r="I517" s="44"/>
      <c r="J517" s="81"/>
      <c r="T517" s="44"/>
      <c r="U517" s="44"/>
      <c r="AE517" s="44"/>
      <c r="AF517" s="44"/>
      <c r="AP517" s="44"/>
      <c r="AQ517" s="44"/>
    </row>
    <row r="518" spans="3:43" s="33" customFormat="1" x14ac:dyDescent="0.25">
      <c r="C518" s="31"/>
      <c r="D518" s="31"/>
      <c r="E518" s="31"/>
      <c r="H518" s="44"/>
      <c r="I518" s="44"/>
      <c r="J518" s="81"/>
      <c r="T518" s="44"/>
      <c r="U518" s="44"/>
      <c r="AE518" s="44"/>
      <c r="AF518" s="44"/>
      <c r="AP518" s="44"/>
      <c r="AQ518" s="44"/>
    </row>
    <row r="519" spans="3:43" s="33" customFormat="1" x14ac:dyDescent="0.25">
      <c r="C519" s="31"/>
      <c r="D519" s="31"/>
      <c r="E519" s="31"/>
      <c r="H519" s="44"/>
      <c r="I519" s="44"/>
      <c r="J519" s="81"/>
      <c r="T519" s="44"/>
      <c r="U519" s="44"/>
      <c r="AE519" s="44"/>
      <c r="AF519" s="44"/>
      <c r="AP519" s="44"/>
      <c r="AQ519" s="44"/>
    </row>
    <row r="520" spans="3:43" s="33" customFormat="1" x14ac:dyDescent="0.25">
      <c r="C520" s="31"/>
      <c r="D520" s="31"/>
      <c r="E520" s="31"/>
      <c r="H520" s="44"/>
      <c r="I520" s="44"/>
      <c r="J520" s="81"/>
      <c r="T520" s="44"/>
      <c r="U520" s="44"/>
      <c r="AE520" s="44"/>
      <c r="AF520" s="44"/>
      <c r="AP520" s="44"/>
      <c r="AQ520" s="44"/>
    </row>
    <row r="521" spans="3:43" s="33" customFormat="1" x14ac:dyDescent="0.25">
      <c r="C521" s="31"/>
      <c r="D521" s="31"/>
      <c r="E521" s="31"/>
      <c r="H521" s="44"/>
      <c r="I521" s="44"/>
      <c r="J521" s="81"/>
      <c r="T521" s="44"/>
      <c r="U521" s="44"/>
      <c r="AE521" s="44"/>
      <c r="AF521" s="44"/>
      <c r="AP521" s="44"/>
      <c r="AQ521" s="44"/>
    </row>
    <row r="522" spans="3:43" s="33" customFormat="1" x14ac:dyDescent="0.25">
      <c r="C522" s="31"/>
      <c r="D522" s="31"/>
      <c r="E522" s="31"/>
      <c r="H522" s="44"/>
      <c r="I522" s="44"/>
      <c r="J522" s="81"/>
      <c r="T522" s="44"/>
      <c r="U522" s="44"/>
      <c r="AE522" s="44"/>
      <c r="AF522" s="44"/>
      <c r="AP522" s="44"/>
      <c r="AQ522" s="44"/>
    </row>
    <row r="523" spans="3:43" s="33" customFormat="1" x14ac:dyDescent="0.25">
      <c r="C523" s="31"/>
      <c r="D523" s="31"/>
      <c r="E523" s="31"/>
      <c r="H523" s="44"/>
      <c r="I523" s="44"/>
      <c r="J523" s="81"/>
      <c r="T523" s="44"/>
      <c r="U523" s="44"/>
      <c r="AE523" s="44"/>
      <c r="AF523" s="44"/>
      <c r="AP523" s="44"/>
      <c r="AQ523" s="44"/>
    </row>
    <row r="524" spans="3:43" s="33" customFormat="1" x14ac:dyDescent="0.25">
      <c r="C524" s="31"/>
      <c r="D524" s="31"/>
      <c r="E524" s="31"/>
      <c r="H524" s="44"/>
      <c r="I524" s="44"/>
      <c r="J524" s="81"/>
      <c r="T524" s="44"/>
      <c r="U524" s="44"/>
      <c r="AE524" s="44"/>
      <c r="AF524" s="44"/>
      <c r="AP524" s="44"/>
      <c r="AQ524" s="44"/>
    </row>
    <row r="525" spans="3:43" s="33" customFormat="1" x14ac:dyDescent="0.25">
      <c r="C525" s="31"/>
      <c r="D525" s="31"/>
      <c r="E525" s="31"/>
      <c r="H525" s="44"/>
      <c r="I525" s="44"/>
      <c r="J525" s="81"/>
      <c r="T525" s="44"/>
      <c r="U525" s="44"/>
      <c r="AE525" s="44"/>
      <c r="AF525" s="44"/>
      <c r="AP525" s="44"/>
      <c r="AQ525" s="44"/>
    </row>
    <row r="526" spans="3:43" s="33" customFormat="1" x14ac:dyDescent="0.25">
      <c r="C526" s="31"/>
      <c r="D526" s="31"/>
      <c r="E526" s="31"/>
      <c r="H526" s="44"/>
      <c r="I526" s="44"/>
      <c r="J526" s="81"/>
      <c r="T526" s="44"/>
      <c r="U526" s="44"/>
      <c r="AE526" s="44"/>
      <c r="AF526" s="44"/>
      <c r="AP526" s="44"/>
      <c r="AQ526" s="44"/>
    </row>
    <row r="527" spans="3:43" s="33" customFormat="1" x14ac:dyDescent="0.25">
      <c r="C527" s="31"/>
      <c r="D527" s="31"/>
      <c r="E527" s="31"/>
      <c r="H527" s="44"/>
      <c r="I527" s="44"/>
      <c r="J527" s="81"/>
      <c r="T527" s="44"/>
      <c r="U527" s="44"/>
      <c r="AE527" s="44"/>
      <c r="AF527" s="44"/>
      <c r="AP527" s="44"/>
      <c r="AQ527" s="44"/>
    </row>
    <row r="528" spans="3:43" s="33" customFormat="1" x14ac:dyDescent="0.25">
      <c r="C528" s="31"/>
      <c r="D528" s="31"/>
      <c r="E528" s="31"/>
      <c r="H528" s="44"/>
      <c r="I528" s="44"/>
      <c r="J528" s="81"/>
      <c r="T528" s="44"/>
      <c r="U528" s="44"/>
      <c r="AE528" s="44"/>
      <c r="AF528" s="44"/>
      <c r="AP528" s="44"/>
      <c r="AQ528" s="44"/>
    </row>
    <row r="529" spans="3:43" s="33" customFormat="1" x14ac:dyDescent="0.25">
      <c r="C529" s="31"/>
      <c r="D529" s="31"/>
      <c r="E529" s="31"/>
      <c r="H529" s="44"/>
      <c r="I529" s="44"/>
      <c r="J529" s="81"/>
      <c r="T529" s="44"/>
      <c r="U529" s="44"/>
      <c r="AE529" s="44"/>
      <c r="AF529" s="44"/>
      <c r="AP529" s="44"/>
      <c r="AQ529" s="44"/>
    </row>
    <row r="530" spans="3:43" s="33" customFormat="1" x14ac:dyDescent="0.25">
      <c r="C530" s="31"/>
      <c r="D530" s="31"/>
      <c r="E530" s="31"/>
      <c r="H530" s="44"/>
      <c r="I530" s="44"/>
      <c r="J530" s="81"/>
      <c r="T530" s="44"/>
      <c r="U530" s="44"/>
      <c r="AE530" s="44"/>
      <c r="AF530" s="44"/>
      <c r="AP530" s="44"/>
      <c r="AQ530" s="44"/>
    </row>
    <row r="531" spans="3:43" s="33" customFormat="1" x14ac:dyDescent="0.25">
      <c r="C531" s="31"/>
      <c r="D531" s="31"/>
      <c r="E531" s="31"/>
      <c r="H531" s="44"/>
      <c r="I531" s="44"/>
      <c r="J531" s="81"/>
      <c r="T531" s="44"/>
      <c r="U531" s="44"/>
      <c r="AE531" s="44"/>
      <c r="AF531" s="44"/>
      <c r="AP531" s="44"/>
      <c r="AQ531" s="44"/>
    </row>
    <row r="532" spans="3:43" s="33" customFormat="1" x14ac:dyDescent="0.25">
      <c r="C532" s="31"/>
      <c r="D532" s="31"/>
      <c r="E532" s="31"/>
      <c r="H532" s="44"/>
      <c r="I532" s="44"/>
      <c r="J532" s="81"/>
      <c r="T532" s="44"/>
      <c r="U532" s="44"/>
      <c r="AE532" s="44"/>
      <c r="AF532" s="44"/>
      <c r="AP532" s="44"/>
      <c r="AQ532" s="44"/>
    </row>
    <row r="533" spans="3:43" s="33" customFormat="1" x14ac:dyDescent="0.25">
      <c r="C533" s="31"/>
      <c r="D533" s="31"/>
      <c r="E533" s="31"/>
      <c r="H533" s="44"/>
      <c r="I533" s="44"/>
      <c r="J533" s="81"/>
      <c r="T533" s="44"/>
      <c r="U533" s="44"/>
      <c r="AE533" s="44"/>
      <c r="AF533" s="44"/>
      <c r="AP533" s="44"/>
      <c r="AQ533" s="44"/>
    </row>
    <row r="534" spans="3:43" s="33" customFormat="1" x14ac:dyDescent="0.25">
      <c r="C534" s="31"/>
      <c r="D534" s="31"/>
      <c r="E534" s="31"/>
      <c r="H534" s="44"/>
      <c r="I534" s="44"/>
      <c r="J534" s="81"/>
      <c r="T534" s="44"/>
      <c r="U534" s="44"/>
      <c r="AE534" s="44"/>
      <c r="AF534" s="44"/>
      <c r="AP534" s="44"/>
      <c r="AQ534" s="44"/>
    </row>
    <row r="535" spans="3:43" s="33" customFormat="1" x14ac:dyDescent="0.25">
      <c r="C535" s="31"/>
      <c r="D535" s="31"/>
      <c r="E535" s="31"/>
      <c r="H535" s="44"/>
      <c r="I535" s="44"/>
      <c r="J535" s="81"/>
      <c r="T535" s="44"/>
      <c r="U535" s="44"/>
      <c r="AE535" s="44"/>
      <c r="AF535" s="44"/>
      <c r="AP535" s="44"/>
      <c r="AQ535" s="44"/>
    </row>
    <row r="536" spans="3:43" s="33" customFormat="1" x14ac:dyDescent="0.25">
      <c r="C536" s="31"/>
      <c r="D536" s="31"/>
      <c r="E536" s="31"/>
      <c r="H536" s="44"/>
      <c r="I536" s="44"/>
      <c r="J536" s="81"/>
      <c r="T536" s="44"/>
      <c r="U536" s="44"/>
      <c r="AE536" s="44"/>
      <c r="AF536" s="44"/>
      <c r="AP536" s="44"/>
      <c r="AQ536" s="44"/>
    </row>
    <row r="537" spans="3:43" s="33" customFormat="1" x14ac:dyDescent="0.25">
      <c r="C537" s="31"/>
      <c r="D537" s="31"/>
      <c r="E537" s="31"/>
      <c r="H537" s="44"/>
      <c r="I537" s="44"/>
      <c r="J537" s="81"/>
      <c r="T537" s="44"/>
      <c r="U537" s="44"/>
      <c r="AE537" s="44"/>
      <c r="AF537" s="44"/>
      <c r="AP537" s="44"/>
      <c r="AQ537" s="44"/>
    </row>
    <row r="538" spans="3:43" s="33" customFormat="1" x14ac:dyDescent="0.25">
      <c r="C538" s="31"/>
      <c r="D538" s="31"/>
      <c r="E538" s="31"/>
      <c r="H538" s="44"/>
      <c r="I538" s="44"/>
      <c r="J538" s="81"/>
      <c r="T538" s="44"/>
      <c r="U538" s="44"/>
      <c r="AE538" s="44"/>
      <c r="AF538" s="44"/>
      <c r="AP538" s="44"/>
      <c r="AQ538" s="44"/>
    </row>
    <row r="539" spans="3:43" s="33" customFormat="1" x14ac:dyDescent="0.25">
      <c r="C539" s="31"/>
      <c r="D539" s="31"/>
      <c r="E539" s="31"/>
      <c r="H539" s="44"/>
      <c r="I539" s="44"/>
      <c r="J539" s="81"/>
      <c r="T539" s="44"/>
      <c r="U539" s="44"/>
      <c r="AE539" s="44"/>
      <c r="AF539" s="44"/>
      <c r="AP539" s="44"/>
      <c r="AQ539" s="44"/>
    </row>
    <row r="540" spans="3:43" s="33" customFormat="1" x14ac:dyDescent="0.25">
      <c r="C540" s="31"/>
      <c r="D540" s="31"/>
      <c r="E540" s="31"/>
      <c r="H540" s="44"/>
      <c r="I540" s="44"/>
      <c r="J540" s="81"/>
      <c r="T540" s="44"/>
      <c r="U540" s="44"/>
      <c r="AE540" s="44"/>
      <c r="AF540" s="44"/>
      <c r="AP540" s="44"/>
      <c r="AQ540" s="44"/>
    </row>
    <row r="541" spans="3:43" s="33" customFormat="1" x14ac:dyDescent="0.25">
      <c r="C541" s="31"/>
      <c r="D541" s="31"/>
      <c r="E541" s="31"/>
      <c r="H541" s="44"/>
      <c r="I541" s="44"/>
      <c r="J541" s="81"/>
      <c r="T541" s="44"/>
      <c r="U541" s="44"/>
      <c r="AE541" s="44"/>
      <c r="AF541" s="44"/>
      <c r="AP541" s="44"/>
      <c r="AQ541" s="44"/>
    </row>
    <row r="542" spans="3:43" s="33" customFormat="1" x14ac:dyDescent="0.25">
      <c r="C542" s="31"/>
      <c r="D542" s="31"/>
      <c r="E542" s="31"/>
      <c r="H542" s="44"/>
      <c r="I542" s="44"/>
      <c r="J542" s="81"/>
      <c r="T542" s="44"/>
      <c r="U542" s="44"/>
      <c r="AE542" s="44"/>
      <c r="AF542" s="44"/>
      <c r="AP542" s="44"/>
      <c r="AQ542" s="44"/>
    </row>
    <row r="543" spans="3:43" s="33" customFormat="1" x14ac:dyDescent="0.25">
      <c r="C543" s="31"/>
      <c r="D543" s="31"/>
      <c r="E543" s="31"/>
      <c r="H543" s="44"/>
      <c r="I543" s="44"/>
      <c r="J543" s="81"/>
      <c r="T543" s="44"/>
      <c r="U543" s="44"/>
      <c r="AE543" s="44"/>
      <c r="AF543" s="44"/>
      <c r="AP543" s="44"/>
      <c r="AQ543" s="44"/>
    </row>
    <row r="544" spans="3:43" s="33" customFormat="1" x14ac:dyDescent="0.25">
      <c r="C544" s="31"/>
      <c r="D544" s="31"/>
      <c r="E544" s="31"/>
      <c r="H544" s="44"/>
      <c r="I544" s="44"/>
      <c r="J544" s="81"/>
      <c r="T544" s="44"/>
      <c r="U544" s="44"/>
      <c r="AE544" s="44"/>
      <c r="AF544" s="44"/>
      <c r="AP544" s="44"/>
      <c r="AQ544" s="44"/>
    </row>
    <row r="545" spans="3:43" s="33" customFormat="1" x14ac:dyDescent="0.25">
      <c r="C545" s="31"/>
      <c r="D545" s="31"/>
      <c r="E545" s="31"/>
      <c r="H545" s="44"/>
      <c r="I545" s="44"/>
      <c r="J545" s="81"/>
      <c r="T545" s="44"/>
      <c r="U545" s="44"/>
      <c r="AE545" s="44"/>
      <c r="AF545" s="44"/>
      <c r="AP545" s="44"/>
      <c r="AQ545" s="44"/>
    </row>
    <row r="546" spans="3:43" s="33" customFormat="1" x14ac:dyDescent="0.25">
      <c r="C546" s="31"/>
      <c r="D546" s="31"/>
      <c r="E546" s="31"/>
      <c r="H546" s="44"/>
      <c r="I546" s="44"/>
      <c r="J546" s="81"/>
      <c r="T546" s="44"/>
      <c r="U546" s="44"/>
      <c r="AE546" s="44"/>
      <c r="AF546" s="44"/>
      <c r="AP546" s="44"/>
      <c r="AQ546" s="44"/>
    </row>
    <row r="547" spans="3:43" s="33" customFormat="1" x14ac:dyDescent="0.25">
      <c r="C547" s="31"/>
      <c r="D547" s="31"/>
      <c r="E547" s="31"/>
      <c r="H547" s="44"/>
      <c r="I547" s="44"/>
      <c r="J547" s="81"/>
      <c r="T547" s="44"/>
      <c r="U547" s="44"/>
      <c r="AE547" s="44"/>
      <c r="AF547" s="44"/>
      <c r="AP547" s="44"/>
      <c r="AQ547" s="44"/>
    </row>
    <row r="548" spans="3:43" s="33" customFormat="1" x14ac:dyDescent="0.25">
      <c r="C548" s="31"/>
      <c r="D548" s="31"/>
      <c r="E548" s="31"/>
      <c r="H548" s="44"/>
      <c r="I548" s="44"/>
      <c r="J548" s="81"/>
      <c r="T548" s="44"/>
      <c r="U548" s="44"/>
      <c r="AE548" s="44"/>
      <c r="AF548" s="44"/>
      <c r="AP548" s="44"/>
      <c r="AQ548" s="44"/>
    </row>
    <row r="549" spans="3:43" s="33" customFormat="1" x14ac:dyDescent="0.25">
      <c r="C549" s="31"/>
      <c r="D549" s="31"/>
      <c r="E549" s="31"/>
      <c r="H549" s="44"/>
      <c r="I549" s="44"/>
      <c r="J549" s="81"/>
      <c r="T549" s="44"/>
      <c r="U549" s="44"/>
      <c r="AE549" s="44"/>
      <c r="AF549" s="44"/>
      <c r="AP549" s="44"/>
      <c r="AQ549" s="44"/>
    </row>
    <row r="550" spans="3:43" s="33" customFormat="1" x14ac:dyDescent="0.25">
      <c r="C550" s="31"/>
      <c r="D550" s="31"/>
      <c r="E550" s="31"/>
      <c r="H550" s="44"/>
      <c r="I550" s="44"/>
      <c r="J550" s="81"/>
      <c r="T550" s="44"/>
      <c r="U550" s="44"/>
      <c r="AE550" s="44"/>
      <c r="AF550" s="44"/>
      <c r="AP550" s="44"/>
      <c r="AQ550" s="44"/>
    </row>
    <row r="551" spans="3:43" s="33" customFormat="1" x14ac:dyDescent="0.25">
      <c r="C551" s="31"/>
      <c r="D551" s="31"/>
      <c r="E551" s="31"/>
      <c r="H551" s="44"/>
      <c r="I551" s="44"/>
      <c r="J551" s="81"/>
      <c r="T551" s="44"/>
      <c r="U551" s="44"/>
      <c r="AE551" s="44"/>
      <c r="AF551" s="44"/>
      <c r="AP551" s="44"/>
      <c r="AQ551" s="44"/>
    </row>
    <row r="552" spans="3:43" s="33" customFormat="1" x14ac:dyDescent="0.25">
      <c r="C552" s="31"/>
      <c r="D552" s="31"/>
      <c r="E552" s="31"/>
      <c r="H552" s="44"/>
      <c r="I552" s="44"/>
      <c r="J552" s="81"/>
      <c r="T552" s="44"/>
      <c r="U552" s="44"/>
      <c r="AE552" s="44"/>
      <c r="AF552" s="44"/>
      <c r="AP552" s="44"/>
      <c r="AQ552" s="44"/>
    </row>
    <row r="553" spans="3:43" s="33" customFormat="1" x14ac:dyDescent="0.25">
      <c r="C553" s="31"/>
      <c r="D553" s="31"/>
      <c r="E553" s="31"/>
      <c r="H553" s="44"/>
      <c r="I553" s="44"/>
      <c r="J553" s="81"/>
      <c r="T553" s="44"/>
      <c r="U553" s="44"/>
      <c r="AE553" s="44"/>
      <c r="AF553" s="44"/>
      <c r="AP553" s="44"/>
      <c r="AQ553" s="44"/>
    </row>
    <row r="554" spans="3:43" s="33" customFormat="1" x14ac:dyDescent="0.25">
      <c r="C554" s="31"/>
      <c r="D554" s="31"/>
      <c r="E554" s="31"/>
      <c r="H554" s="44"/>
      <c r="I554" s="44"/>
      <c r="J554" s="81"/>
      <c r="T554" s="44"/>
      <c r="U554" s="44"/>
      <c r="AE554" s="44"/>
      <c r="AF554" s="44"/>
      <c r="AP554" s="44"/>
      <c r="AQ554" s="44"/>
    </row>
    <row r="555" spans="3:43" s="33" customFormat="1" x14ac:dyDescent="0.25">
      <c r="C555" s="31"/>
      <c r="D555" s="31"/>
      <c r="E555" s="31"/>
      <c r="H555" s="44"/>
      <c r="I555" s="44"/>
      <c r="J555" s="81"/>
      <c r="T555" s="44"/>
      <c r="U555" s="44"/>
      <c r="AE555" s="44"/>
      <c r="AF555" s="44"/>
      <c r="AP555" s="44"/>
      <c r="AQ555" s="44"/>
    </row>
    <row r="556" spans="3:43" s="33" customFormat="1" x14ac:dyDescent="0.25">
      <c r="C556" s="31"/>
      <c r="D556" s="31"/>
      <c r="E556" s="31"/>
      <c r="H556" s="44"/>
      <c r="I556" s="44"/>
      <c r="J556" s="81"/>
      <c r="T556" s="44"/>
      <c r="U556" s="44"/>
      <c r="AE556" s="44"/>
      <c r="AF556" s="44"/>
      <c r="AP556" s="44"/>
      <c r="AQ556" s="44"/>
    </row>
    <row r="557" spans="3:43" s="33" customFormat="1" x14ac:dyDescent="0.25">
      <c r="C557" s="31"/>
      <c r="D557" s="31"/>
      <c r="E557" s="31"/>
      <c r="H557" s="44"/>
      <c r="I557" s="44"/>
      <c r="J557" s="81"/>
      <c r="T557" s="44"/>
      <c r="U557" s="44"/>
      <c r="AE557" s="44"/>
      <c r="AF557" s="44"/>
      <c r="AP557" s="44"/>
      <c r="AQ557" s="44"/>
    </row>
    <row r="558" spans="3:43" s="33" customFormat="1" x14ac:dyDescent="0.25">
      <c r="C558" s="31"/>
      <c r="D558" s="31"/>
      <c r="E558" s="31"/>
      <c r="H558" s="44"/>
      <c r="I558" s="44"/>
      <c r="J558" s="81"/>
      <c r="T558" s="44"/>
      <c r="U558" s="44"/>
      <c r="AE558" s="44"/>
      <c r="AF558" s="44"/>
      <c r="AP558" s="44"/>
      <c r="AQ558" s="44"/>
    </row>
    <row r="559" spans="3:43" s="33" customFormat="1" x14ac:dyDescent="0.25">
      <c r="C559" s="31"/>
      <c r="D559" s="31"/>
      <c r="E559" s="31"/>
      <c r="H559" s="44"/>
      <c r="I559" s="44"/>
      <c r="J559" s="81"/>
      <c r="T559" s="44"/>
      <c r="U559" s="44"/>
      <c r="AE559" s="44"/>
      <c r="AF559" s="44"/>
      <c r="AP559" s="44"/>
      <c r="AQ559" s="44"/>
    </row>
    <row r="560" spans="3:43" s="33" customFormat="1" x14ac:dyDescent="0.25">
      <c r="C560" s="31"/>
      <c r="D560" s="31"/>
      <c r="E560" s="31"/>
      <c r="H560" s="44"/>
      <c r="I560" s="44"/>
      <c r="J560" s="81"/>
      <c r="T560" s="44"/>
      <c r="U560" s="44"/>
      <c r="AE560" s="44"/>
      <c r="AF560" s="44"/>
      <c r="AP560" s="44"/>
      <c r="AQ560" s="44"/>
    </row>
    <row r="561" spans="3:43" s="33" customFormat="1" x14ac:dyDescent="0.25">
      <c r="C561" s="31"/>
      <c r="D561" s="31"/>
      <c r="E561" s="31"/>
      <c r="H561" s="44"/>
      <c r="I561" s="44"/>
      <c r="J561" s="81"/>
      <c r="T561" s="44"/>
      <c r="U561" s="44"/>
      <c r="AE561" s="44"/>
      <c r="AF561" s="44"/>
      <c r="AP561" s="44"/>
      <c r="AQ561" s="44"/>
    </row>
    <row r="562" spans="3:43" s="33" customFormat="1" x14ac:dyDescent="0.25">
      <c r="C562" s="31"/>
      <c r="D562" s="31"/>
      <c r="E562" s="31"/>
      <c r="H562" s="44"/>
      <c r="I562" s="44"/>
      <c r="J562" s="81"/>
      <c r="T562" s="44"/>
      <c r="U562" s="44"/>
      <c r="AE562" s="44"/>
      <c r="AF562" s="44"/>
      <c r="AP562" s="44"/>
      <c r="AQ562" s="44"/>
    </row>
    <row r="563" spans="3:43" s="33" customFormat="1" x14ac:dyDescent="0.25">
      <c r="C563" s="31"/>
      <c r="D563" s="31"/>
      <c r="E563" s="31"/>
      <c r="H563" s="44"/>
      <c r="I563" s="44"/>
      <c r="J563" s="81"/>
      <c r="T563" s="44"/>
      <c r="U563" s="44"/>
      <c r="AE563" s="44"/>
      <c r="AF563" s="44"/>
      <c r="AP563" s="44"/>
      <c r="AQ563" s="44"/>
    </row>
    <row r="564" spans="3:43" s="33" customFormat="1" x14ac:dyDescent="0.25">
      <c r="C564" s="31"/>
      <c r="D564" s="31"/>
      <c r="E564" s="31"/>
      <c r="H564" s="44"/>
      <c r="I564" s="44"/>
      <c r="J564" s="81"/>
      <c r="T564" s="44"/>
      <c r="U564" s="44"/>
      <c r="AE564" s="44"/>
      <c r="AF564" s="44"/>
      <c r="AP564" s="44"/>
      <c r="AQ564" s="44"/>
    </row>
    <row r="565" spans="3:43" s="33" customFormat="1" x14ac:dyDescent="0.25">
      <c r="C565" s="31"/>
      <c r="D565" s="31"/>
      <c r="E565" s="31"/>
      <c r="H565" s="44"/>
      <c r="I565" s="44"/>
      <c r="J565" s="81"/>
      <c r="T565" s="44"/>
      <c r="U565" s="44"/>
      <c r="AE565" s="44"/>
      <c r="AF565" s="44"/>
      <c r="AP565" s="44"/>
      <c r="AQ565" s="44"/>
    </row>
    <row r="566" spans="3:43" s="33" customFormat="1" x14ac:dyDescent="0.25">
      <c r="C566" s="31"/>
      <c r="D566" s="31"/>
      <c r="E566" s="31"/>
      <c r="H566" s="44"/>
      <c r="I566" s="44"/>
      <c r="J566" s="81"/>
      <c r="T566" s="44"/>
      <c r="U566" s="44"/>
      <c r="AE566" s="44"/>
      <c r="AF566" s="44"/>
      <c r="AP566" s="44"/>
      <c r="AQ566" s="44"/>
    </row>
    <row r="567" spans="3:43" s="33" customFormat="1" x14ac:dyDescent="0.25">
      <c r="C567" s="31"/>
      <c r="D567" s="31"/>
      <c r="E567" s="31"/>
      <c r="H567" s="44"/>
      <c r="I567" s="44"/>
      <c r="J567" s="81"/>
      <c r="T567" s="44"/>
      <c r="U567" s="44"/>
      <c r="AE567" s="44"/>
      <c r="AF567" s="44"/>
      <c r="AP567" s="44"/>
      <c r="AQ567" s="44"/>
    </row>
    <row r="568" spans="3:43" s="33" customFormat="1" x14ac:dyDescent="0.25">
      <c r="C568" s="31"/>
      <c r="D568" s="31"/>
      <c r="E568" s="31"/>
      <c r="H568" s="44"/>
      <c r="I568" s="44"/>
      <c r="J568" s="81"/>
      <c r="T568" s="44"/>
      <c r="U568" s="44"/>
      <c r="AE568" s="44"/>
      <c r="AF568" s="44"/>
      <c r="AP568" s="44"/>
      <c r="AQ568" s="44"/>
    </row>
    <row r="569" spans="3:43" s="33" customFormat="1" x14ac:dyDescent="0.25">
      <c r="C569" s="31"/>
      <c r="D569" s="31"/>
      <c r="E569" s="31"/>
      <c r="H569" s="44"/>
      <c r="I569" s="44"/>
      <c r="J569" s="81"/>
      <c r="T569" s="44"/>
      <c r="U569" s="44"/>
      <c r="AE569" s="44"/>
      <c r="AF569" s="44"/>
      <c r="AP569" s="44"/>
      <c r="AQ569" s="44"/>
    </row>
    <row r="570" spans="3:43" s="33" customFormat="1" x14ac:dyDescent="0.25">
      <c r="C570" s="31"/>
      <c r="D570" s="31"/>
      <c r="E570" s="31"/>
      <c r="H570" s="44"/>
      <c r="I570" s="44"/>
      <c r="J570" s="81"/>
      <c r="T570" s="44"/>
      <c r="U570" s="44"/>
      <c r="AE570" s="44"/>
      <c r="AF570" s="44"/>
      <c r="AP570" s="44"/>
      <c r="AQ570" s="44"/>
    </row>
    <row r="571" spans="3:43" s="33" customFormat="1" x14ac:dyDescent="0.25">
      <c r="C571" s="31"/>
      <c r="D571" s="31"/>
      <c r="E571" s="31"/>
      <c r="H571" s="44"/>
      <c r="I571" s="44"/>
      <c r="J571" s="81"/>
      <c r="T571" s="44"/>
      <c r="U571" s="44"/>
      <c r="AE571" s="44"/>
      <c r="AF571" s="44"/>
      <c r="AP571" s="44"/>
      <c r="AQ571" s="44"/>
    </row>
    <row r="572" spans="3:43" s="33" customFormat="1" x14ac:dyDescent="0.25">
      <c r="C572" s="31"/>
      <c r="D572" s="31"/>
      <c r="E572" s="31"/>
      <c r="H572" s="44"/>
      <c r="I572" s="44"/>
      <c r="J572" s="81"/>
      <c r="T572" s="44"/>
      <c r="U572" s="44"/>
      <c r="AE572" s="44"/>
      <c r="AF572" s="44"/>
      <c r="AP572" s="44"/>
      <c r="AQ572" s="44"/>
    </row>
    <row r="573" spans="3:43" s="33" customFormat="1" x14ac:dyDescent="0.25">
      <c r="C573" s="31"/>
      <c r="D573" s="31"/>
      <c r="E573" s="31"/>
      <c r="H573" s="44"/>
      <c r="I573" s="44"/>
      <c r="J573" s="81"/>
      <c r="T573" s="44"/>
      <c r="U573" s="44"/>
      <c r="AE573" s="44"/>
      <c r="AF573" s="44"/>
      <c r="AP573" s="44"/>
      <c r="AQ573" s="44"/>
    </row>
    <row r="574" spans="3:43" s="33" customFormat="1" x14ac:dyDescent="0.25">
      <c r="C574" s="31"/>
      <c r="D574" s="31"/>
      <c r="E574" s="31"/>
      <c r="H574" s="44"/>
      <c r="I574" s="44"/>
      <c r="J574" s="81"/>
      <c r="T574" s="44"/>
      <c r="U574" s="44"/>
      <c r="AE574" s="44"/>
      <c r="AF574" s="44"/>
      <c r="AP574" s="44"/>
      <c r="AQ574" s="44"/>
    </row>
    <row r="575" spans="3:43" s="33" customFormat="1" x14ac:dyDescent="0.25">
      <c r="C575" s="31"/>
      <c r="D575" s="31"/>
      <c r="E575" s="31"/>
      <c r="H575" s="44"/>
      <c r="I575" s="44"/>
      <c r="J575" s="81"/>
      <c r="T575" s="44"/>
      <c r="U575" s="44"/>
      <c r="AE575" s="44"/>
      <c r="AF575" s="44"/>
      <c r="AP575" s="44"/>
      <c r="AQ575" s="44"/>
    </row>
    <row r="576" spans="3:43" s="33" customFormat="1" x14ac:dyDescent="0.25">
      <c r="C576" s="31"/>
      <c r="D576" s="31"/>
      <c r="E576" s="31"/>
      <c r="H576" s="44"/>
      <c r="I576" s="44"/>
      <c r="J576" s="81"/>
      <c r="T576" s="44"/>
      <c r="U576" s="44"/>
      <c r="AE576" s="44"/>
      <c r="AF576" s="44"/>
      <c r="AP576" s="44"/>
      <c r="AQ576" s="44"/>
    </row>
    <row r="577" spans="3:43" s="33" customFormat="1" x14ac:dyDescent="0.25">
      <c r="C577" s="31"/>
      <c r="D577" s="31"/>
      <c r="E577" s="31"/>
      <c r="H577" s="44"/>
      <c r="I577" s="44"/>
      <c r="J577" s="81"/>
      <c r="T577" s="44"/>
      <c r="U577" s="44"/>
      <c r="AE577" s="44"/>
      <c r="AF577" s="44"/>
      <c r="AP577" s="44"/>
      <c r="AQ577" s="44"/>
    </row>
    <row r="578" spans="3:43" s="33" customFormat="1" x14ac:dyDescent="0.25">
      <c r="C578" s="31"/>
      <c r="D578" s="31"/>
      <c r="E578" s="31"/>
      <c r="H578" s="44"/>
      <c r="I578" s="44"/>
      <c r="J578" s="81"/>
      <c r="T578" s="44"/>
      <c r="U578" s="44"/>
      <c r="AE578" s="44"/>
      <c r="AF578" s="44"/>
      <c r="AP578" s="44"/>
      <c r="AQ578" s="44"/>
    </row>
    <row r="579" spans="3:43" s="33" customFormat="1" x14ac:dyDescent="0.25">
      <c r="C579" s="31"/>
      <c r="D579" s="31"/>
      <c r="E579" s="31"/>
      <c r="H579" s="44"/>
      <c r="I579" s="44"/>
      <c r="J579" s="81"/>
      <c r="T579" s="44"/>
      <c r="U579" s="44"/>
      <c r="AE579" s="44"/>
      <c r="AF579" s="44"/>
      <c r="AP579" s="44"/>
      <c r="AQ579" s="44"/>
    </row>
    <row r="580" spans="3:43" s="33" customFormat="1" x14ac:dyDescent="0.25">
      <c r="C580" s="31"/>
      <c r="D580" s="31"/>
      <c r="E580" s="31"/>
      <c r="H580" s="44"/>
      <c r="I580" s="44"/>
      <c r="J580" s="81"/>
      <c r="T580" s="44"/>
      <c r="U580" s="44"/>
      <c r="AE580" s="44"/>
      <c r="AF580" s="44"/>
      <c r="AP580" s="44"/>
      <c r="AQ580" s="44"/>
    </row>
    <row r="581" spans="3:43" s="33" customFormat="1" x14ac:dyDescent="0.25">
      <c r="C581" s="31"/>
      <c r="D581" s="31"/>
      <c r="E581" s="31"/>
      <c r="H581" s="44"/>
      <c r="I581" s="44"/>
      <c r="J581" s="81"/>
      <c r="T581" s="44"/>
      <c r="U581" s="44"/>
      <c r="AE581" s="44"/>
      <c r="AF581" s="44"/>
      <c r="AP581" s="44"/>
      <c r="AQ581" s="44"/>
    </row>
    <row r="582" spans="3:43" s="33" customFormat="1" x14ac:dyDescent="0.25">
      <c r="C582" s="31"/>
      <c r="D582" s="31"/>
      <c r="E582" s="31"/>
      <c r="H582" s="44"/>
      <c r="I582" s="44"/>
      <c r="J582" s="81"/>
      <c r="T582" s="44"/>
      <c r="U582" s="44"/>
      <c r="AE582" s="44"/>
      <c r="AF582" s="44"/>
      <c r="AP582" s="44"/>
      <c r="AQ582" s="44"/>
    </row>
    <row r="583" spans="3:43" s="33" customFormat="1" x14ac:dyDescent="0.25">
      <c r="C583" s="31"/>
      <c r="D583" s="31"/>
      <c r="E583" s="31"/>
      <c r="H583" s="44"/>
      <c r="I583" s="44"/>
      <c r="J583" s="81"/>
      <c r="T583" s="44"/>
      <c r="U583" s="44"/>
      <c r="AE583" s="44"/>
      <c r="AF583" s="44"/>
      <c r="AP583" s="44"/>
      <c r="AQ583" s="44"/>
    </row>
    <row r="584" spans="3:43" s="33" customFormat="1" x14ac:dyDescent="0.25">
      <c r="C584" s="31"/>
      <c r="D584" s="31"/>
      <c r="E584" s="31"/>
      <c r="H584" s="44"/>
      <c r="I584" s="44"/>
      <c r="J584" s="81"/>
      <c r="T584" s="44"/>
      <c r="U584" s="44"/>
      <c r="AE584" s="44"/>
      <c r="AF584" s="44"/>
      <c r="AP584" s="44"/>
      <c r="AQ584" s="44"/>
    </row>
    <row r="585" spans="3:43" s="33" customFormat="1" x14ac:dyDescent="0.25">
      <c r="C585" s="31"/>
      <c r="D585" s="31"/>
      <c r="E585" s="31"/>
      <c r="H585" s="44"/>
      <c r="I585" s="44"/>
      <c r="J585" s="81"/>
      <c r="T585" s="44"/>
      <c r="U585" s="44"/>
      <c r="AE585" s="44"/>
      <c r="AF585" s="44"/>
      <c r="AP585" s="44"/>
      <c r="AQ585" s="44"/>
    </row>
    <row r="586" spans="3:43" s="33" customFormat="1" x14ac:dyDescent="0.25">
      <c r="C586" s="31"/>
      <c r="D586" s="31"/>
      <c r="E586" s="31"/>
      <c r="H586" s="44"/>
      <c r="I586" s="44"/>
      <c r="J586" s="81"/>
      <c r="T586" s="44"/>
      <c r="U586" s="44"/>
      <c r="AE586" s="44"/>
      <c r="AF586" s="44"/>
      <c r="AP586" s="44"/>
      <c r="AQ586" s="44"/>
    </row>
    <row r="587" spans="3:43" s="33" customFormat="1" x14ac:dyDescent="0.25">
      <c r="C587" s="31"/>
      <c r="D587" s="31"/>
      <c r="E587" s="31"/>
      <c r="H587" s="44"/>
      <c r="I587" s="44"/>
      <c r="J587" s="81"/>
      <c r="T587" s="44"/>
      <c r="U587" s="44"/>
      <c r="AE587" s="44"/>
      <c r="AF587" s="44"/>
      <c r="AP587" s="44"/>
      <c r="AQ587" s="44"/>
    </row>
    <row r="588" spans="3:43" s="33" customFormat="1" x14ac:dyDescent="0.25">
      <c r="C588" s="31"/>
      <c r="D588" s="31"/>
      <c r="E588" s="31"/>
      <c r="H588" s="44"/>
      <c r="I588" s="44"/>
      <c r="J588" s="81"/>
      <c r="T588" s="44"/>
      <c r="U588" s="44"/>
      <c r="AE588" s="44"/>
      <c r="AF588" s="44"/>
      <c r="AP588" s="44"/>
      <c r="AQ588" s="44"/>
    </row>
    <row r="589" spans="3:43" s="33" customFormat="1" x14ac:dyDescent="0.25">
      <c r="C589" s="31"/>
      <c r="D589" s="31"/>
      <c r="E589" s="31"/>
      <c r="H589" s="44"/>
      <c r="I589" s="44"/>
      <c r="J589" s="81"/>
      <c r="T589" s="44"/>
      <c r="U589" s="44"/>
      <c r="AE589" s="44"/>
      <c r="AF589" s="44"/>
      <c r="AP589" s="44"/>
      <c r="AQ589" s="44"/>
    </row>
    <row r="590" spans="3:43" s="33" customFormat="1" x14ac:dyDescent="0.25">
      <c r="C590" s="31"/>
      <c r="D590" s="31"/>
      <c r="E590" s="31"/>
      <c r="H590" s="44"/>
      <c r="I590" s="44"/>
      <c r="J590" s="81"/>
      <c r="T590" s="44"/>
      <c r="U590" s="44"/>
      <c r="AE590" s="44"/>
      <c r="AF590" s="44"/>
      <c r="AP590" s="44"/>
      <c r="AQ590" s="44"/>
    </row>
    <row r="591" spans="3:43" s="33" customFormat="1" x14ac:dyDescent="0.25">
      <c r="C591" s="31"/>
      <c r="D591" s="31"/>
      <c r="E591" s="31"/>
      <c r="H591" s="44"/>
      <c r="I591" s="44"/>
      <c r="J591" s="81"/>
      <c r="T591" s="44"/>
      <c r="U591" s="44"/>
      <c r="AE591" s="44"/>
      <c r="AF591" s="44"/>
      <c r="AP591" s="44"/>
      <c r="AQ591" s="44"/>
    </row>
    <row r="592" spans="3:43" s="33" customFormat="1" x14ac:dyDescent="0.25">
      <c r="C592" s="31"/>
      <c r="D592" s="31"/>
      <c r="E592" s="31"/>
      <c r="H592" s="44"/>
      <c r="I592" s="44"/>
      <c r="J592" s="81"/>
      <c r="T592" s="44"/>
      <c r="U592" s="44"/>
      <c r="AE592" s="44"/>
      <c r="AF592" s="44"/>
      <c r="AP592" s="44"/>
      <c r="AQ592" s="44"/>
    </row>
    <row r="593" spans="3:43" s="33" customFormat="1" x14ac:dyDescent="0.25">
      <c r="C593" s="31"/>
      <c r="D593" s="31"/>
      <c r="E593" s="31"/>
      <c r="H593" s="44"/>
      <c r="I593" s="44"/>
      <c r="J593" s="81"/>
      <c r="T593" s="44"/>
      <c r="U593" s="44"/>
      <c r="AE593" s="44"/>
      <c r="AF593" s="44"/>
      <c r="AP593" s="44"/>
      <c r="AQ593" s="44"/>
    </row>
    <row r="594" spans="3:43" s="33" customFormat="1" x14ac:dyDescent="0.25">
      <c r="C594" s="31"/>
      <c r="D594" s="31"/>
      <c r="E594" s="31"/>
      <c r="H594" s="44"/>
      <c r="I594" s="44"/>
      <c r="J594" s="81"/>
      <c r="T594" s="44"/>
      <c r="U594" s="44"/>
      <c r="AE594" s="44"/>
      <c r="AF594" s="44"/>
      <c r="AP594" s="44"/>
      <c r="AQ594" s="44"/>
    </row>
    <row r="595" spans="3:43" s="33" customFormat="1" x14ac:dyDescent="0.25">
      <c r="C595" s="31"/>
      <c r="D595" s="31"/>
      <c r="E595" s="31"/>
      <c r="H595" s="44"/>
      <c r="I595" s="44"/>
      <c r="J595" s="81"/>
      <c r="T595" s="44"/>
      <c r="U595" s="44"/>
      <c r="AE595" s="44"/>
      <c r="AF595" s="44"/>
      <c r="AP595" s="44"/>
      <c r="AQ595" s="44"/>
    </row>
    <row r="596" spans="3:43" s="33" customFormat="1" x14ac:dyDescent="0.25">
      <c r="C596" s="31"/>
      <c r="D596" s="31"/>
      <c r="E596" s="31"/>
      <c r="H596" s="44"/>
      <c r="I596" s="44"/>
      <c r="J596" s="81"/>
      <c r="T596" s="44"/>
      <c r="U596" s="44"/>
      <c r="AE596" s="44"/>
      <c r="AF596" s="44"/>
      <c r="AP596" s="44"/>
      <c r="AQ596" s="44"/>
    </row>
    <row r="597" spans="3:43" s="33" customFormat="1" x14ac:dyDescent="0.25">
      <c r="C597" s="31"/>
      <c r="D597" s="31"/>
      <c r="E597" s="31"/>
      <c r="H597" s="44"/>
      <c r="I597" s="44"/>
      <c r="J597" s="81"/>
      <c r="T597" s="44"/>
      <c r="U597" s="44"/>
      <c r="AE597" s="44"/>
      <c r="AF597" s="44"/>
      <c r="AP597" s="44"/>
      <c r="AQ597" s="44"/>
    </row>
    <row r="598" spans="3:43" s="33" customFormat="1" x14ac:dyDescent="0.25">
      <c r="C598" s="31"/>
      <c r="D598" s="31"/>
      <c r="E598" s="31"/>
      <c r="H598" s="44"/>
      <c r="I598" s="44"/>
      <c r="J598" s="81"/>
      <c r="T598" s="44"/>
      <c r="U598" s="44"/>
      <c r="AE598" s="44"/>
      <c r="AF598" s="44"/>
      <c r="AP598" s="44"/>
      <c r="AQ598" s="44"/>
    </row>
    <row r="599" spans="3:43" s="33" customFormat="1" x14ac:dyDescent="0.25">
      <c r="C599" s="31"/>
      <c r="D599" s="31"/>
      <c r="E599" s="31"/>
      <c r="H599" s="44"/>
      <c r="I599" s="44"/>
      <c r="J599" s="81"/>
      <c r="T599" s="44"/>
      <c r="U599" s="44"/>
      <c r="AE599" s="44"/>
      <c r="AF599" s="44"/>
      <c r="AP599" s="44"/>
      <c r="AQ599" s="44"/>
    </row>
    <row r="600" spans="3:43" s="33" customFormat="1" x14ac:dyDescent="0.25">
      <c r="C600" s="31"/>
      <c r="D600" s="31"/>
      <c r="E600" s="31"/>
      <c r="H600" s="44"/>
      <c r="I600" s="44"/>
      <c r="J600" s="81"/>
      <c r="T600" s="44"/>
      <c r="U600" s="44"/>
      <c r="AE600" s="44"/>
      <c r="AF600" s="44"/>
      <c r="AP600" s="44"/>
      <c r="AQ600" s="44"/>
    </row>
    <row r="601" spans="3:43" s="33" customFormat="1" x14ac:dyDescent="0.25">
      <c r="C601" s="31"/>
      <c r="D601" s="31"/>
      <c r="E601" s="31"/>
      <c r="H601" s="44"/>
      <c r="I601" s="44"/>
      <c r="J601" s="81"/>
      <c r="T601" s="44"/>
      <c r="U601" s="44"/>
      <c r="AE601" s="44"/>
      <c r="AF601" s="44"/>
      <c r="AP601" s="44"/>
      <c r="AQ601" s="44"/>
    </row>
    <row r="602" spans="3:43" s="33" customFormat="1" x14ac:dyDescent="0.25">
      <c r="C602" s="31"/>
      <c r="D602" s="31"/>
      <c r="E602" s="31"/>
      <c r="H602" s="44"/>
      <c r="I602" s="44"/>
      <c r="J602" s="81"/>
      <c r="T602" s="44"/>
      <c r="U602" s="44"/>
      <c r="AE602" s="44"/>
      <c r="AF602" s="44"/>
      <c r="AP602" s="44"/>
      <c r="AQ602" s="44"/>
    </row>
    <row r="603" spans="3:43" s="33" customFormat="1" x14ac:dyDescent="0.25">
      <c r="C603" s="31"/>
      <c r="D603" s="31"/>
      <c r="E603" s="31"/>
      <c r="H603" s="44"/>
      <c r="I603" s="44"/>
      <c r="J603" s="81"/>
      <c r="T603" s="44"/>
      <c r="U603" s="44"/>
      <c r="AE603" s="44"/>
      <c r="AF603" s="44"/>
      <c r="AP603" s="44"/>
      <c r="AQ603" s="44"/>
    </row>
    <row r="604" spans="3:43" s="33" customFormat="1" x14ac:dyDescent="0.25">
      <c r="C604" s="31"/>
      <c r="D604" s="31"/>
      <c r="E604" s="31"/>
      <c r="H604" s="44"/>
      <c r="I604" s="44"/>
      <c r="J604" s="81"/>
      <c r="T604" s="44"/>
      <c r="U604" s="44"/>
      <c r="AE604" s="44"/>
      <c r="AF604" s="44"/>
      <c r="AP604" s="44"/>
      <c r="AQ604" s="44"/>
    </row>
    <row r="605" spans="3:43" s="33" customFormat="1" x14ac:dyDescent="0.25">
      <c r="C605" s="31"/>
      <c r="D605" s="31"/>
      <c r="E605" s="31"/>
      <c r="H605" s="44"/>
      <c r="I605" s="44"/>
      <c r="J605" s="81"/>
      <c r="T605" s="44"/>
      <c r="U605" s="44"/>
      <c r="AE605" s="44"/>
      <c r="AF605" s="44"/>
      <c r="AP605" s="44"/>
      <c r="AQ605" s="44"/>
    </row>
    <row r="606" spans="3:43" s="33" customFormat="1" x14ac:dyDescent="0.25">
      <c r="C606" s="31"/>
      <c r="D606" s="31"/>
      <c r="E606" s="31"/>
      <c r="H606" s="44"/>
      <c r="I606" s="44"/>
      <c r="J606" s="81"/>
      <c r="T606" s="44"/>
      <c r="U606" s="44"/>
      <c r="AE606" s="44"/>
      <c r="AF606" s="44"/>
      <c r="AP606" s="44"/>
      <c r="AQ606" s="44"/>
    </row>
    <row r="607" spans="3:43" s="33" customFormat="1" x14ac:dyDescent="0.25">
      <c r="C607" s="31"/>
      <c r="D607" s="31"/>
      <c r="E607" s="31"/>
      <c r="H607" s="44"/>
      <c r="I607" s="44"/>
      <c r="J607" s="81"/>
      <c r="T607" s="44"/>
      <c r="U607" s="44"/>
      <c r="AE607" s="44"/>
      <c r="AF607" s="44"/>
      <c r="AP607" s="44"/>
      <c r="AQ607" s="44"/>
    </row>
    <row r="608" spans="3:43" s="33" customFormat="1" x14ac:dyDescent="0.25">
      <c r="C608" s="31"/>
      <c r="D608" s="31"/>
      <c r="E608" s="31"/>
      <c r="H608" s="44"/>
      <c r="I608" s="44"/>
      <c r="J608" s="81"/>
      <c r="T608" s="44"/>
      <c r="U608" s="44"/>
      <c r="AE608" s="44"/>
      <c r="AF608" s="44"/>
      <c r="AP608" s="44"/>
      <c r="AQ608" s="44"/>
    </row>
    <row r="609" spans="3:43" s="33" customFormat="1" x14ac:dyDescent="0.25">
      <c r="C609" s="31"/>
      <c r="D609" s="31"/>
      <c r="E609" s="31"/>
      <c r="H609" s="44"/>
      <c r="I609" s="44"/>
      <c r="J609" s="81"/>
      <c r="T609" s="44"/>
      <c r="U609" s="44"/>
      <c r="AE609" s="44"/>
      <c r="AF609" s="44"/>
      <c r="AP609" s="44"/>
      <c r="AQ609" s="44"/>
    </row>
    <row r="610" spans="3:43" s="33" customFormat="1" x14ac:dyDescent="0.25">
      <c r="C610" s="31"/>
      <c r="D610" s="31"/>
      <c r="E610" s="31"/>
      <c r="H610" s="44"/>
      <c r="I610" s="44"/>
      <c r="J610" s="81"/>
      <c r="T610" s="44"/>
      <c r="U610" s="44"/>
      <c r="AE610" s="44"/>
      <c r="AF610" s="44"/>
      <c r="AP610" s="44"/>
      <c r="AQ610" s="44"/>
    </row>
    <row r="611" spans="3:43" s="33" customFormat="1" x14ac:dyDescent="0.25">
      <c r="C611" s="31"/>
      <c r="D611" s="31"/>
      <c r="E611" s="31"/>
      <c r="H611" s="44"/>
      <c r="I611" s="44"/>
      <c r="J611" s="81"/>
      <c r="T611" s="44"/>
      <c r="U611" s="44"/>
      <c r="AE611" s="44"/>
      <c r="AF611" s="44"/>
      <c r="AP611" s="44"/>
      <c r="AQ611" s="44"/>
    </row>
    <row r="612" spans="3:43" s="33" customFormat="1" x14ac:dyDescent="0.25">
      <c r="C612" s="31"/>
      <c r="D612" s="31"/>
      <c r="E612" s="31"/>
      <c r="H612" s="44"/>
      <c r="I612" s="44"/>
      <c r="J612" s="81"/>
      <c r="T612" s="44"/>
      <c r="U612" s="44"/>
      <c r="AE612" s="44"/>
      <c r="AF612" s="44"/>
      <c r="AP612" s="44"/>
      <c r="AQ612" s="44"/>
    </row>
    <row r="613" spans="3:43" s="33" customFormat="1" x14ac:dyDescent="0.25">
      <c r="C613" s="31"/>
      <c r="D613" s="31"/>
      <c r="E613" s="31"/>
      <c r="H613" s="44"/>
      <c r="I613" s="44"/>
      <c r="J613" s="81"/>
      <c r="T613" s="44"/>
      <c r="U613" s="44"/>
      <c r="AE613" s="44"/>
      <c r="AF613" s="44"/>
      <c r="AP613" s="44"/>
      <c r="AQ613" s="44"/>
    </row>
    <row r="614" spans="3:43" s="33" customFormat="1" x14ac:dyDescent="0.25">
      <c r="C614" s="31"/>
      <c r="D614" s="31"/>
      <c r="E614" s="31"/>
      <c r="H614" s="44"/>
      <c r="I614" s="44"/>
      <c r="J614" s="81"/>
      <c r="T614" s="44"/>
      <c r="U614" s="44"/>
      <c r="AE614" s="44"/>
      <c r="AF614" s="44"/>
      <c r="AP614" s="44"/>
      <c r="AQ614" s="44"/>
    </row>
    <row r="615" spans="3:43" s="33" customFormat="1" x14ac:dyDescent="0.25">
      <c r="C615" s="31"/>
      <c r="D615" s="31"/>
      <c r="E615" s="31"/>
      <c r="H615" s="44"/>
      <c r="I615" s="44"/>
      <c r="J615" s="81"/>
      <c r="T615" s="44"/>
      <c r="U615" s="44"/>
      <c r="AE615" s="44"/>
      <c r="AF615" s="44"/>
      <c r="AP615" s="44"/>
      <c r="AQ615" s="44"/>
    </row>
    <row r="616" spans="3:43" s="33" customFormat="1" x14ac:dyDescent="0.25">
      <c r="C616" s="31"/>
      <c r="D616" s="31"/>
      <c r="E616" s="31"/>
      <c r="H616" s="44"/>
      <c r="I616" s="44"/>
      <c r="J616" s="81"/>
      <c r="T616" s="44"/>
      <c r="U616" s="44"/>
      <c r="AE616" s="44"/>
      <c r="AF616" s="44"/>
      <c r="AP616" s="44"/>
      <c r="AQ616" s="44"/>
    </row>
    <row r="617" spans="3:43" s="33" customFormat="1" x14ac:dyDescent="0.25">
      <c r="C617" s="31"/>
      <c r="D617" s="31"/>
      <c r="E617" s="31"/>
      <c r="H617" s="44"/>
      <c r="I617" s="44"/>
      <c r="J617" s="81"/>
      <c r="T617" s="44"/>
      <c r="U617" s="44"/>
      <c r="AE617" s="44"/>
      <c r="AF617" s="44"/>
      <c r="AP617" s="44"/>
      <c r="AQ617" s="44"/>
    </row>
    <row r="618" spans="3:43" s="33" customFormat="1" x14ac:dyDescent="0.25">
      <c r="C618" s="31"/>
      <c r="D618" s="31"/>
      <c r="E618" s="31"/>
      <c r="H618" s="44"/>
      <c r="I618" s="44"/>
      <c r="J618" s="81"/>
      <c r="T618" s="44"/>
      <c r="U618" s="44"/>
      <c r="AE618" s="44"/>
      <c r="AF618" s="44"/>
      <c r="AP618" s="44"/>
      <c r="AQ618" s="44"/>
    </row>
    <row r="619" spans="3:43" s="33" customFormat="1" x14ac:dyDescent="0.25">
      <c r="C619" s="31"/>
      <c r="D619" s="31"/>
      <c r="E619" s="31"/>
      <c r="H619" s="44"/>
      <c r="I619" s="44"/>
      <c r="J619" s="81"/>
      <c r="T619" s="44"/>
      <c r="U619" s="44"/>
      <c r="AE619" s="44"/>
      <c r="AF619" s="44"/>
      <c r="AP619" s="44"/>
      <c r="AQ619" s="44"/>
    </row>
    <row r="620" spans="3:43" s="33" customFormat="1" x14ac:dyDescent="0.25">
      <c r="C620" s="31"/>
      <c r="D620" s="31"/>
      <c r="E620" s="31"/>
      <c r="H620" s="44"/>
      <c r="I620" s="44"/>
      <c r="J620" s="81"/>
      <c r="T620" s="44"/>
      <c r="U620" s="44"/>
      <c r="AE620" s="44"/>
      <c r="AF620" s="44"/>
      <c r="AP620" s="44"/>
      <c r="AQ620" s="44"/>
    </row>
    <row r="621" spans="3:43" s="33" customFormat="1" x14ac:dyDescent="0.25">
      <c r="C621" s="31"/>
      <c r="D621" s="31"/>
      <c r="E621" s="31"/>
      <c r="H621" s="44"/>
      <c r="I621" s="44"/>
      <c r="J621" s="81"/>
      <c r="T621" s="44"/>
      <c r="U621" s="44"/>
      <c r="AE621" s="44"/>
      <c r="AF621" s="44"/>
      <c r="AP621" s="44"/>
      <c r="AQ621" s="44"/>
    </row>
    <row r="622" spans="3:43" s="33" customFormat="1" x14ac:dyDescent="0.25">
      <c r="C622" s="31"/>
      <c r="D622" s="31"/>
      <c r="E622" s="31"/>
      <c r="H622" s="44"/>
      <c r="I622" s="44"/>
      <c r="J622" s="81"/>
      <c r="T622" s="44"/>
      <c r="U622" s="44"/>
      <c r="AE622" s="44"/>
      <c r="AF622" s="44"/>
      <c r="AP622" s="44"/>
      <c r="AQ622" s="44"/>
    </row>
    <row r="623" spans="3:43" s="33" customFormat="1" x14ac:dyDescent="0.25">
      <c r="C623" s="31"/>
      <c r="D623" s="31"/>
      <c r="E623" s="31"/>
      <c r="H623" s="44"/>
      <c r="I623" s="44"/>
      <c r="J623" s="81"/>
      <c r="T623" s="44"/>
      <c r="U623" s="44"/>
      <c r="AE623" s="44"/>
      <c r="AF623" s="44"/>
      <c r="AP623" s="44"/>
      <c r="AQ623" s="44"/>
    </row>
    <row r="624" spans="3:43" s="33" customFormat="1" x14ac:dyDescent="0.25">
      <c r="C624" s="31"/>
      <c r="D624" s="31"/>
      <c r="E624" s="31"/>
      <c r="H624" s="44"/>
      <c r="I624" s="44"/>
      <c r="J624" s="81"/>
      <c r="T624" s="44"/>
      <c r="U624" s="44"/>
      <c r="AE624" s="44"/>
      <c r="AF624" s="44"/>
      <c r="AP624" s="44"/>
      <c r="AQ624" s="44"/>
    </row>
    <row r="625" spans="3:217" s="33" customFormat="1" x14ac:dyDescent="0.25">
      <c r="C625" s="31"/>
      <c r="D625" s="31"/>
      <c r="E625" s="31"/>
      <c r="H625" s="44"/>
      <c r="I625" s="44"/>
      <c r="J625" s="81"/>
      <c r="T625" s="44"/>
      <c r="U625" s="44"/>
      <c r="AE625" s="44"/>
      <c r="AF625" s="44"/>
      <c r="AP625" s="44"/>
      <c r="AQ625" s="44"/>
    </row>
    <row r="626" spans="3:217" s="33" customFormat="1" x14ac:dyDescent="0.25">
      <c r="C626" s="31"/>
      <c r="D626" s="31"/>
      <c r="E626" s="31"/>
      <c r="H626" s="44"/>
      <c r="I626" s="44"/>
      <c r="J626" s="81"/>
      <c r="T626" s="44"/>
      <c r="U626" s="44"/>
      <c r="AE626" s="44"/>
      <c r="AF626" s="44"/>
      <c r="AP626" s="44"/>
      <c r="AQ626" s="44"/>
    </row>
    <row r="627" spans="3:217" s="34" customFormat="1" x14ac:dyDescent="0.25">
      <c r="C627" s="74"/>
      <c r="D627" s="74"/>
      <c r="E627" s="74"/>
      <c r="H627" s="45"/>
      <c r="I627" s="45"/>
      <c r="J627" s="82"/>
      <c r="R627" s="33"/>
      <c r="S627" s="35"/>
      <c r="T627" s="45"/>
      <c r="U627" s="45"/>
      <c r="AC627" s="33"/>
      <c r="AD627" s="35"/>
      <c r="AE627" s="45"/>
      <c r="AF627" s="45"/>
      <c r="AN627" s="33"/>
      <c r="AO627" s="35"/>
      <c r="AP627" s="45"/>
      <c r="AQ627" s="45"/>
      <c r="AR627" s="33"/>
      <c r="AS627" s="33"/>
      <c r="AT627" s="33"/>
      <c r="AU627" s="33"/>
      <c r="AV627" s="33"/>
      <c r="AW627" s="33"/>
      <c r="AX627" s="33"/>
      <c r="AY627" s="33"/>
      <c r="AZ627" s="33"/>
      <c r="BA627" s="33"/>
      <c r="BB627" s="33"/>
      <c r="BC627" s="33"/>
      <c r="BD627" s="33"/>
      <c r="BE627" s="33"/>
      <c r="BF627" s="33"/>
      <c r="BG627" s="33"/>
      <c r="BH627" s="33"/>
      <c r="BI627" s="33"/>
      <c r="BJ627" s="33"/>
      <c r="BK627" s="33"/>
      <c r="BL627" s="33"/>
      <c r="BM627" s="33"/>
      <c r="BN627" s="33"/>
      <c r="BO627" s="33"/>
      <c r="BP627" s="33"/>
      <c r="BQ627" s="33"/>
      <c r="BR627" s="33"/>
      <c r="BS627" s="33"/>
      <c r="BT627" s="33"/>
      <c r="BU627" s="33"/>
      <c r="BV627" s="33"/>
      <c r="BW627" s="33"/>
      <c r="BX627" s="33"/>
      <c r="BY627" s="33"/>
      <c r="BZ627" s="33"/>
      <c r="CA627" s="33"/>
      <c r="CB627" s="33"/>
      <c r="CC627" s="33"/>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33"/>
      <c r="DX627" s="33"/>
      <c r="DY627" s="33"/>
      <c r="DZ627" s="33"/>
      <c r="EA627" s="33"/>
      <c r="EB627" s="33"/>
      <c r="EC627" s="33"/>
      <c r="ED627" s="33"/>
      <c r="EE627" s="33"/>
      <c r="EF627" s="33"/>
      <c r="EG627" s="33"/>
      <c r="EH627" s="33"/>
      <c r="EI627" s="33"/>
      <c r="EJ627" s="33"/>
      <c r="EK627" s="33"/>
      <c r="EL627" s="33"/>
      <c r="EM627" s="33"/>
      <c r="EN627" s="33"/>
      <c r="EO627" s="33"/>
      <c r="EP627" s="33"/>
      <c r="EQ627" s="33"/>
      <c r="ER627" s="33"/>
      <c r="ES627" s="33"/>
      <c r="ET627" s="33"/>
      <c r="EU627" s="33"/>
      <c r="EV627" s="33"/>
      <c r="EW627" s="33"/>
      <c r="EX627" s="33"/>
      <c r="EY627" s="33"/>
      <c r="EZ627" s="33"/>
      <c r="FA627" s="33"/>
      <c r="FB627" s="33"/>
      <c r="FC627" s="33"/>
      <c r="FD627" s="33"/>
      <c r="FE627" s="33"/>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33"/>
      <c r="GP627" s="33"/>
      <c r="GQ627" s="33"/>
      <c r="GR627" s="33"/>
      <c r="GS627" s="33"/>
      <c r="GT627" s="33"/>
      <c r="GU627" s="33"/>
      <c r="GV627" s="33"/>
      <c r="GW627" s="33"/>
      <c r="GX627" s="33"/>
      <c r="GY627" s="33"/>
      <c r="GZ627" s="33"/>
      <c r="HA627" s="33"/>
      <c r="HB627" s="33"/>
      <c r="HC627" s="33"/>
      <c r="HD627" s="33"/>
      <c r="HE627" s="33"/>
      <c r="HF627" s="33"/>
      <c r="HG627" s="33"/>
      <c r="HH627" s="33"/>
      <c r="HI627" s="33"/>
    </row>
    <row r="628" spans="3:217" s="34" customFormat="1" x14ac:dyDescent="0.25">
      <c r="C628" s="74"/>
      <c r="D628" s="74"/>
      <c r="E628" s="74"/>
      <c r="H628" s="45"/>
      <c r="I628" s="45"/>
      <c r="J628" s="82"/>
      <c r="R628" s="33"/>
      <c r="S628" s="35"/>
      <c r="T628" s="45"/>
      <c r="U628" s="45"/>
      <c r="AC628" s="33"/>
      <c r="AD628" s="35"/>
      <c r="AE628" s="45"/>
      <c r="AF628" s="45"/>
      <c r="AN628" s="33"/>
      <c r="AO628" s="35"/>
      <c r="AP628" s="45"/>
      <c r="AQ628" s="45"/>
      <c r="AR628" s="33"/>
      <c r="AS628" s="33"/>
      <c r="AT628" s="33"/>
      <c r="AU628" s="33"/>
      <c r="AV628" s="33"/>
      <c r="AW628" s="33"/>
      <c r="AX628" s="33"/>
      <c r="AY628" s="33"/>
      <c r="AZ628" s="33"/>
      <c r="BA628" s="33"/>
      <c r="BB628" s="33"/>
      <c r="BC628" s="33"/>
      <c r="BD628" s="33"/>
      <c r="BE628" s="33"/>
      <c r="BF628" s="33"/>
      <c r="BG628" s="33"/>
      <c r="BH628" s="33"/>
      <c r="BI628" s="33"/>
      <c r="BJ628" s="33"/>
      <c r="BK628" s="33"/>
      <c r="BL628" s="33"/>
      <c r="BM628" s="33"/>
      <c r="BN628" s="33"/>
      <c r="BO628" s="33"/>
      <c r="BP628" s="33"/>
      <c r="BQ628" s="33"/>
      <c r="BR628" s="33"/>
      <c r="BS628" s="33"/>
      <c r="BT628" s="33"/>
      <c r="BU628" s="33"/>
      <c r="BV628" s="33"/>
      <c r="BW628" s="33"/>
      <c r="BX628" s="33"/>
      <c r="BY628" s="33"/>
      <c r="BZ628" s="33"/>
      <c r="CA628" s="33"/>
      <c r="CB628" s="33"/>
      <c r="CC628" s="33"/>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c r="DM628" s="33"/>
      <c r="DN628" s="33"/>
      <c r="DO628" s="33"/>
      <c r="DP628" s="33"/>
      <c r="DQ628" s="33"/>
      <c r="DR628" s="33"/>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c r="EZ628" s="33"/>
      <c r="FA628" s="33"/>
      <c r="FB628" s="33"/>
      <c r="FC628" s="33"/>
      <c r="FD628" s="33"/>
      <c r="FE628" s="33"/>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33"/>
      <c r="GY628" s="33"/>
      <c r="GZ628" s="33"/>
      <c r="HA628" s="33"/>
      <c r="HB628" s="33"/>
      <c r="HC628" s="33"/>
      <c r="HD628" s="33"/>
      <c r="HE628" s="33"/>
      <c r="HF628" s="33"/>
      <c r="HG628" s="33"/>
      <c r="HH628" s="33"/>
      <c r="HI628" s="33"/>
    </row>
    <row r="629" spans="3:217" s="34" customFormat="1" x14ac:dyDescent="0.25">
      <c r="C629" s="74"/>
      <c r="D629" s="74"/>
      <c r="E629" s="74"/>
      <c r="H629" s="45"/>
      <c r="I629" s="45"/>
      <c r="J629" s="82"/>
      <c r="R629" s="33"/>
      <c r="S629" s="35"/>
      <c r="T629" s="45"/>
      <c r="U629" s="45"/>
      <c r="AC629" s="33"/>
      <c r="AD629" s="35"/>
      <c r="AE629" s="45"/>
      <c r="AF629" s="45"/>
      <c r="AN629" s="33"/>
      <c r="AO629" s="35"/>
      <c r="AP629" s="45"/>
      <c r="AQ629" s="45"/>
      <c r="AR629" s="33"/>
      <c r="AS629" s="33"/>
      <c r="AT629" s="33"/>
      <c r="AU629" s="33"/>
      <c r="AV629" s="33"/>
      <c r="AW629" s="33"/>
      <c r="AX629" s="33"/>
      <c r="AY629" s="33"/>
      <c r="AZ629" s="33"/>
      <c r="BA629" s="33"/>
      <c r="BB629" s="33"/>
      <c r="BC629" s="33"/>
      <c r="BD629" s="33"/>
      <c r="BE629" s="33"/>
      <c r="BF629" s="33"/>
      <c r="BG629" s="33"/>
      <c r="BH629" s="33"/>
      <c r="BI629" s="33"/>
      <c r="BJ629" s="33"/>
      <c r="BK629" s="33"/>
      <c r="BL629" s="33"/>
      <c r="BM629" s="33"/>
      <c r="BN629" s="33"/>
      <c r="BO629" s="33"/>
      <c r="BP629" s="33"/>
      <c r="BQ629" s="33"/>
      <c r="BR629" s="33"/>
      <c r="BS629" s="33"/>
      <c r="BT629" s="33"/>
      <c r="BU629" s="33"/>
      <c r="BV629" s="33"/>
      <c r="BW629" s="33"/>
      <c r="BX629" s="33"/>
      <c r="BY629" s="33"/>
      <c r="BZ629" s="33"/>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33"/>
      <c r="ED629" s="33"/>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33"/>
      <c r="GP629" s="33"/>
      <c r="GQ629" s="33"/>
      <c r="GR629" s="33"/>
      <c r="GS629" s="33"/>
      <c r="GT629" s="33"/>
      <c r="GU629" s="33"/>
      <c r="GV629" s="33"/>
      <c r="GW629" s="33"/>
      <c r="GX629" s="33"/>
      <c r="GY629" s="33"/>
      <c r="GZ629" s="33"/>
      <c r="HA629" s="33"/>
      <c r="HB629" s="33"/>
      <c r="HC629" s="33"/>
      <c r="HD629" s="33"/>
      <c r="HE629" s="33"/>
      <c r="HF629" s="33"/>
      <c r="HG629" s="33"/>
      <c r="HH629" s="33"/>
      <c r="HI629" s="33"/>
    </row>
    <row r="630" spans="3:217" s="34" customFormat="1" x14ac:dyDescent="0.25">
      <c r="C630" s="74"/>
      <c r="D630" s="74"/>
      <c r="E630" s="74"/>
      <c r="H630" s="45"/>
      <c r="I630" s="45"/>
      <c r="J630" s="82"/>
      <c r="R630" s="33"/>
      <c r="S630" s="35"/>
      <c r="T630" s="45"/>
      <c r="U630" s="45"/>
      <c r="AC630" s="33"/>
      <c r="AD630" s="35"/>
      <c r="AE630" s="45"/>
      <c r="AF630" s="45"/>
      <c r="AN630" s="33"/>
      <c r="AO630" s="35"/>
      <c r="AP630" s="45"/>
      <c r="AQ630" s="45"/>
      <c r="AR630" s="33"/>
      <c r="AS630" s="33"/>
      <c r="AT630" s="33"/>
      <c r="AU630" s="33"/>
      <c r="AV630" s="33"/>
      <c r="AW630" s="33"/>
      <c r="AX630" s="33"/>
      <c r="AY630" s="33"/>
      <c r="AZ630" s="33"/>
      <c r="BA630" s="33"/>
      <c r="BB630" s="33"/>
      <c r="BC630" s="33"/>
      <c r="BD630" s="33"/>
      <c r="BE630" s="33"/>
      <c r="BF630" s="33"/>
      <c r="BG630" s="33"/>
      <c r="BH630" s="33"/>
      <c r="BI630" s="33"/>
      <c r="BJ630" s="33"/>
      <c r="BK630" s="33"/>
      <c r="BL630" s="33"/>
      <c r="BM630" s="33"/>
      <c r="BN630" s="33"/>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3"/>
      <c r="DD630" s="33"/>
      <c r="DE630" s="33"/>
      <c r="DF630" s="33"/>
      <c r="DG630" s="33"/>
      <c r="DH630" s="33"/>
      <c r="DI630" s="33"/>
      <c r="DJ630" s="33"/>
      <c r="DK630" s="33"/>
      <c r="DL630" s="33"/>
      <c r="DM630" s="33"/>
      <c r="DN630" s="33"/>
      <c r="DO630" s="33"/>
      <c r="DP630" s="33"/>
      <c r="DQ630" s="33"/>
      <c r="DR630" s="33"/>
      <c r="DS630" s="33"/>
      <c r="DT630" s="33"/>
      <c r="DU630" s="33"/>
      <c r="DV630" s="33"/>
      <c r="DW630" s="33"/>
      <c r="DX630" s="33"/>
      <c r="DY630" s="33"/>
      <c r="DZ630" s="33"/>
      <c r="EA630" s="33"/>
      <c r="EB630" s="33"/>
      <c r="EC630" s="33"/>
      <c r="ED630" s="33"/>
      <c r="EE630" s="33"/>
      <c r="EF630" s="33"/>
      <c r="EG630" s="33"/>
      <c r="EH630" s="33"/>
      <c r="EI630" s="33"/>
      <c r="EJ630" s="33"/>
      <c r="EK630" s="33"/>
      <c r="EL630" s="33"/>
      <c r="EM630" s="33"/>
      <c r="EN630" s="33"/>
      <c r="EO630" s="33"/>
      <c r="EP630" s="33"/>
      <c r="EQ630" s="33"/>
      <c r="ER630" s="33"/>
      <c r="ES630" s="33"/>
      <c r="ET630" s="33"/>
      <c r="EU630" s="33"/>
      <c r="EV630" s="33"/>
      <c r="EW630" s="33"/>
      <c r="EX630" s="33"/>
      <c r="EY630" s="33"/>
      <c r="EZ630" s="33"/>
      <c r="FA630" s="33"/>
      <c r="FB630" s="33"/>
      <c r="FC630" s="33"/>
      <c r="FD630" s="33"/>
      <c r="FE630" s="33"/>
      <c r="FF630" s="33"/>
      <c r="FG630" s="33"/>
      <c r="FH630" s="33"/>
      <c r="FI630" s="33"/>
      <c r="FJ630" s="33"/>
      <c r="FK630" s="33"/>
      <c r="FL630" s="33"/>
      <c r="FM630" s="33"/>
      <c r="FN630" s="33"/>
      <c r="FO630" s="33"/>
      <c r="FP630" s="33"/>
      <c r="FQ630" s="33"/>
      <c r="FR630" s="33"/>
      <c r="FS630" s="33"/>
      <c r="FT630" s="33"/>
      <c r="FU630" s="33"/>
      <c r="FV630" s="33"/>
      <c r="FW630" s="33"/>
      <c r="FX630" s="33"/>
      <c r="FY630" s="33"/>
      <c r="FZ630" s="33"/>
      <c r="GA630" s="33"/>
      <c r="GB630" s="33"/>
      <c r="GC630" s="33"/>
      <c r="GD630" s="33"/>
      <c r="GE630" s="33"/>
      <c r="GF630" s="33"/>
      <c r="GG630" s="33"/>
      <c r="GH630" s="33"/>
      <c r="GI630" s="33"/>
      <c r="GJ630" s="33"/>
      <c r="GK630" s="33"/>
      <c r="GL630" s="33"/>
      <c r="GM630" s="33"/>
      <c r="GN630" s="33"/>
      <c r="GO630" s="33"/>
      <c r="GP630" s="33"/>
      <c r="GQ630" s="33"/>
      <c r="GR630" s="33"/>
      <c r="GS630" s="33"/>
      <c r="GT630" s="33"/>
      <c r="GU630" s="33"/>
      <c r="GV630" s="33"/>
      <c r="GW630" s="33"/>
      <c r="GX630" s="33"/>
      <c r="GY630" s="33"/>
      <c r="GZ630" s="33"/>
      <c r="HA630" s="33"/>
      <c r="HB630" s="33"/>
      <c r="HC630" s="33"/>
      <c r="HD630" s="33"/>
      <c r="HE630" s="33"/>
      <c r="HF630" s="33"/>
      <c r="HG630" s="33"/>
      <c r="HH630" s="33"/>
      <c r="HI630" s="33"/>
    </row>
    <row r="631" spans="3:217" s="34" customFormat="1" x14ac:dyDescent="0.25">
      <c r="C631" s="74"/>
      <c r="D631" s="74"/>
      <c r="E631" s="74"/>
      <c r="H631" s="45"/>
      <c r="I631" s="45"/>
      <c r="J631" s="82"/>
      <c r="R631" s="33"/>
      <c r="S631" s="35"/>
      <c r="T631" s="45"/>
      <c r="U631" s="45"/>
      <c r="AC631" s="33"/>
      <c r="AD631" s="35"/>
      <c r="AE631" s="45"/>
      <c r="AF631" s="45"/>
      <c r="AN631" s="33"/>
      <c r="AO631" s="35"/>
      <c r="AP631" s="45"/>
      <c r="AQ631" s="45"/>
      <c r="AR631" s="33"/>
      <c r="AS631" s="33"/>
      <c r="AT631" s="33"/>
      <c r="AU631" s="33"/>
      <c r="AV631" s="33"/>
      <c r="AW631" s="33"/>
      <c r="AX631" s="33"/>
      <c r="AY631" s="33"/>
      <c r="AZ631" s="33"/>
      <c r="BA631" s="33"/>
      <c r="BB631" s="33"/>
      <c r="BC631" s="33"/>
      <c r="BD631" s="33"/>
      <c r="BE631" s="33"/>
      <c r="BF631" s="33"/>
      <c r="BG631" s="33"/>
      <c r="BH631" s="33"/>
      <c r="BI631" s="33"/>
      <c r="BJ631" s="33"/>
      <c r="BK631" s="33"/>
      <c r="BL631" s="33"/>
      <c r="BM631" s="33"/>
      <c r="BN631" s="33"/>
      <c r="BO631" s="33"/>
      <c r="BP631" s="33"/>
      <c r="BQ631" s="33"/>
      <c r="BR631" s="33"/>
      <c r="BS631" s="33"/>
      <c r="BT631" s="33"/>
      <c r="BU631" s="33"/>
      <c r="BV631" s="33"/>
      <c r="BW631" s="33"/>
      <c r="BX631" s="33"/>
      <c r="BY631" s="33"/>
      <c r="BZ631" s="33"/>
      <c r="CA631" s="33"/>
      <c r="CB631" s="33"/>
      <c r="CC631" s="33"/>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c r="EZ631" s="33"/>
      <c r="FA631" s="33"/>
      <c r="FB631" s="33"/>
      <c r="FC631" s="33"/>
      <c r="FD631" s="33"/>
      <c r="FE631" s="33"/>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33"/>
      <c r="GY631" s="33"/>
      <c r="GZ631" s="33"/>
      <c r="HA631" s="33"/>
      <c r="HB631" s="33"/>
      <c r="HC631" s="33"/>
      <c r="HD631" s="33"/>
      <c r="HE631" s="33"/>
      <c r="HF631" s="33"/>
      <c r="HG631" s="33"/>
      <c r="HH631" s="33"/>
      <c r="HI631" s="33"/>
    </row>
    <row r="632" spans="3:217" s="34" customFormat="1" x14ac:dyDescent="0.25">
      <c r="C632" s="74"/>
      <c r="D632" s="74"/>
      <c r="E632" s="74"/>
      <c r="H632" s="45"/>
      <c r="I632" s="45"/>
      <c r="J632" s="82"/>
      <c r="R632" s="33"/>
      <c r="S632" s="35"/>
      <c r="T632" s="45"/>
      <c r="U632" s="45"/>
      <c r="AC632" s="33"/>
      <c r="AD632" s="35"/>
      <c r="AE632" s="45"/>
      <c r="AF632" s="45"/>
      <c r="AN632" s="33"/>
      <c r="AO632" s="35"/>
      <c r="AP632" s="45"/>
      <c r="AQ632" s="45"/>
      <c r="AR632" s="33"/>
      <c r="AS632" s="33"/>
      <c r="AT632" s="33"/>
      <c r="AU632" s="33"/>
      <c r="AV632" s="33"/>
      <c r="AW632" s="33"/>
      <c r="AX632" s="33"/>
      <c r="AY632" s="33"/>
      <c r="AZ632" s="33"/>
      <c r="BA632" s="33"/>
      <c r="BB632" s="33"/>
      <c r="BC632" s="33"/>
      <c r="BD632" s="33"/>
      <c r="BE632" s="33"/>
      <c r="BF632" s="33"/>
      <c r="BG632" s="33"/>
      <c r="BH632" s="33"/>
      <c r="BI632" s="33"/>
      <c r="BJ632" s="33"/>
      <c r="BK632" s="33"/>
      <c r="BL632" s="33"/>
      <c r="BM632" s="33"/>
      <c r="BN632" s="33"/>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33"/>
      <c r="GY632" s="33"/>
      <c r="GZ632" s="33"/>
      <c r="HA632" s="33"/>
      <c r="HB632" s="33"/>
      <c r="HC632" s="33"/>
      <c r="HD632" s="33"/>
      <c r="HE632" s="33"/>
      <c r="HF632" s="33"/>
      <c r="HG632" s="33"/>
      <c r="HH632" s="33"/>
      <c r="HI632" s="33"/>
    </row>
    <row r="633" spans="3:217" s="34" customFormat="1" x14ac:dyDescent="0.25">
      <c r="C633" s="74"/>
      <c r="D633" s="74"/>
      <c r="E633" s="74"/>
      <c r="H633" s="45"/>
      <c r="I633" s="45"/>
      <c r="J633" s="82"/>
      <c r="R633" s="33"/>
      <c r="S633" s="35"/>
      <c r="T633" s="45"/>
      <c r="U633" s="45"/>
      <c r="AC633" s="33"/>
      <c r="AD633" s="35"/>
      <c r="AE633" s="45"/>
      <c r="AF633" s="45"/>
      <c r="AN633" s="33"/>
      <c r="AO633" s="35"/>
      <c r="AP633" s="45"/>
      <c r="AQ633" s="45"/>
      <c r="AR633" s="33"/>
      <c r="AS633" s="33"/>
      <c r="AT633" s="33"/>
      <c r="AU633" s="33"/>
      <c r="AV633" s="33"/>
      <c r="AW633" s="33"/>
      <c r="AX633" s="33"/>
      <c r="AY633" s="33"/>
      <c r="AZ633" s="33"/>
      <c r="BA633" s="33"/>
      <c r="BB633" s="33"/>
      <c r="BC633" s="33"/>
      <c r="BD633" s="33"/>
      <c r="BE633" s="33"/>
      <c r="BF633" s="33"/>
      <c r="BG633" s="33"/>
      <c r="BH633" s="33"/>
      <c r="BI633" s="33"/>
      <c r="BJ633" s="33"/>
      <c r="BK633" s="33"/>
      <c r="BL633" s="33"/>
      <c r="BM633" s="33"/>
      <c r="BN633" s="33"/>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c r="EZ633" s="33"/>
      <c r="FA633" s="33"/>
      <c r="FB633" s="33"/>
      <c r="FC633" s="33"/>
      <c r="FD633" s="33"/>
      <c r="FE633" s="33"/>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33"/>
      <c r="GY633" s="33"/>
      <c r="GZ633" s="33"/>
      <c r="HA633" s="33"/>
      <c r="HB633" s="33"/>
      <c r="HC633" s="33"/>
      <c r="HD633" s="33"/>
      <c r="HE633" s="33"/>
      <c r="HF633" s="33"/>
      <c r="HG633" s="33"/>
      <c r="HH633" s="33"/>
      <c r="HI633" s="33"/>
    </row>
    <row r="634" spans="3:217" s="34" customFormat="1" x14ac:dyDescent="0.25">
      <c r="C634" s="74"/>
      <c r="D634" s="74"/>
      <c r="E634" s="74"/>
      <c r="H634" s="45"/>
      <c r="I634" s="45"/>
      <c r="J634" s="82"/>
      <c r="R634" s="33"/>
      <c r="S634" s="35"/>
      <c r="T634" s="45"/>
      <c r="U634" s="45"/>
      <c r="AC634" s="33"/>
      <c r="AD634" s="35"/>
      <c r="AE634" s="45"/>
      <c r="AF634" s="45"/>
      <c r="AN634" s="33"/>
      <c r="AO634" s="35"/>
      <c r="AP634" s="45"/>
      <c r="AQ634" s="45"/>
      <c r="AR634" s="33"/>
      <c r="AS634" s="33"/>
      <c r="AT634" s="33"/>
      <c r="AU634" s="33"/>
      <c r="AV634" s="33"/>
      <c r="AW634" s="33"/>
      <c r="AX634" s="33"/>
      <c r="AY634" s="33"/>
      <c r="AZ634" s="33"/>
      <c r="BA634" s="33"/>
      <c r="BB634" s="33"/>
      <c r="BC634" s="33"/>
      <c r="BD634" s="33"/>
      <c r="BE634" s="33"/>
      <c r="BF634" s="33"/>
      <c r="BG634" s="33"/>
      <c r="BH634" s="33"/>
      <c r="BI634" s="33"/>
      <c r="BJ634" s="33"/>
      <c r="BK634" s="33"/>
      <c r="BL634" s="33"/>
      <c r="BM634" s="33"/>
      <c r="BN634" s="33"/>
      <c r="BO634" s="33"/>
      <c r="BP634" s="33"/>
      <c r="BQ634" s="33"/>
      <c r="BR634" s="33"/>
      <c r="BS634" s="33"/>
      <c r="BT634" s="33"/>
      <c r="BU634" s="33"/>
      <c r="BV634" s="33"/>
      <c r="BW634" s="33"/>
      <c r="BX634" s="33"/>
      <c r="BY634" s="33"/>
      <c r="BZ634" s="33"/>
      <c r="CA634" s="33"/>
      <c r="CB634" s="33"/>
      <c r="CC634" s="33"/>
      <c r="CD634" s="33"/>
      <c r="CE634" s="33"/>
      <c r="CF634" s="33"/>
      <c r="CG634" s="33"/>
      <c r="CH634" s="33"/>
      <c r="CI634" s="33"/>
      <c r="CJ634" s="33"/>
      <c r="CK634" s="33"/>
      <c r="CL634" s="33"/>
      <c r="CM634" s="33"/>
      <c r="CN634" s="33"/>
      <c r="CO634" s="33"/>
      <c r="CP634" s="33"/>
      <c r="CQ634" s="33"/>
      <c r="CR634" s="33"/>
      <c r="CS634" s="33"/>
      <c r="CT634" s="33"/>
      <c r="CU634" s="33"/>
      <c r="CV634" s="33"/>
      <c r="CW634" s="33"/>
      <c r="CX634" s="33"/>
      <c r="CY634" s="33"/>
      <c r="CZ634" s="33"/>
      <c r="DA634" s="33"/>
      <c r="DB634" s="33"/>
      <c r="DC634" s="33"/>
      <c r="DD634" s="33"/>
      <c r="DE634" s="33"/>
      <c r="DF634" s="33"/>
      <c r="DG634" s="33"/>
      <c r="DH634" s="33"/>
      <c r="DI634" s="33"/>
      <c r="DJ634" s="33"/>
      <c r="DK634" s="33"/>
      <c r="DL634" s="33"/>
      <c r="DM634" s="33"/>
      <c r="DN634" s="33"/>
      <c r="DO634" s="33"/>
      <c r="DP634" s="33"/>
      <c r="DQ634" s="33"/>
      <c r="DR634" s="33"/>
      <c r="DS634" s="33"/>
      <c r="DT634" s="33"/>
      <c r="DU634" s="33"/>
      <c r="DV634" s="33"/>
      <c r="DW634" s="33"/>
      <c r="DX634" s="33"/>
      <c r="DY634" s="33"/>
      <c r="DZ634" s="33"/>
      <c r="EA634" s="33"/>
      <c r="EB634" s="33"/>
      <c r="EC634" s="33"/>
      <c r="ED634" s="33"/>
      <c r="EE634" s="33"/>
      <c r="EF634" s="33"/>
      <c r="EG634" s="33"/>
      <c r="EH634" s="33"/>
      <c r="EI634" s="33"/>
      <c r="EJ634" s="33"/>
      <c r="EK634" s="33"/>
      <c r="EL634" s="33"/>
      <c r="EM634" s="33"/>
      <c r="EN634" s="33"/>
      <c r="EO634" s="33"/>
      <c r="EP634" s="33"/>
      <c r="EQ634" s="33"/>
      <c r="ER634" s="33"/>
      <c r="ES634" s="33"/>
      <c r="ET634" s="33"/>
      <c r="EU634" s="33"/>
      <c r="EV634" s="33"/>
      <c r="EW634" s="33"/>
      <c r="EX634" s="33"/>
      <c r="EY634" s="33"/>
      <c r="EZ634" s="33"/>
      <c r="FA634" s="33"/>
      <c r="FB634" s="33"/>
      <c r="FC634" s="33"/>
      <c r="FD634" s="33"/>
      <c r="FE634" s="33"/>
      <c r="FF634" s="33"/>
      <c r="FG634" s="33"/>
      <c r="FH634" s="33"/>
      <c r="FI634" s="33"/>
      <c r="FJ634" s="33"/>
      <c r="FK634" s="33"/>
      <c r="FL634" s="33"/>
      <c r="FM634" s="33"/>
      <c r="FN634" s="33"/>
      <c r="FO634" s="33"/>
      <c r="FP634" s="33"/>
      <c r="FQ634" s="33"/>
      <c r="FR634" s="33"/>
      <c r="FS634" s="33"/>
      <c r="FT634" s="33"/>
      <c r="FU634" s="33"/>
      <c r="FV634" s="33"/>
      <c r="FW634" s="33"/>
      <c r="FX634" s="33"/>
      <c r="FY634" s="33"/>
      <c r="FZ634" s="33"/>
      <c r="GA634" s="33"/>
      <c r="GB634" s="33"/>
      <c r="GC634" s="33"/>
      <c r="GD634" s="33"/>
      <c r="GE634" s="33"/>
      <c r="GF634" s="33"/>
      <c r="GG634" s="33"/>
      <c r="GH634" s="33"/>
      <c r="GI634" s="33"/>
      <c r="GJ634" s="33"/>
      <c r="GK634" s="33"/>
      <c r="GL634" s="33"/>
      <c r="GM634" s="33"/>
      <c r="GN634" s="33"/>
      <c r="GO634" s="33"/>
      <c r="GP634" s="33"/>
      <c r="GQ634" s="33"/>
      <c r="GR634" s="33"/>
      <c r="GS634" s="33"/>
      <c r="GT634" s="33"/>
      <c r="GU634" s="33"/>
      <c r="GV634" s="33"/>
      <c r="GW634" s="33"/>
      <c r="GX634" s="33"/>
      <c r="GY634" s="33"/>
      <c r="GZ634" s="33"/>
      <c r="HA634" s="33"/>
      <c r="HB634" s="33"/>
      <c r="HC634" s="33"/>
      <c r="HD634" s="33"/>
      <c r="HE634" s="33"/>
      <c r="HF634" s="33"/>
      <c r="HG634" s="33"/>
      <c r="HH634" s="33"/>
      <c r="HI634" s="33"/>
    </row>
    <row r="635" spans="3:217" s="34" customFormat="1" x14ac:dyDescent="0.25">
      <c r="C635" s="74"/>
      <c r="D635" s="74"/>
      <c r="E635" s="74"/>
      <c r="H635" s="45"/>
      <c r="I635" s="45"/>
      <c r="J635" s="82"/>
      <c r="R635" s="33"/>
      <c r="S635" s="35"/>
      <c r="T635" s="45"/>
      <c r="U635" s="45"/>
      <c r="AC635" s="33"/>
      <c r="AD635" s="35"/>
      <c r="AE635" s="45"/>
      <c r="AF635" s="45"/>
      <c r="AN635" s="33"/>
      <c r="AO635" s="35"/>
      <c r="AP635" s="45"/>
      <c r="AQ635" s="45"/>
      <c r="AR635" s="33"/>
      <c r="AS635" s="33"/>
      <c r="AT635" s="33"/>
      <c r="AU635" s="33"/>
      <c r="AV635" s="33"/>
      <c r="AW635" s="33"/>
      <c r="AX635" s="33"/>
      <c r="AY635" s="33"/>
      <c r="AZ635" s="33"/>
      <c r="BA635" s="33"/>
      <c r="BB635" s="33"/>
      <c r="BC635" s="33"/>
      <c r="BD635" s="33"/>
      <c r="BE635" s="33"/>
      <c r="BF635" s="33"/>
      <c r="BG635" s="33"/>
      <c r="BH635" s="33"/>
      <c r="BI635" s="33"/>
      <c r="BJ635" s="33"/>
      <c r="BK635" s="33"/>
      <c r="BL635" s="33"/>
      <c r="BM635" s="33"/>
      <c r="BN635" s="33"/>
      <c r="BO635" s="33"/>
      <c r="BP635" s="33"/>
      <c r="BQ635" s="33"/>
      <c r="BR635" s="33"/>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33"/>
      <c r="DZ635" s="33"/>
      <c r="EA635" s="33"/>
      <c r="EB635" s="33"/>
      <c r="EC635" s="33"/>
      <c r="ED635" s="33"/>
      <c r="EE635" s="33"/>
      <c r="EF635" s="33"/>
      <c r="EG635" s="33"/>
      <c r="EH635" s="33"/>
      <c r="EI635" s="33"/>
      <c r="EJ635" s="33"/>
      <c r="EK635" s="33"/>
      <c r="EL635" s="33"/>
      <c r="EM635" s="33"/>
      <c r="EN635" s="33"/>
      <c r="EO635" s="33"/>
      <c r="EP635" s="33"/>
      <c r="EQ635" s="33"/>
      <c r="ER635" s="33"/>
      <c r="ES635" s="33"/>
      <c r="ET635" s="33"/>
      <c r="EU635" s="33"/>
      <c r="EV635" s="33"/>
      <c r="EW635" s="33"/>
      <c r="EX635" s="33"/>
      <c r="EY635" s="33"/>
      <c r="EZ635" s="33"/>
      <c r="FA635" s="33"/>
      <c r="FB635" s="33"/>
      <c r="FC635" s="33"/>
      <c r="FD635" s="33"/>
      <c r="FE635" s="33"/>
      <c r="FF635" s="33"/>
      <c r="FG635" s="33"/>
      <c r="FH635" s="33"/>
      <c r="FI635" s="33"/>
      <c r="FJ635" s="33"/>
      <c r="FK635" s="33"/>
      <c r="FL635" s="33"/>
      <c r="FM635" s="33"/>
      <c r="FN635" s="33"/>
      <c r="FO635" s="33"/>
      <c r="FP635" s="33"/>
      <c r="FQ635" s="33"/>
      <c r="FR635" s="33"/>
      <c r="FS635" s="33"/>
      <c r="FT635" s="33"/>
      <c r="FU635" s="33"/>
      <c r="FV635" s="33"/>
      <c r="FW635" s="33"/>
      <c r="FX635" s="33"/>
      <c r="FY635" s="33"/>
      <c r="FZ635" s="33"/>
      <c r="GA635" s="33"/>
      <c r="GB635" s="33"/>
      <c r="GC635" s="33"/>
      <c r="GD635" s="33"/>
      <c r="GE635" s="33"/>
      <c r="GF635" s="33"/>
      <c r="GG635" s="33"/>
      <c r="GH635" s="33"/>
      <c r="GI635" s="33"/>
      <c r="GJ635" s="33"/>
      <c r="GK635" s="33"/>
      <c r="GL635" s="33"/>
      <c r="GM635" s="33"/>
      <c r="GN635" s="33"/>
      <c r="GO635" s="33"/>
      <c r="GP635" s="33"/>
      <c r="GQ635" s="33"/>
      <c r="GR635" s="33"/>
      <c r="GS635" s="33"/>
      <c r="GT635" s="33"/>
      <c r="GU635" s="33"/>
      <c r="GV635" s="33"/>
      <c r="GW635" s="33"/>
      <c r="GX635" s="33"/>
      <c r="GY635" s="33"/>
      <c r="GZ635" s="33"/>
      <c r="HA635" s="33"/>
      <c r="HB635" s="33"/>
      <c r="HC635" s="33"/>
      <c r="HD635" s="33"/>
      <c r="HE635" s="33"/>
      <c r="HF635" s="33"/>
      <c r="HG635" s="33"/>
      <c r="HH635" s="33"/>
      <c r="HI635" s="33"/>
    </row>
    <row r="636" spans="3:217" s="34" customFormat="1" x14ac:dyDescent="0.25">
      <c r="C636" s="74"/>
      <c r="D636" s="74"/>
      <c r="E636" s="74"/>
      <c r="H636" s="45"/>
      <c r="I636" s="45"/>
      <c r="J636" s="82"/>
      <c r="R636" s="33"/>
      <c r="S636" s="35"/>
      <c r="T636" s="45"/>
      <c r="U636" s="45"/>
      <c r="AC636" s="33"/>
      <c r="AD636" s="35"/>
      <c r="AE636" s="45"/>
      <c r="AF636" s="45"/>
      <c r="AN636" s="33"/>
      <c r="AO636" s="35"/>
      <c r="AP636" s="45"/>
      <c r="AQ636" s="45"/>
      <c r="AR636" s="33"/>
      <c r="AS636" s="33"/>
      <c r="AT636" s="33"/>
      <c r="AU636" s="33"/>
      <c r="AV636" s="33"/>
      <c r="AW636" s="33"/>
      <c r="AX636" s="33"/>
      <c r="AY636" s="33"/>
      <c r="AZ636" s="33"/>
      <c r="BA636" s="33"/>
      <c r="BB636" s="33"/>
      <c r="BC636" s="33"/>
      <c r="BD636" s="33"/>
      <c r="BE636" s="33"/>
      <c r="BF636" s="33"/>
      <c r="BG636" s="33"/>
      <c r="BH636" s="33"/>
      <c r="BI636" s="33"/>
      <c r="BJ636" s="33"/>
      <c r="BK636" s="33"/>
      <c r="BL636" s="33"/>
      <c r="BM636" s="33"/>
      <c r="BN636" s="33"/>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c r="CQ636" s="33"/>
      <c r="CR636" s="33"/>
      <c r="CS636" s="33"/>
      <c r="CT636" s="33"/>
      <c r="CU636" s="33"/>
      <c r="CV636" s="33"/>
      <c r="CW636" s="33"/>
      <c r="CX636" s="33"/>
      <c r="CY636" s="33"/>
      <c r="CZ636" s="33"/>
      <c r="DA636" s="33"/>
      <c r="DB636" s="33"/>
      <c r="DC636" s="33"/>
      <c r="DD636" s="33"/>
      <c r="DE636" s="33"/>
      <c r="DF636" s="33"/>
      <c r="DG636" s="33"/>
      <c r="DH636" s="33"/>
      <c r="DI636" s="33"/>
      <c r="DJ636" s="33"/>
      <c r="DK636" s="33"/>
      <c r="DL636" s="33"/>
      <c r="DM636" s="33"/>
      <c r="DN636" s="33"/>
      <c r="DO636" s="33"/>
      <c r="DP636" s="33"/>
      <c r="DQ636" s="33"/>
      <c r="DR636" s="33"/>
      <c r="DS636" s="33"/>
      <c r="DT636" s="33"/>
      <c r="DU636" s="33"/>
      <c r="DV636" s="33"/>
      <c r="DW636" s="33"/>
      <c r="DX636" s="33"/>
      <c r="DY636" s="33"/>
      <c r="DZ636" s="33"/>
      <c r="EA636" s="33"/>
      <c r="EB636" s="33"/>
      <c r="EC636" s="33"/>
      <c r="ED636" s="33"/>
      <c r="EE636" s="33"/>
      <c r="EF636" s="33"/>
      <c r="EG636" s="33"/>
      <c r="EH636" s="33"/>
      <c r="EI636" s="33"/>
      <c r="EJ636" s="33"/>
      <c r="EK636" s="33"/>
      <c r="EL636" s="33"/>
      <c r="EM636" s="33"/>
      <c r="EN636" s="33"/>
      <c r="EO636" s="33"/>
      <c r="EP636" s="33"/>
      <c r="EQ636" s="33"/>
      <c r="ER636" s="33"/>
      <c r="ES636" s="33"/>
      <c r="ET636" s="33"/>
      <c r="EU636" s="33"/>
      <c r="EV636" s="33"/>
      <c r="EW636" s="33"/>
      <c r="EX636" s="33"/>
      <c r="EY636" s="33"/>
      <c r="EZ636" s="33"/>
      <c r="FA636" s="33"/>
      <c r="FB636" s="33"/>
      <c r="FC636" s="33"/>
      <c r="FD636" s="33"/>
      <c r="FE636" s="33"/>
      <c r="FF636" s="33"/>
      <c r="FG636" s="33"/>
      <c r="FH636" s="33"/>
      <c r="FI636" s="33"/>
      <c r="FJ636" s="33"/>
      <c r="FK636" s="33"/>
      <c r="FL636" s="33"/>
      <c r="FM636" s="33"/>
      <c r="FN636" s="33"/>
      <c r="FO636" s="33"/>
      <c r="FP636" s="33"/>
      <c r="FQ636" s="33"/>
      <c r="FR636" s="33"/>
      <c r="FS636" s="33"/>
      <c r="FT636" s="33"/>
      <c r="FU636" s="33"/>
      <c r="FV636" s="33"/>
      <c r="FW636" s="33"/>
      <c r="FX636" s="33"/>
      <c r="FY636" s="33"/>
      <c r="FZ636" s="33"/>
      <c r="GA636" s="33"/>
      <c r="GB636" s="33"/>
      <c r="GC636" s="33"/>
      <c r="GD636" s="33"/>
      <c r="GE636" s="33"/>
      <c r="GF636" s="33"/>
      <c r="GG636" s="33"/>
      <c r="GH636" s="33"/>
      <c r="GI636" s="33"/>
      <c r="GJ636" s="33"/>
      <c r="GK636" s="33"/>
      <c r="GL636" s="33"/>
      <c r="GM636" s="33"/>
      <c r="GN636" s="33"/>
      <c r="GO636" s="33"/>
      <c r="GP636" s="33"/>
      <c r="GQ636" s="33"/>
      <c r="GR636" s="33"/>
      <c r="GS636" s="33"/>
      <c r="GT636" s="33"/>
      <c r="GU636" s="33"/>
      <c r="GV636" s="33"/>
      <c r="GW636" s="33"/>
      <c r="GX636" s="33"/>
      <c r="GY636" s="33"/>
      <c r="GZ636" s="33"/>
      <c r="HA636" s="33"/>
      <c r="HB636" s="33"/>
      <c r="HC636" s="33"/>
      <c r="HD636" s="33"/>
      <c r="HE636" s="33"/>
      <c r="HF636" s="33"/>
      <c r="HG636" s="33"/>
      <c r="HH636" s="33"/>
      <c r="HI636" s="33"/>
    </row>
    <row r="637" spans="3:217" s="34" customFormat="1" x14ac:dyDescent="0.25">
      <c r="C637" s="74"/>
      <c r="D637" s="74"/>
      <c r="E637" s="74"/>
      <c r="H637" s="45"/>
      <c r="I637" s="45"/>
      <c r="J637" s="82"/>
      <c r="R637" s="33"/>
      <c r="S637" s="35"/>
      <c r="T637" s="45"/>
      <c r="U637" s="45"/>
      <c r="AC637" s="33"/>
      <c r="AD637" s="35"/>
      <c r="AE637" s="45"/>
      <c r="AF637" s="45"/>
      <c r="AN637" s="33"/>
      <c r="AO637" s="35"/>
      <c r="AP637" s="45"/>
      <c r="AQ637" s="45"/>
      <c r="AR637" s="33"/>
      <c r="AS637" s="33"/>
      <c r="AT637" s="33"/>
      <c r="AU637" s="33"/>
      <c r="AV637" s="33"/>
      <c r="AW637" s="33"/>
      <c r="AX637" s="33"/>
      <c r="AY637" s="33"/>
      <c r="AZ637" s="33"/>
      <c r="BA637" s="33"/>
      <c r="BB637" s="33"/>
      <c r="BC637" s="33"/>
      <c r="BD637" s="33"/>
      <c r="BE637" s="33"/>
      <c r="BF637" s="33"/>
      <c r="BG637" s="33"/>
      <c r="BH637" s="33"/>
      <c r="BI637" s="33"/>
      <c r="BJ637" s="33"/>
      <c r="BK637" s="33"/>
      <c r="BL637" s="33"/>
      <c r="BM637" s="33"/>
      <c r="BN637" s="33"/>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c r="CT637" s="33"/>
      <c r="CU637" s="33"/>
      <c r="CV637" s="33"/>
      <c r="CW637" s="33"/>
      <c r="CX637" s="33"/>
      <c r="CY637" s="33"/>
      <c r="CZ637" s="33"/>
      <c r="DA637" s="33"/>
      <c r="DB637" s="33"/>
      <c r="DC637" s="33"/>
      <c r="DD637" s="33"/>
      <c r="DE637" s="33"/>
      <c r="DF637" s="33"/>
      <c r="DG637" s="33"/>
      <c r="DH637" s="33"/>
      <c r="DI637" s="33"/>
      <c r="DJ637" s="33"/>
      <c r="DK637" s="33"/>
      <c r="DL637" s="33"/>
      <c r="DM637" s="33"/>
      <c r="DN637" s="33"/>
      <c r="DO637" s="33"/>
      <c r="DP637" s="33"/>
      <c r="DQ637" s="33"/>
      <c r="DR637" s="33"/>
      <c r="DS637" s="33"/>
      <c r="DT637" s="33"/>
      <c r="DU637" s="33"/>
      <c r="DV637" s="33"/>
      <c r="DW637" s="33"/>
      <c r="DX637" s="33"/>
      <c r="DY637" s="33"/>
      <c r="DZ637" s="33"/>
      <c r="EA637" s="33"/>
      <c r="EB637" s="33"/>
      <c r="EC637" s="33"/>
      <c r="ED637" s="33"/>
      <c r="EE637" s="33"/>
      <c r="EF637" s="33"/>
      <c r="EG637" s="33"/>
      <c r="EH637" s="33"/>
      <c r="EI637" s="33"/>
      <c r="EJ637" s="33"/>
      <c r="EK637" s="33"/>
      <c r="EL637" s="33"/>
      <c r="EM637" s="33"/>
      <c r="EN637" s="33"/>
      <c r="EO637" s="33"/>
      <c r="EP637" s="33"/>
      <c r="EQ637" s="33"/>
      <c r="ER637" s="33"/>
      <c r="ES637" s="33"/>
      <c r="ET637" s="33"/>
      <c r="EU637" s="33"/>
      <c r="EV637" s="33"/>
      <c r="EW637" s="33"/>
      <c r="EX637" s="33"/>
      <c r="EY637" s="33"/>
      <c r="EZ637" s="33"/>
      <c r="FA637" s="33"/>
      <c r="FB637" s="33"/>
      <c r="FC637" s="33"/>
      <c r="FD637" s="33"/>
      <c r="FE637" s="33"/>
      <c r="FF637" s="33"/>
      <c r="FG637" s="33"/>
      <c r="FH637" s="33"/>
      <c r="FI637" s="33"/>
      <c r="FJ637" s="33"/>
      <c r="FK637" s="33"/>
      <c r="FL637" s="33"/>
      <c r="FM637" s="33"/>
      <c r="FN637" s="33"/>
      <c r="FO637" s="33"/>
      <c r="FP637" s="33"/>
      <c r="FQ637" s="33"/>
      <c r="FR637" s="33"/>
      <c r="FS637" s="33"/>
      <c r="FT637" s="33"/>
      <c r="FU637" s="33"/>
      <c r="FV637" s="33"/>
      <c r="FW637" s="33"/>
      <c r="FX637" s="33"/>
      <c r="FY637" s="33"/>
      <c r="FZ637" s="33"/>
      <c r="GA637" s="33"/>
      <c r="GB637" s="33"/>
      <c r="GC637" s="33"/>
      <c r="GD637" s="33"/>
      <c r="GE637" s="33"/>
      <c r="GF637" s="33"/>
      <c r="GG637" s="33"/>
      <c r="GH637" s="33"/>
      <c r="GI637" s="33"/>
      <c r="GJ637" s="33"/>
      <c r="GK637" s="33"/>
      <c r="GL637" s="33"/>
      <c r="GM637" s="33"/>
      <c r="GN637" s="33"/>
      <c r="GO637" s="33"/>
      <c r="GP637" s="33"/>
      <c r="GQ637" s="33"/>
      <c r="GR637" s="33"/>
      <c r="GS637" s="33"/>
      <c r="GT637" s="33"/>
      <c r="GU637" s="33"/>
      <c r="GV637" s="33"/>
      <c r="GW637" s="33"/>
      <c r="GX637" s="33"/>
      <c r="GY637" s="33"/>
      <c r="GZ637" s="33"/>
      <c r="HA637" s="33"/>
      <c r="HB637" s="33"/>
      <c r="HC637" s="33"/>
      <c r="HD637" s="33"/>
      <c r="HE637" s="33"/>
      <c r="HF637" s="33"/>
      <c r="HG637" s="33"/>
      <c r="HH637" s="33"/>
      <c r="HI637" s="33"/>
    </row>
    <row r="638" spans="3:217" s="34" customFormat="1" x14ac:dyDescent="0.25">
      <c r="C638" s="74"/>
      <c r="D638" s="74"/>
      <c r="E638" s="74"/>
      <c r="H638" s="45"/>
      <c r="I638" s="45"/>
      <c r="J638" s="82"/>
      <c r="R638" s="33"/>
      <c r="S638" s="35"/>
      <c r="T638" s="45"/>
      <c r="U638" s="45"/>
      <c r="AC638" s="33"/>
      <c r="AD638" s="35"/>
      <c r="AE638" s="45"/>
      <c r="AF638" s="45"/>
      <c r="AN638" s="33"/>
      <c r="AO638" s="35"/>
      <c r="AP638" s="45"/>
      <c r="AQ638" s="45"/>
      <c r="AR638" s="33"/>
      <c r="AS638" s="33"/>
      <c r="AT638" s="33"/>
      <c r="AU638" s="33"/>
      <c r="AV638" s="33"/>
      <c r="AW638" s="33"/>
      <c r="AX638" s="33"/>
      <c r="AY638" s="33"/>
      <c r="AZ638" s="33"/>
      <c r="BA638" s="33"/>
      <c r="BB638" s="33"/>
      <c r="BC638" s="33"/>
      <c r="BD638" s="33"/>
      <c r="BE638" s="33"/>
      <c r="BF638" s="33"/>
      <c r="BG638" s="33"/>
      <c r="BH638" s="33"/>
      <c r="BI638" s="33"/>
      <c r="BJ638" s="33"/>
      <c r="BK638" s="33"/>
      <c r="BL638" s="33"/>
      <c r="BM638" s="33"/>
      <c r="BN638" s="33"/>
      <c r="BO638" s="33"/>
      <c r="BP638" s="33"/>
      <c r="BQ638" s="33"/>
      <c r="BR638" s="33"/>
      <c r="BS638" s="33"/>
      <c r="BT638" s="33"/>
      <c r="BU638" s="33"/>
      <c r="BV638" s="33"/>
      <c r="BW638" s="33"/>
      <c r="BX638" s="33"/>
      <c r="BY638" s="33"/>
      <c r="BZ638" s="33"/>
      <c r="CA638" s="33"/>
      <c r="CB638" s="33"/>
      <c r="CC638" s="33"/>
      <c r="CD638" s="33"/>
      <c r="CE638" s="33"/>
      <c r="CF638" s="33"/>
      <c r="CG638" s="33"/>
      <c r="CH638" s="33"/>
      <c r="CI638" s="33"/>
      <c r="CJ638" s="33"/>
      <c r="CK638" s="33"/>
      <c r="CL638" s="33"/>
      <c r="CM638" s="33"/>
      <c r="CN638" s="33"/>
      <c r="CO638" s="33"/>
      <c r="CP638" s="33"/>
      <c r="CQ638" s="33"/>
      <c r="CR638" s="33"/>
      <c r="CS638" s="33"/>
      <c r="CT638" s="33"/>
      <c r="CU638" s="33"/>
      <c r="CV638" s="33"/>
      <c r="CW638" s="33"/>
      <c r="CX638" s="33"/>
      <c r="CY638" s="33"/>
      <c r="CZ638" s="33"/>
      <c r="DA638" s="33"/>
      <c r="DB638" s="33"/>
      <c r="DC638" s="33"/>
      <c r="DD638" s="33"/>
      <c r="DE638" s="33"/>
      <c r="DF638" s="33"/>
      <c r="DG638" s="33"/>
      <c r="DH638" s="33"/>
      <c r="DI638" s="33"/>
      <c r="DJ638" s="33"/>
      <c r="DK638" s="33"/>
      <c r="DL638" s="33"/>
      <c r="DM638" s="33"/>
      <c r="DN638" s="33"/>
      <c r="DO638" s="33"/>
      <c r="DP638" s="33"/>
      <c r="DQ638" s="33"/>
      <c r="DR638" s="33"/>
      <c r="DS638" s="33"/>
      <c r="DT638" s="33"/>
      <c r="DU638" s="33"/>
      <c r="DV638" s="33"/>
      <c r="DW638" s="33"/>
      <c r="DX638" s="33"/>
      <c r="DY638" s="33"/>
      <c r="DZ638" s="33"/>
      <c r="EA638" s="33"/>
      <c r="EB638" s="33"/>
      <c r="EC638" s="33"/>
      <c r="ED638" s="33"/>
      <c r="EE638" s="33"/>
      <c r="EF638" s="33"/>
      <c r="EG638" s="33"/>
      <c r="EH638" s="33"/>
      <c r="EI638" s="33"/>
      <c r="EJ638" s="33"/>
      <c r="EK638" s="33"/>
      <c r="EL638" s="33"/>
      <c r="EM638" s="33"/>
      <c r="EN638" s="33"/>
      <c r="EO638" s="33"/>
      <c r="EP638" s="33"/>
      <c r="EQ638" s="33"/>
      <c r="ER638" s="33"/>
      <c r="ES638" s="33"/>
      <c r="ET638" s="33"/>
      <c r="EU638" s="33"/>
      <c r="EV638" s="33"/>
      <c r="EW638" s="33"/>
      <c r="EX638" s="33"/>
      <c r="EY638" s="33"/>
      <c r="EZ638" s="33"/>
      <c r="FA638" s="33"/>
      <c r="FB638" s="33"/>
      <c r="FC638" s="33"/>
      <c r="FD638" s="33"/>
      <c r="FE638" s="33"/>
      <c r="FF638" s="33"/>
      <c r="FG638" s="33"/>
      <c r="FH638" s="33"/>
      <c r="FI638" s="33"/>
      <c r="FJ638" s="33"/>
      <c r="FK638" s="33"/>
      <c r="FL638" s="33"/>
      <c r="FM638" s="33"/>
      <c r="FN638" s="33"/>
      <c r="FO638" s="33"/>
      <c r="FP638" s="33"/>
      <c r="FQ638" s="33"/>
      <c r="FR638" s="33"/>
      <c r="FS638" s="33"/>
      <c r="FT638" s="33"/>
      <c r="FU638" s="33"/>
      <c r="FV638" s="33"/>
      <c r="FW638" s="33"/>
      <c r="FX638" s="33"/>
      <c r="FY638" s="33"/>
      <c r="FZ638" s="33"/>
      <c r="GA638" s="33"/>
      <c r="GB638" s="33"/>
      <c r="GC638" s="33"/>
      <c r="GD638" s="33"/>
      <c r="GE638" s="33"/>
      <c r="GF638" s="33"/>
      <c r="GG638" s="33"/>
      <c r="GH638" s="33"/>
      <c r="GI638" s="33"/>
      <c r="GJ638" s="33"/>
      <c r="GK638" s="33"/>
      <c r="GL638" s="33"/>
      <c r="GM638" s="33"/>
      <c r="GN638" s="33"/>
      <c r="GO638" s="33"/>
      <c r="GP638" s="33"/>
      <c r="GQ638" s="33"/>
      <c r="GR638" s="33"/>
      <c r="GS638" s="33"/>
      <c r="GT638" s="33"/>
      <c r="GU638" s="33"/>
      <c r="GV638" s="33"/>
      <c r="GW638" s="33"/>
      <c r="GX638" s="33"/>
      <c r="GY638" s="33"/>
      <c r="GZ638" s="33"/>
      <c r="HA638" s="33"/>
      <c r="HB638" s="33"/>
      <c r="HC638" s="33"/>
      <c r="HD638" s="33"/>
      <c r="HE638" s="33"/>
      <c r="HF638" s="33"/>
      <c r="HG638" s="33"/>
      <c r="HH638" s="33"/>
      <c r="HI638" s="33"/>
    </row>
    <row r="639" spans="3:217" s="34" customFormat="1" x14ac:dyDescent="0.25">
      <c r="C639" s="74"/>
      <c r="D639" s="74"/>
      <c r="E639" s="74"/>
      <c r="H639" s="45"/>
      <c r="I639" s="45"/>
      <c r="J639" s="82"/>
      <c r="R639" s="33"/>
      <c r="S639" s="35"/>
      <c r="T639" s="45"/>
      <c r="U639" s="45"/>
      <c r="AC639" s="33"/>
      <c r="AD639" s="35"/>
      <c r="AE639" s="45"/>
      <c r="AF639" s="45"/>
      <c r="AN639" s="33"/>
      <c r="AO639" s="35"/>
      <c r="AP639" s="45"/>
      <c r="AQ639" s="45"/>
      <c r="AR639" s="33"/>
      <c r="AS639" s="33"/>
      <c r="AT639" s="33"/>
      <c r="AU639" s="33"/>
      <c r="AV639" s="33"/>
      <c r="AW639" s="33"/>
      <c r="AX639" s="33"/>
      <c r="AY639" s="33"/>
      <c r="AZ639" s="33"/>
      <c r="BA639" s="33"/>
      <c r="BB639" s="33"/>
      <c r="BC639" s="33"/>
      <c r="BD639" s="33"/>
      <c r="BE639" s="33"/>
      <c r="BF639" s="33"/>
      <c r="BG639" s="33"/>
      <c r="BH639" s="33"/>
      <c r="BI639" s="33"/>
      <c r="BJ639" s="33"/>
      <c r="BK639" s="33"/>
      <c r="BL639" s="33"/>
      <c r="BM639" s="33"/>
      <c r="BN639" s="33"/>
      <c r="BO639" s="33"/>
      <c r="BP639" s="33"/>
      <c r="BQ639" s="33"/>
      <c r="BR639" s="33"/>
      <c r="BS639" s="33"/>
      <c r="BT639" s="33"/>
      <c r="BU639" s="33"/>
      <c r="BV639" s="33"/>
      <c r="BW639" s="33"/>
      <c r="BX639" s="33"/>
      <c r="BY639" s="33"/>
      <c r="BZ639" s="33"/>
      <c r="CA639" s="33"/>
      <c r="CB639" s="33"/>
      <c r="CC639" s="33"/>
      <c r="CD639" s="33"/>
      <c r="CE639" s="33"/>
      <c r="CF639" s="33"/>
      <c r="CG639" s="33"/>
      <c r="CH639" s="33"/>
      <c r="CI639" s="33"/>
      <c r="CJ639" s="33"/>
      <c r="CK639" s="33"/>
      <c r="CL639" s="33"/>
      <c r="CM639" s="33"/>
      <c r="CN639" s="33"/>
      <c r="CO639" s="33"/>
      <c r="CP639" s="33"/>
      <c r="CQ639" s="33"/>
      <c r="CR639" s="33"/>
      <c r="CS639" s="33"/>
      <c r="CT639" s="33"/>
      <c r="CU639" s="33"/>
      <c r="CV639" s="33"/>
      <c r="CW639" s="33"/>
      <c r="CX639" s="33"/>
      <c r="CY639" s="33"/>
      <c r="CZ639" s="33"/>
      <c r="DA639" s="33"/>
      <c r="DB639" s="33"/>
      <c r="DC639" s="33"/>
      <c r="DD639" s="33"/>
      <c r="DE639" s="33"/>
      <c r="DF639" s="33"/>
      <c r="DG639" s="33"/>
      <c r="DH639" s="33"/>
      <c r="DI639" s="33"/>
      <c r="DJ639" s="33"/>
      <c r="DK639" s="33"/>
      <c r="DL639" s="33"/>
      <c r="DM639" s="33"/>
      <c r="DN639" s="33"/>
      <c r="DO639" s="33"/>
      <c r="DP639" s="33"/>
      <c r="DQ639" s="33"/>
      <c r="DR639" s="33"/>
      <c r="DS639" s="33"/>
      <c r="DT639" s="33"/>
      <c r="DU639" s="33"/>
      <c r="DV639" s="33"/>
      <c r="DW639" s="33"/>
      <c r="DX639" s="33"/>
      <c r="DY639" s="33"/>
      <c r="DZ639" s="33"/>
      <c r="EA639" s="33"/>
      <c r="EB639" s="33"/>
      <c r="EC639" s="33"/>
      <c r="ED639" s="33"/>
      <c r="EE639" s="33"/>
      <c r="EF639" s="33"/>
      <c r="EG639" s="33"/>
      <c r="EH639" s="33"/>
      <c r="EI639" s="33"/>
      <c r="EJ639" s="33"/>
      <c r="EK639" s="33"/>
      <c r="EL639" s="33"/>
      <c r="EM639" s="33"/>
      <c r="EN639" s="33"/>
      <c r="EO639" s="33"/>
      <c r="EP639" s="33"/>
      <c r="EQ639" s="33"/>
      <c r="ER639" s="33"/>
      <c r="ES639" s="33"/>
      <c r="ET639" s="33"/>
      <c r="EU639" s="33"/>
      <c r="EV639" s="33"/>
      <c r="EW639" s="33"/>
      <c r="EX639" s="33"/>
      <c r="EY639" s="33"/>
      <c r="EZ639" s="33"/>
      <c r="FA639" s="33"/>
      <c r="FB639" s="33"/>
      <c r="FC639" s="33"/>
      <c r="FD639" s="33"/>
      <c r="FE639" s="33"/>
      <c r="FF639" s="33"/>
      <c r="FG639" s="33"/>
      <c r="FH639" s="33"/>
      <c r="FI639" s="33"/>
      <c r="FJ639" s="33"/>
      <c r="FK639" s="33"/>
      <c r="FL639" s="33"/>
      <c r="FM639" s="33"/>
      <c r="FN639" s="33"/>
      <c r="FO639" s="33"/>
      <c r="FP639" s="33"/>
      <c r="FQ639" s="33"/>
      <c r="FR639" s="33"/>
      <c r="FS639" s="33"/>
      <c r="FT639" s="33"/>
      <c r="FU639" s="33"/>
      <c r="FV639" s="33"/>
      <c r="FW639" s="33"/>
      <c r="FX639" s="33"/>
      <c r="FY639" s="33"/>
      <c r="FZ639" s="33"/>
      <c r="GA639" s="33"/>
      <c r="GB639" s="33"/>
      <c r="GC639" s="33"/>
      <c r="GD639" s="33"/>
      <c r="GE639" s="33"/>
      <c r="GF639" s="33"/>
      <c r="GG639" s="33"/>
      <c r="GH639" s="33"/>
      <c r="GI639" s="33"/>
      <c r="GJ639" s="33"/>
      <c r="GK639" s="33"/>
      <c r="GL639" s="33"/>
      <c r="GM639" s="33"/>
      <c r="GN639" s="33"/>
      <c r="GO639" s="33"/>
      <c r="GP639" s="33"/>
      <c r="GQ639" s="33"/>
      <c r="GR639" s="33"/>
      <c r="GS639" s="33"/>
      <c r="GT639" s="33"/>
      <c r="GU639" s="33"/>
      <c r="GV639" s="33"/>
      <c r="GW639" s="33"/>
      <c r="GX639" s="33"/>
      <c r="GY639" s="33"/>
      <c r="GZ639" s="33"/>
      <c r="HA639" s="33"/>
      <c r="HB639" s="33"/>
      <c r="HC639" s="33"/>
      <c r="HD639" s="33"/>
      <c r="HE639" s="33"/>
      <c r="HF639" s="33"/>
      <c r="HG639" s="33"/>
      <c r="HH639" s="33"/>
      <c r="HI639" s="33"/>
    </row>
    <row r="640" spans="3:217" s="34" customFormat="1" x14ac:dyDescent="0.25">
      <c r="C640" s="74"/>
      <c r="D640" s="74"/>
      <c r="E640" s="74"/>
      <c r="H640" s="45"/>
      <c r="I640" s="45"/>
      <c r="J640" s="82"/>
      <c r="R640" s="33"/>
      <c r="S640" s="35"/>
      <c r="T640" s="45"/>
      <c r="U640" s="45"/>
      <c r="AC640" s="33"/>
      <c r="AD640" s="35"/>
      <c r="AE640" s="45"/>
      <c r="AF640" s="45"/>
      <c r="AN640" s="33"/>
      <c r="AO640" s="35"/>
      <c r="AP640" s="45"/>
      <c r="AQ640" s="45"/>
      <c r="AR640" s="33"/>
      <c r="AS640" s="33"/>
      <c r="AT640" s="33"/>
      <c r="AU640" s="33"/>
      <c r="AV640" s="33"/>
      <c r="AW640" s="33"/>
      <c r="AX640" s="33"/>
      <c r="AY640" s="33"/>
      <c r="AZ640" s="33"/>
      <c r="BA640" s="33"/>
      <c r="BB640" s="33"/>
      <c r="BC640" s="33"/>
      <c r="BD640" s="33"/>
      <c r="BE640" s="33"/>
      <c r="BF640" s="33"/>
      <c r="BG640" s="33"/>
      <c r="BH640" s="33"/>
      <c r="BI640" s="33"/>
      <c r="BJ640" s="33"/>
      <c r="BK640" s="33"/>
      <c r="BL640" s="33"/>
      <c r="BM640" s="33"/>
      <c r="BN640" s="33"/>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c r="DM640" s="33"/>
      <c r="DN640" s="33"/>
      <c r="DO640" s="33"/>
      <c r="DP640" s="33"/>
      <c r="DQ640" s="33"/>
      <c r="DR640" s="33"/>
      <c r="DS640" s="33"/>
      <c r="DT640" s="33"/>
      <c r="DU640" s="33"/>
      <c r="DV640" s="33"/>
      <c r="DW640" s="33"/>
      <c r="DX640" s="33"/>
      <c r="DY640" s="33"/>
      <c r="DZ640" s="33"/>
      <c r="EA640" s="33"/>
      <c r="EB640" s="33"/>
      <c r="EC640" s="33"/>
      <c r="ED640" s="33"/>
      <c r="EE640" s="33"/>
      <c r="EF640" s="33"/>
      <c r="EG640" s="33"/>
      <c r="EH640" s="33"/>
      <c r="EI640" s="33"/>
      <c r="EJ640" s="33"/>
      <c r="EK640" s="33"/>
      <c r="EL640" s="33"/>
      <c r="EM640" s="33"/>
      <c r="EN640" s="33"/>
      <c r="EO640" s="33"/>
      <c r="EP640" s="33"/>
      <c r="EQ640" s="33"/>
      <c r="ER640" s="33"/>
      <c r="ES640" s="33"/>
      <c r="ET640" s="33"/>
      <c r="EU640" s="33"/>
      <c r="EV640" s="33"/>
      <c r="EW640" s="33"/>
      <c r="EX640" s="33"/>
      <c r="EY640" s="33"/>
      <c r="EZ640" s="33"/>
      <c r="FA640" s="33"/>
      <c r="FB640" s="33"/>
      <c r="FC640" s="33"/>
      <c r="FD640" s="33"/>
      <c r="FE640" s="33"/>
      <c r="FF640" s="33"/>
      <c r="FG640" s="33"/>
      <c r="FH640" s="33"/>
      <c r="FI640" s="33"/>
      <c r="FJ640" s="33"/>
      <c r="FK640" s="33"/>
      <c r="FL640" s="33"/>
      <c r="FM640" s="33"/>
      <c r="FN640" s="33"/>
      <c r="FO640" s="33"/>
      <c r="FP640" s="33"/>
      <c r="FQ640" s="33"/>
      <c r="FR640" s="33"/>
      <c r="FS640" s="33"/>
      <c r="FT640" s="33"/>
      <c r="FU640" s="33"/>
      <c r="FV640" s="33"/>
      <c r="FW640" s="33"/>
      <c r="FX640" s="33"/>
      <c r="FY640" s="33"/>
      <c r="FZ640" s="33"/>
      <c r="GA640" s="33"/>
      <c r="GB640" s="33"/>
      <c r="GC640" s="33"/>
      <c r="GD640" s="33"/>
      <c r="GE640" s="33"/>
      <c r="GF640" s="33"/>
      <c r="GG640" s="33"/>
      <c r="GH640" s="33"/>
      <c r="GI640" s="33"/>
      <c r="GJ640" s="33"/>
      <c r="GK640" s="33"/>
      <c r="GL640" s="33"/>
      <c r="GM640" s="33"/>
      <c r="GN640" s="33"/>
      <c r="GO640" s="33"/>
      <c r="GP640" s="33"/>
      <c r="GQ640" s="33"/>
      <c r="GR640" s="33"/>
      <c r="GS640" s="33"/>
      <c r="GT640" s="33"/>
      <c r="GU640" s="33"/>
      <c r="GV640" s="33"/>
      <c r="GW640" s="33"/>
      <c r="GX640" s="33"/>
      <c r="GY640" s="33"/>
      <c r="GZ640" s="33"/>
      <c r="HA640" s="33"/>
      <c r="HB640" s="33"/>
      <c r="HC640" s="33"/>
      <c r="HD640" s="33"/>
      <c r="HE640" s="33"/>
      <c r="HF640" s="33"/>
      <c r="HG640" s="33"/>
      <c r="HH640" s="33"/>
      <c r="HI640" s="33"/>
    </row>
    <row r="641" spans="3:217" s="34" customFormat="1" x14ac:dyDescent="0.25">
      <c r="C641" s="74"/>
      <c r="D641" s="74"/>
      <c r="E641" s="74"/>
      <c r="H641" s="45"/>
      <c r="I641" s="45"/>
      <c r="J641" s="82"/>
      <c r="R641" s="33"/>
      <c r="S641" s="35"/>
      <c r="T641" s="45"/>
      <c r="U641" s="45"/>
      <c r="AC641" s="33"/>
      <c r="AD641" s="35"/>
      <c r="AE641" s="45"/>
      <c r="AF641" s="45"/>
      <c r="AN641" s="33"/>
      <c r="AO641" s="35"/>
      <c r="AP641" s="45"/>
      <c r="AQ641" s="45"/>
      <c r="AR641" s="33"/>
      <c r="AS641" s="33"/>
      <c r="AT641" s="33"/>
      <c r="AU641" s="33"/>
      <c r="AV641" s="33"/>
      <c r="AW641" s="33"/>
      <c r="AX641" s="33"/>
      <c r="AY641" s="33"/>
      <c r="AZ641" s="33"/>
      <c r="BA641" s="33"/>
      <c r="BB641" s="33"/>
      <c r="BC641" s="33"/>
      <c r="BD641" s="33"/>
      <c r="BE641" s="33"/>
      <c r="BF641" s="33"/>
      <c r="BG641" s="33"/>
      <c r="BH641" s="33"/>
      <c r="BI641" s="33"/>
      <c r="BJ641" s="33"/>
      <c r="BK641" s="33"/>
      <c r="BL641" s="33"/>
      <c r="BM641" s="33"/>
      <c r="BN641" s="33"/>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c r="CT641" s="33"/>
      <c r="CU641" s="33"/>
      <c r="CV641" s="33"/>
      <c r="CW641" s="33"/>
      <c r="CX641" s="33"/>
      <c r="CY641" s="33"/>
      <c r="CZ641" s="33"/>
      <c r="DA641" s="33"/>
      <c r="DB641" s="33"/>
      <c r="DC641" s="33"/>
      <c r="DD641" s="33"/>
      <c r="DE641" s="33"/>
      <c r="DF641" s="33"/>
      <c r="DG641" s="33"/>
      <c r="DH641" s="33"/>
      <c r="DI641" s="33"/>
      <c r="DJ641" s="33"/>
      <c r="DK641" s="33"/>
      <c r="DL641" s="33"/>
      <c r="DM641" s="33"/>
      <c r="DN641" s="33"/>
      <c r="DO641" s="33"/>
      <c r="DP641" s="33"/>
      <c r="DQ641" s="33"/>
      <c r="DR641" s="33"/>
      <c r="DS641" s="33"/>
      <c r="DT641" s="33"/>
      <c r="DU641" s="33"/>
      <c r="DV641" s="33"/>
      <c r="DW641" s="33"/>
      <c r="DX641" s="33"/>
      <c r="DY641" s="33"/>
      <c r="DZ641" s="33"/>
      <c r="EA641" s="33"/>
      <c r="EB641" s="33"/>
      <c r="EC641" s="33"/>
      <c r="ED641" s="33"/>
      <c r="EE641" s="33"/>
      <c r="EF641" s="33"/>
      <c r="EG641" s="33"/>
      <c r="EH641" s="33"/>
      <c r="EI641" s="33"/>
      <c r="EJ641" s="33"/>
      <c r="EK641" s="33"/>
      <c r="EL641" s="33"/>
      <c r="EM641" s="33"/>
      <c r="EN641" s="33"/>
      <c r="EO641" s="33"/>
      <c r="EP641" s="33"/>
      <c r="EQ641" s="33"/>
      <c r="ER641" s="33"/>
      <c r="ES641" s="33"/>
      <c r="ET641" s="33"/>
      <c r="EU641" s="33"/>
      <c r="EV641" s="33"/>
      <c r="EW641" s="33"/>
      <c r="EX641" s="33"/>
      <c r="EY641" s="33"/>
      <c r="EZ641" s="33"/>
      <c r="FA641" s="33"/>
      <c r="FB641" s="33"/>
      <c r="FC641" s="33"/>
      <c r="FD641" s="33"/>
      <c r="FE641" s="33"/>
      <c r="FF641" s="33"/>
      <c r="FG641" s="33"/>
      <c r="FH641" s="33"/>
      <c r="FI641" s="33"/>
      <c r="FJ641" s="33"/>
      <c r="FK641" s="33"/>
      <c r="FL641" s="33"/>
      <c r="FM641" s="33"/>
      <c r="FN641" s="33"/>
      <c r="FO641" s="33"/>
      <c r="FP641" s="33"/>
      <c r="FQ641" s="33"/>
      <c r="FR641" s="33"/>
      <c r="FS641" s="33"/>
      <c r="FT641" s="33"/>
      <c r="FU641" s="33"/>
      <c r="FV641" s="33"/>
      <c r="FW641" s="33"/>
      <c r="FX641" s="33"/>
      <c r="FY641" s="33"/>
      <c r="FZ641" s="33"/>
      <c r="GA641" s="33"/>
      <c r="GB641" s="33"/>
      <c r="GC641" s="33"/>
      <c r="GD641" s="33"/>
      <c r="GE641" s="33"/>
      <c r="GF641" s="33"/>
      <c r="GG641" s="33"/>
      <c r="GH641" s="33"/>
      <c r="GI641" s="33"/>
      <c r="GJ641" s="33"/>
      <c r="GK641" s="33"/>
      <c r="GL641" s="33"/>
      <c r="GM641" s="33"/>
      <c r="GN641" s="33"/>
      <c r="GO641" s="33"/>
      <c r="GP641" s="33"/>
      <c r="GQ641" s="33"/>
      <c r="GR641" s="33"/>
      <c r="GS641" s="33"/>
      <c r="GT641" s="33"/>
      <c r="GU641" s="33"/>
      <c r="GV641" s="33"/>
      <c r="GW641" s="33"/>
      <c r="GX641" s="33"/>
      <c r="GY641" s="33"/>
      <c r="GZ641" s="33"/>
      <c r="HA641" s="33"/>
      <c r="HB641" s="33"/>
      <c r="HC641" s="33"/>
      <c r="HD641" s="33"/>
      <c r="HE641" s="33"/>
      <c r="HF641" s="33"/>
      <c r="HG641" s="33"/>
      <c r="HH641" s="33"/>
      <c r="HI641" s="33"/>
    </row>
    <row r="642" spans="3:217" s="34" customFormat="1" x14ac:dyDescent="0.25">
      <c r="C642" s="74"/>
      <c r="D642" s="74"/>
      <c r="E642" s="74"/>
      <c r="H642" s="45"/>
      <c r="I642" s="45"/>
      <c r="J642" s="82"/>
      <c r="R642" s="33"/>
      <c r="S642" s="35"/>
      <c r="T642" s="45"/>
      <c r="U642" s="45"/>
      <c r="AC642" s="33"/>
      <c r="AD642" s="35"/>
      <c r="AE642" s="45"/>
      <c r="AF642" s="45"/>
      <c r="AN642" s="33"/>
      <c r="AO642" s="35"/>
      <c r="AP642" s="45"/>
      <c r="AQ642" s="45"/>
      <c r="AR642" s="33"/>
      <c r="AS642" s="33"/>
      <c r="AT642" s="33"/>
      <c r="AU642" s="33"/>
      <c r="AV642" s="33"/>
      <c r="AW642" s="33"/>
      <c r="AX642" s="33"/>
      <c r="AY642" s="33"/>
      <c r="AZ642" s="33"/>
      <c r="BA642" s="33"/>
      <c r="BB642" s="33"/>
      <c r="BC642" s="33"/>
      <c r="BD642" s="33"/>
      <c r="BE642" s="33"/>
      <c r="BF642" s="33"/>
      <c r="BG642" s="33"/>
      <c r="BH642" s="33"/>
      <c r="BI642" s="33"/>
      <c r="BJ642" s="33"/>
      <c r="BK642" s="33"/>
      <c r="BL642" s="33"/>
      <c r="BM642" s="33"/>
      <c r="BN642" s="33"/>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c r="CT642" s="33"/>
      <c r="CU642" s="33"/>
      <c r="CV642" s="33"/>
      <c r="CW642" s="33"/>
      <c r="CX642" s="33"/>
      <c r="CY642" s="33"/>
      <c r="CZ642" s="33"/>
      <c r="DA642" s="33"/>
      <c r="DB642" s="33"/>
      <c r="DC642" s="33"/>
      <c r="DD642" s="33"/>
      <c r="DE642" s="33"/>
      <c r="DF642" s="33"/>
      <c r="DG642" s="33"/>
      <c r="DH642" s="33"/>
      <c r="DI642" s="33"/>
      <c r="DJ642" s="33"/>
      <c r="DK642" s="33"/>
      <c r="DL642" s="33"/>
      <c r="DM642" s="33"/>
      <c r="DN642" s="33"/>
      <c r="DO642" s="33"/>
      <c r="DP642" s="33"/>
      <c r="DQ642" s="33"/>
      <c r="DR642" s="33"/>
      <c r="DS642" s="33"/>
      <c r="DT642" s="33"/>
      <c r="DU642" s="33"/>
      <c r="DV642" s="33"/>
      <c r="DW642" s="33"/>
      <c r="DX642" s="33"/>
      <c r="DY642" s="33"/>
      <c r="DZ642" s="33"/>
      <c r="EA642" s="33"/>
      <c r="EB642" s="33"/>
      <c r="EC642" s="33"/>
      <c r="ED642" s="33"/>
      <c r="EE642" s="33"/>
      <c r="EF642" s="33"/>
      <c r="EG642" s="33"/>
      <c r="EH642" s="33"/>
      <c r="EI642" s="33"/>
      <c r="EJ642" s="33"/>
      <c r="EK642" s="33"/>
      <c r="EL642" s="33"/>
      <c r="EM642" s="33"/>
      <c r="EN642" s="33"/>
      <c r="EO642" s="33"/>
      <c r="EP642" s="33"/>
      <c r="EQ642" s="33"/>
      <c r="ER642" s="33"/>
      <c r="ES642" s="33"/>
      <c r="ET642" s="33"/>
      <c r="EU642" s="33"/>
      <c r="EV642" s="33"/>
      <c r="EW642" s="33"/>
      <c r="EX642" s="33"/>
      <c r="EY642" s="33"/>
      <c r="EZ642" s="33"/>
      <c r="FA642" s="33"/>
      <c r="FB642" s="33"/>
      <c r="FC642" s="33"/>
      <c r="FD642" s="33"/>
      <c r="FE642" s="33"/>
      <c r="FF642" s="33"/>
      <c r="FG642" s="33"/>
      <c r="FH642" s="33"/>
      <c r="FI642" s="33"/>
      <c r="FJ642" s="33"/>
      <c r="FK642" s="33"/>
      <c r="FL642" s="33"/>
      <c r="FM642" s="33"/>
      <c r="FN642" s="33"/>
      <c r="FO642" s="33"/>
      <c r="FP642" s="33"/>
      <c r="FQ642" s="33"/>
      <c r="FR642" s="33"/>
      <c r="FS642" s="33"/>
      <c r="FT642" s="33"/>
      <c r="FU642" s="33"/>
      <c r="FV642" s="33"/>
      <c r="FW642" s="33"/>
      <c r="FX642" s="33"/>
      <c r="FY642" s="33"/>
      <c r="FZ642" s="33"/>
      <c r="GA642" s="33"/>
      <c r="GB642" s="33"/>
      <c r="GC642" s="33"/>
      <c r="GD642" s="33"/>
      <c r="GE642" s="33"/>
      <c r="GF642" s="33"/>
      <c r="GG642" s="33"/>
      <c r="GH642" s="33"/>
      <c r="GI642" s="33"/>
      <c r="GJ642" s="33"/>
      <c r="GK642" s="33"/>
      <c r="GL642" s="33"/>
      <c r="GM642" s="33"/>
      <c r="GN642" s="33"/>
      <c r="GO642" s="33"/>
      <c r="GP642" s="33"/>
      <c r="GQ642" s="33"/>
      <c r="GR642" s="33"/>
      <c r="GS642" s="33"/>
      <c r="GT642" s="33"/>
      <c r="GU642" s="33"/>
      <c r="GV642" s="33"/>
      <c r="GW642" s="33"/>
      <c r="GX642" s="33"/>
      <c r="GY642" s="33"/>
      <c r="GZ642" s="33"/>
      <c r="HA642" s="33"/>
      <c r="HB642" s="33"/>
      <c r="HC642" s="33"/>
      <c r="HD642" s="33"/>
      <c r="HE642" s="33"/>
      <c r="HF642" s="33"/>
      <c r="HG642" s="33"/>
      <c r="HH642" s="33"/>
      <c r="HI642" s="33"/>
    </row>
    <row r="643" spans="3:217" s="34" customFormat="1" x14ac:dyDescent="0.25">
      <c r="C643" s="74"/>
      <c r="D643" s="74"/>
      <c r="E643" s="74"/>
      <c r="H643" s="45"/>
      <c r="I643" s="45"/>
      <c r="J643" s="82"/>
      <c r="R643" s="33"/>
      <c r="S643" s="35"/>
      <c r="T643" s="45"/>
      <c r="U643" s="45"/>
      <c r="AC643" s="33"/>
      <c r="AD643" s="35"/>
      <c r="AE643" s="45"/>
      <c r="AF643" s="45"/>
      <c r="AN643" s="33"/>
      <c r="AO643" s="35"/>
      <c r="AP643" s="45"/>
      <c r="AQ643" s="45"/>
      <c r="AR643" s="33"/>
      <c r="AS643" s="33"/>
      <c r="AT643" s="33"/>
      <c r="AU643" s="33"/>
      <c r="AV643" s="33"/>
      <c r="AW643" s="33"/>
      <c r="AX643" s="33"/>
      <c r="AY643" s="33"/>
      <c r="AZ643" s="33"/>
      <c r="BA643" s="33"/>
      <c r="BB643" s="33"/>
      <c r="BC643" s="33"/>
      <c r="BD643" s="33"/>
      <c r="BE643" s="33"/>
      <c r="BF643" s="33"/>
      <c r="BG643" s="33"/>
      <c r="BH643" s="33"/>
      <c r="BI643" s="33"/>
      <c r="BJ643" s="33"/>
      <c r="BK643" s="33"/>
      <c r="BL643" s="33"/>
      <c r="BM643" s="33"/>
      <c r="BN643" s="33"/>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3"/>
      <c r="DD643" s="33"/>
      <c r="DE643" s="33"/>
      <c r="DF643" s="33"/>
      <c r="DG643" s="33"/>
      <c r="DH643" s="33"/>
      <c r="DI643" s="33"/>
      <c r="DJ643" s="33"/>
      <c r="DK643" s="33"/>
      <c r="DL643" s="33"/>
      <c r="DM643" s="33"/>
      <c r="DN643" s="33"/>
      <c r="DO643" s="33"/>
      <c r="DP643" s="33"/>
      <c r="DQ643" s="33"/>
      <c r="DR643" s="33"/>
      <c r="DS643" s="33"/>
      <c r="DT643" s="33"/>
      <c r="DU643" s="33"/>
      <c r="DV643" s="33"/>
      <c r="DW643" s="33"/>
      <c r="DX643" s="33"/>
      <c r="DY643" s="33"/>
      <c r="DZ643" s="33"/>
      <c r="EA643" s="33"/>
      <c r="EB643" s="33"/>
      <c r="EC643" s="33"/>
      <c r="ED643" s="33"/>
      <c r="EE643" s="33"/>
      <c r="EF643" s="33"/>
      <c r="EG643" s="33"/>
      <c r="EH643" s="33"/>
      <c r="EI643" s="33"/>
      <c r="EJ643" s="33"/>
      <c r="EK643" s="33"/>
      <c r="EL643" s="33"/>
      <c r="EM643" s="33"/>
      <c r="EN643" s="33"/>
      <c r="EO643" s="33"/>
      <c r="EP643" s="33"/>
      <c r="EQ643" s="33"/>
      <c r="ER643" s="33"/>
      <c r="ES643" s="33"/>
      <c r="ET643" s="33"/>
      <c r="EU643" s="33"/>
      <c r="EV643" s="33"/>
      <c r="EW643" s="33"/>
      <c r="EX643" s="33"/>
      <c r="EY643" s="33"/>
      <c r="EZ643" s="33"/>
      <c r="FA643" s="33"/>
      <c r="FB643" s="33"/>
      <c r="FC643" s="33"/>
      <c r="FD643" s="33"/>
      <c r="FE643" s="33"/>
      <c r="FF643" s="33"/>
      <c r="FG643" s="33"/>
      <c r="FH643" s="33"/>
      <c r="FI643" s="33"/>
      <c r="FJ643" s="33"/>
      <c r="FK643" s="33"/>
      <c r="FL643" s="33"/>
      <c r="FM643" s="33"/>
      <c r="FN643" s="33"/>
      <c r="FO643" s="33"/>
      <c r="FP643" s="33"/>
      <c r="FQ643" s="33"/>
      <c r="FR643" s="33"/>
      <c r="FS643" s="33"/>
      <c r="FT643" s="33"/>
      <c r="FU643" s="33"/>
      <c r="FV643" s="33"/>
      <c r="FW643" s="33"/>
      <c r="FX643" s="33"/>
      <c r="FY643" s="33"/>
      <c r="FZ643" s="33"/>
      <c r="GA643" s="33"/>
      <c r="GB643" s="33"/>
      <c r="GC643" s="33"/>
      <c r="GD643" s="33"/>
      <c r="GE643" s="33"/>
      <c r="GF643" s="33"/>
      <c r="GG643" s="33"/>
      <c r="GH643" s="33"/>
      <c r="GI643" s="33"/>
      <c r="GJ643" s="33"/>
      <c r="GK643" s="33"/>
      <c r="GL643" s="33"/>
      <c r="GM643" s="33"/>
      <c r="GN643" s="33"/>
      <c r="GO643" s="33"/>
      <c r="GP643" s="33"/>
      <c r="GQ643" s="33"/>
      <c r="GR643" s="33"/>
      <c r="GS643" s="33"/>
      <c r="GT643" s="33"/>
      <c r="GU643" s="33"/>
      <c r="GV643" s="33"/>
      <c r="GW643" s="33"/>
      <c r="GX643" s="33"/>
      <c r="GY643" s="33"/>
      <c r="GZ643" s="33"/>
      <c r="HA643" s="33"/>
      <c r="HB643" s="33"/>
      <c r="HC643" s="33"/>
      <c r="HD643" s="33"/>
      <c r="HE643" s="33"/>
      <c r="HF643" s="33"/>
      <c r="HG643" s="33"/>
      <c r="HH643" s="33"/>
      <c r="HI643" s="33"/>
    </row>
    <row r="644" spans="3:217" s="34" customFormat="1" x14ac:dyDescent="0.25">
      <c r="C644" s="74"/>
      <c r="D644" s="74"/>
      <c r="E644" s="74"/>
      <c r="H644" s="45"/>
      <c r="I644" s="45"/>
      <c r="J644" s="82"/>
      <c r="R644" s="33"/>
      <c r="S644" s="35"/>
      <c r="T644" s="45"/>
      <c r="U644" s="45"/>
      <c r="AC644" s="33"/>
      <c r="AD644" s="35"/>
      <c r="AE644" s="45"/>
      <c r="AF644" s="45"/>
      <c r="AN644" s="33"/>
      <c r="AO644" s="35"/>
      <c r="AP644" s="45"/>
      <c r="AQ644" s="45"/>
      <c r="AR644" s="33"/>
      <c r="AS644" s="33"/>
      <c r="AT644" s="33"/>
      <c r="AU644" s="33"/>
      <c r="AV644" s="33"/>
      <c r="AW644" s="33"/>
      <c r="AX644" s="33"/>
      <c r="AY644" s="33"/>
      <c r="AZ644" s="33"/>
      <c r="BA644" s="33"/>
      <c r="BB644" s="33"/>
      <c r="BC644" s="33"/>
      <c r="BD644" s="33"/>
      <c r="BE644" s="33"/>
      <c r="BF644" s="33"/>
      <c r="BG644" s="33"/>
      <c r="BH644" s="33"/>
      <c r="BI644" s="33"/>
      <c r="BJ644" s="33"/>
      <c r="BK644" s="33"/>
      <c r="BL644" s="33"/>
      <c r="BM644" s="33"/>
      <c r="BN644" s="33"/>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c r="CT644" s="33"/>
      <c r="CU644" s="33"/>
      <c r="CV644" s="33"/>
      <c r="CW644" s="33"/>
      <c r="CX644" s="33"/>
      <c r="CY644" s="33"/>
      <c r="CZ644" s="33"/>
      <c r="DA644" s="33"/>
      <c r="DB644" s="33"/>
      <c r="DC644" s="33"/>
      <c r="DD644" s="33"/>
      <c r="DE644" s="33"/>
      <c r="DF644" s="33"/>
      <c r="DG644" s="33"/>
      <c r="DH644" s="33"/>
      <c r="DI644" s="33"/>
      <c r="DJ644" s="33"/>
      <c r="DK644" s="33"/>
      <c r="DL644" s="33"/>
      <c r="DM644" s="33"/>
      <c r="DN644" s="33"/>
      <c r="DO644" s="33"/>
      <c r="DP644" s="33"/>
      <c r="DQ644" s="33"/>
      <c r="DR644" s="33"/>
      <c r="DS644" s="33"/>
      <c r="DT644" s="33"/>
      <c r="DU644" s="33"/>
      <c r="DV644" s="33"/>
      <c r="DW644" s="33"/>
      <c r="DX644" s="33"/>
      <c r="DY644" s="33"/>
      <c r="DZ644" s="33"/>
      <c r="EA644" s="33"/>
      <c r="EB644" s="33"/>
      <c r="EC644" s="33"/>
      <c r="ED644" s="33"/>
      <c r="EE644" s="33"/>
      <c r="EF644" s="33"/>
      <c r="EG644" s="33"/>
      <c r="EH644" s="33"/>
      <c r="EI644" s="33"/>
      <c r="EJ644" s="33"/>
      <c r="EK644" s="33"/>
      <c r="EL644" s="33"/>
      <c r="EM644" s="33"/>
      <c r="EN644" s="33"/>
      <c r="EO644" s="33"/>
      <c r="EP644" s="33"/>
      <c r="EQ644" s="33"/>
      <c r="ER644" s="33"/>
      <c r="ES644" s="33"/>
      <c r="ET644" s="33"/>
      <c r="EU644" s="33"/>
      <c r="EV644" s="33"/>
      <c r="EW644" s="33"/>
      <c r="EX644" s="33"/>
      <c r="EY644" s="33"/>
      <c r="EZ644" s="33"/>
      <c r="FA644" s="33"/>
      <c r="FB644" s="33"/>
      <c r="FC644" s="33"/>
      <c r="FD644" s="33"/>
      <c r="FE644" s="33"/>
      <c r="FF644" s="33"/>
      <c r="FG644" s="33"/>
      <c r="FH644" s="33"/>
      <c r="FI644" s="33"/>
      <c r="FJ644" s="33"/>
      <c r="FK644" s="33"/>
      <c r="FL644" s="33"/>
      <c r="FM644" s="33"/>
      <c r="FN644" s="33"/>
      <c r="FO644" s="33"/>
      <c r="FP644" s="33"/>
      <c r="FQ644" s="33"/>
      <c r="FR644" s="33"/>
      <c r="FS644" s="33"/>
      <c r="FT644" s="33"/>
      <c r="FU644" s="33"/>
      <c r="FV644" s="33"/>
      <c r="FW644" s="33"/>
      <c r="FX644" s="33"/>
      <c r="FY644" s="33"/>
      <c r="FZ644" s="33"/>
      <c r="GA644" s="33"/>
      <c r="GB644" s="33"/>
      <c r="GC644" s="33"/>
      <c r="GD644" s="33"/>
      <c r="GE644" s="33"/>
      <c r="GF644" s="33"/>
      <c r="GG644" s="33"/>
      <c r="GH644" s="33"/>
      <c r="GI644" s="33"/>
      <c r="GJ644" s="33"/>
      <c r="GK644" s="33"/>
      <c r="GL644" s="33"/>
      <c r="GM644" s="33"/>
      <c r="GN644" s="33"/>
      <c r="GO644" s="33"/>
      <c r="GP644" s="33"/>
      <c r="GQ644" s="33"/>
      <c r="GR644" s="33"/>
      <c r="GS644" s="33"/>
      <c r="GT644" s="33"/>
      <c r="GU644" s="33"/>
      <c r="GV644" s="33"/>
      <c r="GW644" s="33"/>
      <c r="GX644" s="33"/>
      <c r="GY644" s="33"/>
      <c r="GZ644" s="33"/>
      <c r="HA644" s="33"/>
      <c r="HB644" s="33"/>
      <c r="HC644" s="33"/>
      <c r="HD644" s="33"/>
      <c r="HE644" s="33"/>
      <c r="HF644" s="33"/>
      <c r="HG644" s="33"/>
      <c r="HH644" s="33"/>
      <c r="HI644" s="33"/>
    </row>
    <row r="645" spans="3:217" s="34" customFormat="1" x14ac:dyDescent="0.25">
      <c r="C645" s="74"/>
      <c r="D645" s="74"/>
      <c r="E645" s="74"/>
      <c r="H645" s="45"/>
      <c r="I645" s="45"/>
      <c r="J645" s="82"/>
      <c r="R645" s="33"/>
      <c r="S645" s="35"/>
      <c r="T645" s="45"/>
      <c r="U645" s="45"/>
      <c r="AC645" s="33"/>
      <c r="AD645" s="35"/>
      <c r="AE645" s="45"/>
      <c r="AF645" s="45"/>
      <c r="AN645" s="33"/>
      <c r="AO645" s="35"/>
      <c r="AP645" s="45"/>
      <c r="AQ645" s="45"/>
      <c r="AR645" s="33"/>
      <c r="AS645" s="33"/>
      <c r="AT645" s="33"/>
      <c r="AU645" s="33"/>
      <c r="AV645" s="33"/>
      <c r="AW645" s="33"/>
      <c r="AX645" s="33"/>
      <c r="AY645" s="33"/>
      <c r="AZ645" s="33"/>
      <c r="BA645" s="33"/>
      <c r="BB645" s="33"/>
      <c r="BC645" s="33"/>
      <c r="BD645" s="33"/>
      <c r="BE645" s="33"/>
      <c r="BF645" s="33"/>
      <c r="BG645" s="33"/>
      <c r="BH645" s="33"/>
      <c r="BI645" s="33"/>
      <c r="BJ645" s="33"/>
      <c r="BK645" s="33"/>
      <c r="BL645" s="33"/>
      <c r="BM645" s="33"/>
      <c r="BN645" s="33"/>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c r="CT645" s="33"/>
      <c r="CU645" s="33"/>
      <c r="CV645" s="33"/>
      <c r="CW645" s="33"/>
      <c r="CX645" s="33"/>
      <c r="CY645" s="33"/>
      <c r="CZ645" s="33"/>
      <c r="DA645" s="33"/>
      <c r="DB645" s="33"/>
      <c r="DC645" s="33"/>
      <c r="DD645" s="33"/>
      <c r="DE645" s="33"/>
      <c r="DF645" s="33"/>
      <c r="DG645" s="33"/>
      <c r="DH645" s="33"/>
      <c r="DI645" s="33"/>
      <c r="DJ645" s="33"/>
      <c r="DK645" s="33"/>
      <c r="DL645" s="33"/>
      <c r="DM645" s="33"/>
      <c r="DN645" s="33"/>
      <c r="DO645" s="33"/>
      <c r="DP645" s="33"/>
      <c r="DQ645" s="33"/>
      <c r="DR645" s="33"/>
      <c r="DS645" s="33"/>
      <c r="DT645" s="33"/>
      <c r="DU645" s="33"/>
      <c r="DV645" s="33"/>
      <c r="DW645" s="33"/>
      <c r="DX645" s="33"/>
      <c r="DY645" s="33"/>
      <c r="DZ645" s="33"/>
      <c r="EA645" s="33"/>
      <c r="EB645" s="33"/>
      <c r="EC645" s="33"/>
      <c r="ED645" s="33"/>
      <c r="EE645" s="33"/>
      <c r="EF645" s="33"/>
      <c r="EG645" s="33"/>
      <c r="EH645" s="33"/>
      <c r="EI645" s="33"/>
      <c r="EJ645" s="33"/>
      <c r="EK645" s="33"/>
      <c r="EL645" s="33"/>
      <c r="EM645" s="33"/>
      <c r="EN645" s="33"/>
      <c r="EO645" s="33"/>
      <c r="EP645" s="33"/>
      <c r="EQ645" s="33"/>
      <c r="ER645" s="33"/>
      <c r="ES645" s="33"/>
      <c r="ET645" s="33"/>
      <c r="EU645" s="33"/>
      <c r="EV645" s="33"/>
      <c r="EW645" s="33"/>
      <c r="EX645" s="33"/>
      <c r="EY645" s="33"/>
      <c r="EZ645" s="33"/>
      <c r="FA645" s="33"/>
      <c r="FB645" s="33"/>
      <c r="FC645" s="33"/>
      <c r="FD645" s="33"/>
      <c r="FE645" s="33"/>
      <c r="FF645" s="33"/>
      <c r="FG645" s="33"/>
      <c r="FH645" s="33"/>
      <c r="FI645" s="33"/>
      <c r="FJ645" s="33"/>
      <c r="FK645" s="33"/>
      <c r="FL645" s="33"/>
      <c r="FM645" s="33"/>
      <c r="FN645" s="33"/>
      <c r="FO645" s="33"/>
      <c r="FP645" s="33"/>
      <c r="FQ645" s="33"/>
      <c r="FR645" s="33"/>
      <c r="FS645" s="33"/>
      <c r="FT645" s="33"/>
      <c r="FU645" s="33"/>
      <c r="FV645" s="33"/>
      <c r="FW645" s="33"/>
      <c r="FX645" s="33"/>
      <c r="FY645" s="33"/>
      <c r="FZ645" s="33"/>
      <c r="GA645" s="33"/>
      <c r="GB645" s="33"/>
      <c r="GC645" s="33"/>
      <c r="GD645" s="33"/>
      <c r="GE645" s="33"/>
      <c r="GF645" s="33"/>
      <c r="GG645" s="33"/>
      <c r="GH645" s="33"/>
      <c r="GI645" s="33"/>
      <c r="GJ645" s="33"/>
      <c r="GK645" s="33"/>
      <c r="GL645" s="33"/>
      <c r="GM645" s="33"/>
      <c r="GN645" s="33"/>
      <c r="GO645" s="33"/>
      <c r="GP645" s="33"/>
      <c r="GQ645" s="33"/>
      <c r="GR645" s="33"/>
      <c r="GS645" s="33"/>
      <c r="GT645" s="33"/>
      <c r="GU645" s="33"/>
      <c r="GV645" s="33"/>
      <c r="GW645" s="33"/>
      <c r="GX645" s="33"/>
      <c r="GY645" s="33"/>
      <c r="GZ645" s="33"/>
      <c r="HA645" s="33"/>
      <c r="HB645" s="33"/>
      <c r="HC645" s="33"/>
      <c r="HD645" s="33"/>
      <c r="HE645" s="33"/>
      <c r="HF645" s="33"/>
      <c r="HG645" s="33"/>
      <c r="HH645" s="33"/>
      <c r="HI645" s="33"/>
    </row>
    <row r="646" spans="3:217" s="34" customFormat="1" x14ac:dyDescent="0.25">
      <c r="C646" s="74"/>
      <c r="D646" s="74"/>
      <c r="E646" s="74"/>
      <c r="H646" s="45"/>
      <c r="I646" s="45"/>
      <c r="J646" s="82"/>
      <c r="R646" s="33"/>
      <c r="S646" s="35"/>
      <c r="T646" s="45"/>
      <c r="U646" s="45"/>
      <c r="AC646" s="33"/>
      <c r="AD646" s="35"/>
      <c r="AE646" s="45"/>
      <c r="AF646" s="45"/>
      <c r="AN646" s="33"/>
      <c r="AO646" s="35"/>
      <c r="AP646" s="45"/>
      <c r="AQ646" s="45"/>
      <c r="AR646" s="33"/>
      <c r="AS646" s="33"/>
      <c r="AT646" s="33"/>
      <c r="AU646" s="33"/>
      <c r="AV646" s="33"/>
      <c r="AW646" s="33"/>
      <c r="AX646" s="33"/>
      <c r="AY646" s="33"/>
      <c r="AZ646" s="33"/>
      <c r="BA646" s="33"/>
      <c r="BB646" s="33"/>
      <c r="BC646" s="33"/>
      <c r="BD646" s="33"/>
      <c r="BE646" s="33"/>
      <c r="BF646" s="33"/>
      <c r="BG646" s="33"/>
      <c r="BH646" s="33"/>
      <c r="BI646" s="33"/>
      <c r="BJ646" s="33"/>
      <c r="BK646" s="33"/>
      <c r="BL646" s="33"/>
      <c r="BM646" s="33"/>
      <c r="BN646" s="33"/>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c r="DM646" s="33"/>
      <c r="DN646" s="33"/>
      <c r="DO646" s="33"/>
      <c r="DP646" s="33"/>
      <c r="DQ646" s="33"/>
      <c r="DR646" s="33"/>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3"/>
      <c r="EV646" s="33"/>
      <c r="EW646" s="33"/>
      <c r="EX646" s="33"/>
      <c r="EY646" s="33"/>
      <c r="EZ646" s="33"/>
      <c r="FA646" s="33"/>
      <c r="FB646" s="33"/>
      <c r="FC646" s="33"/>
      <c r="FD646" s="33"/>
      <c r="FE646" s="33"/>
      <c r="FF646" s="33"/>
      <c r="FG646" s="33"/>
      <c r="FH646" s="33"/>
      <c r="FI646" s="33"/>
      <c r="FJ646" s="33"/>
      <c r="FK646" s="33"/>
      <c r="FL646" s="33"/>
      <c r="FM646" s="33"/>
      <c r="FN646" s="33"/>
      <c r="FO646" s="33"/>
      <c r="FP646" s="33"/>
      <c r="FQ646" s="33"/>
      <c r="FR646" s="33"/>
      <c r="FS646" s="33"/>
      <c r="FT646" s="33"/>
      <c r="FU646" s="33"/>
      <c r="FV646" s="33"/>
      <c r="FW646" s="33"/>
      <c r="FX646" s="33"/>
      <c r="FY646" s="33"/>
      <c r="FZ646" s="33"/>
      <c r="GA646" s="33"/>
      <c r="GB646" s="33"/>
      <c r="GC646" s="33"/>
      <c r="GD646" s="33"/>
      <c r="GE646" s="33"/>
      <c r="GF646" s="33"/>
      <c r="GG646" s="33"/>
      <c r="GH646" s="33"/>
      <c r="GI646" s="33"/>
      <c r="GJ646" s="33"/>
      <c r="GK646" s="33"/>
      <c r="GL646" s="33"/>
      <c r="GM646" s="33"/>
      <c r="GN646" s="33"/>
      <c r="GO646" s="33"/>
      <c r="GP646" s="33"/>
      <c r="GQ646" s="33"/>
      <c r="GR646" s="33"/>
      <c r="GS646" s="33"/>
      <c r="GT646" s="33"/>
      <c r="GU646" s="33"/>
      <c r="GV646" s="33"/>
      <c r="GW646" s="33"/>
      <c r="GX646" s="33"/>
      <c r="GY646" s="33"/>
      <c r="GZ646" s="33"/>
      <c r="HA646" s="33"/>
      <c r="HB646" s="33"/>
      <c r="HC646" s="33"/>
      <c r="HD646" s="33"/>
      <c r="HE646" s="33"/>
      <c r="HF646" s="33"/>
      <c r="HG646" s="33"/>
      <c r="HH646" s="33"/>
      <c r="HI646" s="33"/>
    </row>
    <row r="647" spans="3:217" s="34" customFormat="1" x14ac:dyDescent="0.25">
      <c r="C647" s="74"/>
      <c r="D647" s="74"/>
      <c r="E647" s="74"/>
      <c r="H647" s="45"/>
      <c r="I647" s="45"/>
      <c r="J647" s="82"/>
      <c r="R647" s="33"/>
      <c r="S647" s="35"/>
      <c r="T647" s="45"/>
      <c r="U647" s="45"/>
      <c r="AC647" s="33"/>
      <c r="AD647" s="35"/>
      <c r="AE647" s="45"/>
      <c r="AF647" s="45"/>
      <c r="AN647" s="33"/>
      <c r="AO647" s="35"/>
      <c r="AP647" s="45"/>
      <c r="AQ647" s="45"/>
      <c r="AR647" s="33"/>
      <c r="AS647" s="33"/>
      <c r="AT647" s="33"/>
      <c r="AU647" s="33"/>
      <c r="AV647" s="33"/>
      <c r="AW647" s="33"/>
      <c r="AX647" s="33"/>
      <c r="AY647" s="33"/>
      <c r="AZ647" s="33"/>
      <c r="BA647" s="33"/>
      <c r="BB647" s="33"/>
      <c r="BC647" s="33"/>
      <c r="BD647" s="33"/>
      <c r="BE647" s="33"/>
      <c r="BF647" s="33"/>
      <c r="BG647" s="33"/>
      <c r="BH647" s="33"/>
      <c r="BI647" s="33"/>
      <c r="BJ647" s="33"/>
      <c r="BK647" s="33"/>
      <c r="BL647" s="33"/>
      <c r="BM647" s="33"/>
      <c r="BN647" s="33"/>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c r="CT647" s="33"/>
      <c r="CU647" s="33"/>
      <c r="CV647" s="33"/>
      <c r="CW647" s="33"/>
      <c r="CX647" s="33"/>
      <c r="CY647" s="33"/>
      <c r="CZ647" s="33"/>
      <c r="DA647" s="33"/>
      <c r="DB647" s="33"/>
      <c r="DC647" s="33"/>
      <c r="DD647" s="33"/>
      <c r="DE647" s="33"/>
      <c r="DF647" s="33"/>
      <c r="DG647" s="33"/>
      <c r="DH647" s="33"/>
      <c r="DI647" s="33"/>
      <c r="DJ647" s="33"/>
      <c r="DK647" s="33"/>
      <c r="DL647" s="33"/>
      <c r="DM647" s="33"/>
      <c r="DN647" s="33"/>
      <c r="DO647" s="33"/>
      <c r="DP647" s="33"/>
      <c r="DQ647" s="33"/>
      <c r="DR647" s="33"/>
      <c r="DS647" s="33"/>
      <c r="DT647" s="33"/>
      <c r="DU647" s="33"/>
      <c r="DV647" s="33"/>
      <c r="DW647" s="33"/>
      <c r="DX647" s="33"/>
      <c r="DY647" s="33"/>
      <c r="DZ647" s="33"/>
      <c r="EA647" s="33"/>
      <c r="EB647" s="33"/>
      <c r="EC647" s="33"/>
      <c r="ED647" s="33"/>
      <c r="EE647" s="33"/>
      <c r="EF647" s="33"/>
      <c r="EG647" s="33"/>
      <c r="EH647" s="33"/>
      <c r="EI647" s="33"/>
      <c r="EJ647" s="33"/>
      <c r="EK647" s="33"/>
      <c r="EL647" s="33"/>
      <c r="EM647" s="33"/>
      <c r="EN647" s="33"/>
      <c r="EO647" s="33"/>
      <c r="EP647" s="33"/>
      <c r="EQ647" s="33"/>
      <c r="ER647" s="33"/>
      <c r="ES647" s="33"/>
      <c r="ET647" s="33"/>
      <c r="EU647" s="33"/>
      <c r="EV647" s="33"/>
      <c r="EW647" s="33"/>
      <c r="EX647" s="33"/>
      <c r="EY647" s="33"/>
      <c r="EZ647" s="33"/>
      <c r="FA647" s="33"/>
      <c r="FB647" s="33"/>
      <c r="FC647" s="33"/>
      <c r="FD647" s="33"/>
      <c r="FE647" s="33"/>
      <c r="FF647" s="33"/>
      <c r="FG647" s="33"/>
      <c r="FH647" s="33"/>
      <c r="FI647" s="33"/>
      <c r="FJ647" s="33"/>
      <c r="FK647" s="33"/>
      <c r="FL647" s="33"/>
      <c r="FM647" s="33"/>
      <c r="FN647" s="33"/>
      <c r="FO647" s="33"/>
      <c r="FP647" s="33"/>
      <c r="FQ647" s="33"/>
      <c r="FR647" s="33"/>
      <c r="FS647" s="33"/>
      <c r="FT647" s="33"/>
      <c r="FU647" s="33"/>
      <c r="FV647" s="33"/>
      <c r="FW647" s="33"/>
      <c r="FX647" s="33"/>
      <c r="FY647" s="33"/>
      <c r="FZ647" s="33"/>
      <c r="GA647" s="33"/>
      <c r="GB647" s="33"/>
      <c r="GC647" s="33"/>
      <c r="GD647" s="33"/>
      <c r="GE647" s="33"/>
      <c r="GF647" s="33"/>
      <c r="GG647" s="33"/>
      <c r="GH647" s="33"/>
      <c r="GI647" s="33"/>
      <c r="GJ647" s="33"/>
      <c r="GK647" s="33"/>
      <c r="GL647" s="33"/>
      <c r="GM647" s="33"/>
      <c r="GN647" s="33"/>
      <c r="GO647" s="33"/>
      <c r="GP647" s="33"/>
      <c r="GQ647" s="33"/>
      <c r="GR647" s="33"/>
      <c r="GS647" s="33"/>
      <c r="GT647" s="33"/>
      <c r="GU647" s="33"/>
      <c r="GV647" s="33"/>
      <c r="GW647" s="33"/>
      <c r="GX647" s="33"/>
      <c r="GY647" s="33"/>
      <c r="GZ647" s="33"/>
      <c r="HA647" s="33"/>
      <c r="HB647" s="33"/>
      <c r="HC647" s="33"/>
      <c r="HD647" s="33"/>
      <c r="HE647" s="33"/>
      <c r="HF647" s="33"/>
      <c r="HG647" s="33"/>
      <c r="HH647" s="33"/>
      <c r="HI647" s="33"/>
    </row>
    <row r="648" spans="3:217" s="34" customFormat="1" x14ac:dyDescent="0.25">
      <c r="C648" s="74"/>
      <c r="D648" s="74"/>
      <c r="E648" s="74"/>
      <c r="H648" s="45"/>
      <c r="I648" s="45"/>
      <c r="J648" s="82"/>
      <c r="R648" s="33"/>
      <c r="S648" s="35"/>
      <c r="T648" s="45"/>
      <c r="U648" s="45"/>
      <c r="AC648" s="33"/>
      <c r="AD648" s="35"/>
      <c r="AE648" s="45"/>
      <c r="AF648" s="45"/>
      <c r="AN648" s="33"/>
      <c r="AO648" s="35"/>
      <c r="AP648" s="45"/>
      <c r="AQ648" s="45"/>
      <c r="AR648" s="33"/>
      <c r="AS648" s="33"/>
      <c r="AT648" s="33"/>
      <c r="AU648" s="33"/>
      <c r="AV648" s="33"/>
      <c r="AW648" s="33"/>
      <c r="AX648" s="33"/>
      <c r="AY648" s="33"/>
      <c r="AZ648" s="33"/>
      <c r="BA648" s="33"/>
      <c r="BB648" s="33"/>
      <c r="BC648" s="33"/>
      <c r="BD648" s="33"/>
      <c r="BE648" s="33"/>
      <c r="BF648" s="33"/>
      <c r="BG648" s="33"/>
      <c r="BH648" s="33"/>
      <c r="BI648" s="33"/>
      <c r="BJ648" s="33"/>
      <c r="BK648" s="33"/>
      <c r="BL648" s="33"/>
      <c r="BM648" s="33"/>
      <c r="BN648" s="33"/>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c r="CT648" s="33"/>
      <c r="CU648" s="33"/>
      <c r="CV648" s="33"/>
      <c r="CW648" s="33"/>
      <c r="CX648" s="33"/>
      <c r="CY648" s="33"/>
      <c r="CZ648" s="33"/>
      <c r="DA648" s="33"/>
      <c r="DB648" s="33"/>
      <c r="DC648" s="33"/>
      <c r="DD648" s="33"/>
      <c r="DE648" s="33"/>
      <c r="DF648" s="33"/>
      <c r="DG648" s="33"/>
      <c r="DH648" s="33"/>
      <c r="DI648" s="33"/>
      <c r="DJ648" s="33"/>
      <c r="DK648" s="33"/>
      <c r="DL648" s="33"/>
      <c r="DM648" s="33"/>
      <c r="DN648" s="33"/>
      <c r="DO648" s="33"/>
      <c r="DP648" s="33"/>
      <c r="DQ648" s="33"/>
      <c r="DR648" s="33"/>
      <c r="DS648" s="33"/>
      <c r="DT648" s="33"/>
      <c r="DU648" s="33"/>
      <c r="DV648" s="33"/>
      <c r="DW648" s="33"/>
      <c r="DX648" s="33"/>
      <c r="DY648" s="33"/>
      <c r="DZ648" s="33"/>
      <c r="EA648" s="33"/>
      <c r="EB648" s="33"/>
      <c r="EC648" s="33"/>
      <c r="ED648" s="33"/>
      <c r="EE648" s="33"/>
      <c r="EF648" s="33"/>
      <c r="EG648" s="33"/>
      <c r="EH648" s="33"/>
      <c r="EI648" s="33"/>
      <c r="EJ648" s="33"/>
      <c r="EK648" s="33"/>
      <c r="EL648" s="33"/>
      <c r="EM648" s="33"/>
      <c r="EN648" s="33"/>
      <c r="EO648" s="33"/>
      <c r="EP648" s="33"/>
      <c r="EQ648" s="33"/>
      <c r="ER648" s="33"/>
      <c r="ES648" s="33"/>
      <c r="ET648" s="33"/>
      <c r="EU648" s="33"/>
      <c r="EV648" s="33"/>
      <c r="EW648" s="33"/>
      <c r="EX648" s="33"/>
      <c r="EY648" s="33"/>
      <c r="EZ648" s="33"/>
      <c r="FA648" s="33"/>
      <c r="FB648" s="33"/>
      <c r="FC648" s="33"/>
      <c r="FD648" s="33"/>
      <c r="FE648" s="33"/>
      <c r="FF648" s="33"/>
      <c r="FG648" s="33"/>
      <c r="FH648" s="33"/>
      <c r="FI648" s="33"/>
      <c r="FJ648" s="33"/>
      <c r="FK648" s="33"/>
      <c r="FL648" s="33"/>
      <c r="FM648" s="33"/>
      <c r="FN648" s="33"/>
      <c r="FO648" s="33"/>
      <c r="FP648" s="33"/>
      <c r="FQ648" s="33"/>
      <c r="FR648" s="33"/>
      <c r="FS648" s="33"/>
      <c r="FT648" s="33"/>
      <c r="FU648" s="33"/>
      <c r="FV648" s="33"/>
      <c r="FW648" s="33"/>
      <c r="FX648" s="33"/>
      <c r="FY648" s="33"/>
      <c r="FZ648" s="33"/>
      <c r="GA648" s="33"/>
      <c r="GB648" s="33"/>
      <c r="GC648" s="33"/>
      <c r="GD648" s="33"/>
      <c r="GE648" s="33"/>
      <c r="GF648" s="33"/>
      <c r="GG648" s="33"/>
      <c r="GH648" s="33"/>
      <c r="GI648" s="33"/>
      <c r="GJ648" s="33"/>
      <c r="GK648" s="33"/>
      <c r="GL648" s="33"/>
      <c r="GM648" s="33"/>
      <c r="GN648" s="33"/>
      <c r="GO648" s="33"/>
      <c r="GP648" s="33"/>
      <c r="GQ648" s="33"/>
      <c r="GR648" s="33"/>
      <c r="GS648" s="33"/>
      <c r="GT648" s="33"/>
      <c r="GU648" s="33"/>
      <c r="GV648" s="33"/>
      <c r="GW648" s="33"/>
      <c r="GX648" s="33"/>
      <c r="GY648" s="33"/>
      <c r="GZ648" s="33"/>
      <c r="HA648" s="33"/>
      <c r="HB648" s="33"/>
      <c r="HC648" s="33"/>
      <c r="HD648" s="33"/>
      <c r="HE648" s="33"/>
      <c r="HF648" s="33"/>
      <c r="HG648" s="33"/>
      <c r="HH648" s="33"/>
      <c r="HI648" s="33"/>
    </row>
    <row r="649" spans="3:217" s="34" customFormat="1" x14ac:dyDescent="0.25">
      <c r="C649" s="74"/>
      <c r="D649" s="74"/>
      <c r="E649" s="74"/>
      <c r="H649" s="45"/>
      <c r="I649" s="45"/>
      <c r="J649" s="82"/>
      <c r="R649" s="33"/>
      <c r="S649" s="35"/>
      <c r="T649" s="45"/>
      <c r="U649" s="45"/>
      <c r="AC649" s="33"/>
      <c r="AD649" s="35"/>
      <c r="AE649" s="45"/>
      <c r="AF649" s="45"/>
      <c r="AN649" s="33"/>
      <c r="AO649" s="35"/>
      <c r="AP649" s="45"/>
      <c r="AQ649" s="45"/>
      <c r="AR649" s="33"/>
      <c r="AS649" s="33"/>
      <c r="AT649" s="33"/>
      <c r="AU649" s="33"/>
      <c r="AV649" s="33"/>
      <c r="AW649" s="33"/>
      <c r="AX649" s="33"/>
      <c r="AY649" s="33"/>
      <c r="AZ649" s="33"/>
      <c r="BA649" s="33"/>
      <c r="BB649" s="33"/>
      <c r="BC649" s="33"/>
      <c r="BD649" s="33"/>
      <c r="BE649" s="33"/>
      <c r="BF649" s="33"/>
      <c r="BG649" s="33"/>
      <c r="BH649" s="33"/>
      <c r="BI649" s="33"/>
      <c r="BJ649" s="33"/>
      <c r="BK649" s="33"/>
      <c r="BL649" s="33"/>
      <c r="BM649" s="33"/>
      <c r="BN649" s="33"/>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c r="CT649" s="33"/>
      <c r="CU649" s="33"/>
      <c r="CV649" s="33"/>
      <c r="CW649" s="33"/>
      <c r="CX649" s="33"/>
      <c r="CY649" s="33"/>
      <c r="CZ649" s="33"/>
      <c r="DA649" s="33"/>
      <c r="DB649" s="33"/>
      <c r="DC649" s="33"/>
      <c r="DD649" s="33"/>
      <c r="DE649" s="33"/>
      <c r="DF649" s="33"/>
      <c r="DG649" s="33"/>
      <c r="DH649" s="33"/>
      <c r="DI649" s="33"/>
      <c r="DJ649" s="33"/>
      <c r="DK649" s="33"/>
      <c r="DL649" s="33"/>
      <c r="DM649" s="33"/>
      <c r="DN649" s="33"/>
      <c r="DO649" s="33"/>
      <c r="DP649" s="33"/>
      <c r="DQ649" s="33"/>
      <c r="DR649" s="33"/>
      <c r="DS649" s="33"/>
      <c r="DT649" s="33"/>
      <c r="DU649" s="33"/>
      <c r="DV649" s="33"/>
      <c r="DW649" s="33"/>
      <c r="DX649" s="33"/>
      <c r="DY649" s="33"/>
      <c r="DZ649" s="33"/>
      <c r="EA649" s="33"/>
      <c r="EB649" s="33"/>
      <c r="EC649" s="33"/>
      <c r="ED649" s="33"/>
      <c r="EE649" s="33"/>
      <c r="EF649" s="33"/>
      <c r="EG649" s="33"/>
      <c r="EH649" s="33"/>
      <c r="EI649" s="33"/>
      <c r="EJ649" s="33"/>
      <c r="EK649" s="33"/>
      <c r="EL649" s="33"/>
      <c r="EM649" s="33"/>
      <c r="EN649" s="33"/>
      <c r="EO649" s="33"/>
      <c r="EP649" s="33"/>
      <c r="EQ649" s="33"/>
      <c r="ER649" s="33"/>
      <c r="ES649" s="33"/>
      <c r="ET649" s="33"/>
      <c r="EU649" s="33"/>
      <c r="EV649" s="33"/>
      <c r="EW649" s="33"/>
      <c r="EX649" s="33"/>
      <c r="EY649" s="33"/>
      <c r="EZ649" s="33"/>
      <c r="FA649" s="33"/>
      <c r="FB649" s="33"/>
      <c r="FC649" s="33"/>
      <c r="FD649" s="33"/>
      <c r="FE649" s="33"/>
      <c r="FF649" s="33"/>
      <c r="FG649" s="33"/>
      <c r="FH649" s="33"/>
      <c r="FI649" s="33"/>
      <c r="FJ649" s="33"/>
      <c r="FK649" s="33"/>
      <c r="FL649" s="33"/>
      <c r="FM649" s="33"/>
      <c r="FN649" s="33"/>
      <c r="FO649" s="33"/>
      <c r="FP649" s="33"/>
      <c r="FQ649" s="33"/>
      <c r="FR649" s="33"/>
      <c r="FS649" s="33"/>
      <c r="FT649" s="33"/>
      <c r="FU649" s="33"/>
      <c r="FV649" s="33"/>
      <c r="FW649" s="33"/>
      <c r="FX649" s="33"/>
      <c r="FY649" s="33"/>
      <c r="FZ649" s="33"/>
      <c r="GA649" s="33"/>
      <c r="GB649" s="33"/>
      <c r="GC649" s="33"/>
      <c r="GD649" s="33"/>
      <c r="GE649" s="33"/>
      <c r="GF649" s="33"/>
      <c r="GG649" s="33"/>
      <c r="GH649" s="33"/>
      <c r="GI649" s="33"/>
      <c r="GJ649" s="33"/>
      <c r="GK649" s="33"/>
      <c r="GL649" s="33"/>
      <c r="GM649" s="33"/>
      <c r="GN649" s="33"/>
      <c r="GO649" s="33"/>
      <c r="GP649" s="33"/>
      <c r="GQ649" s="33"/>
      <c r="GR649" s="33"/>
      <c r="GS649" s="33"/>
      <c r="GT649" s="33"/>
      <c r="GU649" s="33"/>
      <c r="GV649" s="33"/>
      <c r="GW649" s="33"/>
      <c r="GX649" s="33"/>
      <c r="GY649" s="33"/>
      <c r="GZ649" s="33"/>
      <c r="HA649" s="33"/>
      <c r="HB649" s="33"/>
      <c r="HC649" s="33"/>
      <c r="HD649" s="33"/>
      <c r="HE649" s="33"/>
      <c r="HF649" s="33"/>
      <c r="HG649" s="33"/>
      <c r="HH649" s="33"/>
      <c r="HI649" s="33"/>
    </row>
    <row r="650" spans="3:217" s="34" customFormat="1" x14ac:dyDescent="0.25">
      <c r="C650" s="74"/>
      <c r="D650" s="74"/>
      <c r="E650" s="74"/>
      <c r="H650" s="45"/>
      <c r="I650" s="45"/>
      <c r="J650" s="82"/>
      <c r="R650" s="33"/>
      <c r="S650" s="35"/>
      <c r="T650" s="45"/>
      <c r="U650" s="45"/>
      <c r="AC650" s="33"/>
      <c r="AD650" s="35"/>
      <c r="AE650" s="45"/>
      <c r="AF650" s="45"/>
      <c r="AN650" s="33"/>
      <c r="AO650" s="35"/>
      <c r="AP650" s="45"/>
      <c r="AQ650" s="45"/>
      <c r="AR650" s="33"/>
      <c r="AS650" s="33"/>
      <c r="AT650" s="33"/>
      <c r="AU650" s="33"/>
      <c r="AV650" s="33"/>
      <c r="AW650" s="33"/>
      <c r="AX650" s="33"/>
      <c r="AY650" s="33"/>
      <c r="AZ650" s="33"/>
      <c r="BA650" s="33"/>
      <c r="BB650" s="33"/>
      <c r="BC650" s="33"/>
      <c r="BD650" s="33"/>
      <c r="BE650" s="33"/>
      <c r="BF650" s="33"/>
      <c r="BG650" s="33"/>
      <c r="BH650" s="33"/>
      <c r="BI650" s="33"/>
      <c r="BJ650" s="33"/>
      <c r="BK650" s="33"/>
      <c r="BL650" s="33"/>
      <c r="BM650" s="33"/>
      <c r="BN650" s="33"/>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c r="CT650" s="33"/>
      <c r="CU650" s="33"/>
      <c r="CV650" s="33"/>
      <c r="CW650" s="33"/>
      <c r="CX650" s="33"/>
      <c r="CY650" s="33"/>
      <c r="CZ650" s="33"/>
      <c r="DA650" s="33"/>
      <c r="DB650" s="33"/>
      <c r="DC650" s="33"/>
      <c r="DD650" s="33"/>
      <c r="DE650" s="33"/>
      <c r="DF650" s="33"/>
      <c r="DG650" s="33"/>
      <c r="DH650" s="33"/>
      <c r="DI650" s="33"/>
      <c r="DJ650" s="33"/>
      <c r="DK650" s="33"/>
      <c r="DL650" s="33"/>
      <c r="DM650" s="33"/>
      <c r="DN650" s="33"/>
      <c r="DO650" s="33"/>
      <c r="DP650" s="33"/>
      <c r="DQ650" s="33"/>
      <c r="DR650" s="33"/>
      <c r="DS650" s="33"/>
      <c r="DT650" s="33"/>
      <c r="DU650" s="33"/>
      <c r="DV650" s="33"/>
      <c r="DW650" s="33"/>
      <c r="DX650" s="33"/>
      <c r="DY650" s="33"/>
      <c r="DZ650" s="33"/>
      <c r="EA650" s="33"/>
      <c r="EB650" s="33"/>
      <c r="EC650" s="33"/>
      <c r="ED650" s="33"/>
      <c r="EE650" s="33"/>
      <c r="EF650" s="33"/>
      <c r="EG650" s="33"/>
      <c r="EH650" s="33"/>
      <c r="EI650" s="33"/>
      <c r="EJ650" s="33"/>
      <c r="EK650" s="33"/>
      <c r="EL650" s="33"/>
      <c r="EM650" s="33"/>
      <c r="EN650" s="33"/>
      <c r="EO650" s="33"/>
      <c r="EP650" s="33"/>
      <c r="EQ650" s="33"/>
      <c r="ER650" s="33"/>
      <c r="ES650" s="33"/>
      <c r="ET650" s="33"/>
      <c r="EU650" s="33"/>
      <c r="EV650" s="33"/>
      <c r="EW650" s="33"/>
      <c r="EX650" s="33"/>
      <c r="EY650" s="33"/>
      <c r="EZ650" s="33"/>
      <c r="FA650" s="33"/>
      <c r="FB650" s="33"/>
      <c r="FC650" s="33"/>
      <c r="FD650" s="33"/>
      <c r="FE650" s="33"/>
      <c r="FF650" s="33"/>
      <c r="FG650" s="33"/>
      <c r="FH650" s="33"/>
      <c r="FI650" s="33"/>
      <c r="FJ650" s="33"/>
      <c r="FK650" s="33"/>
      <c r="FL650" s="33"/>
      <c r="FM650" s="33"/>
      <c r="FN650" s="33"/>
      <c r="FO650" s="33"/>
      <c r="FP650" s="33"/>
      <c r="FQ650" s="33"/>
      <c r="FR650" s="33"/>
      <c r="FS650" s="33"/>
      <c r="FT650" s="33"/>
      <c r="FU650" s="33"/>
      <c r="FV650" s="33"/>
      <c r="FW650" s="33"/>
      <c r="FX650" s="33"/>
      <c r="FY650" s="33"/>
      <c r="FZ650" s="33"/>
      <c r="GA650" s="33"/>
      <c r="GB650" s="33"/>
      <c r="GC650" s="33"/>
      <c r="GD650" s="33"/>
      <c r="GE650" s="33"/>
      <c r="GF650" s="33"/>
      <c r="GG650" s="33"/>
      <c r="GH650" s="33"/>
      <c r="GI650" s="33"/>
      <c r="GJ650" s="33"/>
      <c r="GK650" s="33"/>
      <c r="GL650" s="33"/>
      <c r="GM650" s="33"/>
      <c r="GN650" s="33"/>
      <c r="GO650" s="33"/>
      <c r="GP650" s="33"/>
      <c r="GQ650" s="33"/>
      <c r="GR650" s="33"/>
      <c r="GS650" s="33"/>
      <c r="GT650" s="33"/>
      <c r="GU650" s="33"/>
      <c r="GV650" s="33"/>
      <c r="GW650" s="33"/>
      <c r="GX650" s="33"/>
      <c r="GY650" s="33"/>
      <c r="GZ650" s="33"/>
      <c r="HA650" s="33"/>
      <c r="HB650" s="33"/>
      <c r="HC650" s="33"/>
      <c r="HD650" s="33"/>
      <c r="HE650" s="33"/>
      <c r="HF650" s="33"/>
      <c r="HG650" s="33"/>
      <c r="HH650" s="33"/>
      <c r="HI650" s="33"/>
    </row>
    <row r="651" spans="3:217" s="34" customFormat="1" x14ac:dyDescent="0.25">
      <c r="C651" s="74"/>
      <c r="D651" s="74"/>
      <c r="E651" s="74"/>
      <c r="H651" s="45"/>
      <c r="I651" s="45"/>
      <c r="J651" s="82"/>
      <c r="R651" s="33"/>
      <c r="S651" s="35"/>
      <c r="T651" s="45"/>
      <c r="U651" s="45"/>
      <c r="AC651" s="33"/>
      <c r="AD651" s="35"/>
      <c r="AE651" s="45"/>
      <c r="AF651" s="45"/>
      <c r="AN651" s="33"/>
      <c r="AO651" s="35"/>
      <c r="AP651" s="45"/>
      <c r="AQ651" s="45"/>
      <c r="AR651" s="33"/>
      <c r="AS651" s="33"/>
      <c r="AT651" s="33"/>
      <c r="AU651" s="33"/>
      <c r="AV651" s="33"/>
      <c r="AW651" s="33"/>
      <c r="AX651" s="33"/>
      <c r="AY651" s="33"/>
      <c r="AZ651" s="33"/>
      <c r="BA651" s="33"/>
      <c r="BB651" s="33"/>
      <c r="BC651" s="33"/>
      <c r="BD651" s="33"/>
      <c r="BE651" s="33"/>
      <c r="BF651" s="33"/>
      <c r="BG651" s="33"/>
      <c r="BH651" s="33"/>
      <c r="BI651" s="33"/>
      <c r="BJ651" s="33"/>
      <c r="BK651" s="33"/>
      <c r="BL651" s="33"/>
      <c r="BM651" s="33"/>
      <c r="BN651" s="33"/>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c r="CT651" s="33"/>
      <c r="CU651" s="33"/>
      <c r="CV651" s="33"/>
      <c r="CW651" s="33"/>
      <c r="CX651" s="33"/>
      <c r="CY651" s="33"/>
      <c r="CZ651" s="33"/>
      <c r="DA651" s="33"/>
      <c r="DB651" s="33"/>
      <c r="DC651" s="33"/>
      <c r="DD651" s="33"/>
      <c r="DE651" s="33"/>
      <c r="DF651" s="33"/>
      <c r="DG651" s="33"/>
      <c r="DH651" s="33"/>
      <c r="DI651" s="33"/>
      <c r="DJ651" s="33"/>
      <c r="DK651" s="33"/>
      <c r="DL651" s="33"/>
      <c r="DM651" s="33"/>
      <c r="DN651" s="33"/>
      <c r="DO651" s="33"/>
      <c r="DP651" s="33"/>
      <c r="DQ651" s="33"/>
      <c r="DR651" s="33"/>
      <c r="DS651" s="33"/>
      <c r="DT651" s="33"/>
      <c r="DU651" s="33"/>
      <c r="DV651" s="33"/>
      <c r="DW651" s="33"/>
      <c r="DX651" s="33"/>
      <c r="DY651" s="33"/>
      <c r="DZ651" s="33"/>
      <c r="EA651" s="33"/>
      <c r="EB651" s="33"/>
      <c r="EC651" s="33"/>
      <c r="ED651" s="33"/>
      <c r="EE651" s="33"/>
      <c r="EF651" s="33"/>
      <c r="EG651" s="33"/>
      <c r="EH651" s="33"/>
      <c r="EI651" s="33"/>
      <c r="EJ651" s="33"/>
      <c r="EK651" s="33"/>
      <c r="EL651" s="33"/>
      <c r="EM651" s="33"/>
      <c r="EN651" s="33"/>
      <c r="EO651" s="33"/>
      <c r="EP651" s="33"/>
      <c r="EQ651" s="33"/>
      <c r="ER651" s="33"/>
      <c r="ES651" s="33"/>
      <c r="ET651" s="33"/>
      <c r="EU651" s="33"/>
      <c r="EV651" s="33"/>
      <c r="EW651" s="33"/>
      <c r="EX651" s="33"/>
      <c r="EY651" s="33"/>
      <c r="EZ651" s="33"/>
      <c r="FA651" s="33"/>
      <c r="FB651" s="33"/>
      <c r="FC651" s="33"/>
      <c r="FD651" s="33"/>
      <c r="FE651" s="33"/>
      <c r="FF651" s="33"/>
      <c r="FG651" s="33"/>
      <c r="FH651" s="33"/>
      <c r="FI651" s="33"/>
      <c r="FJ651" s="33"/>
      <c r="FK651" s="33"/>
      <c r="FL651" s="33"/>
      <c r="FM651" s="33"/>
      <c r="FN651" s="33"/>
      <c r="FO651" s="33"/>
      <c r="FP651" s="33"/>
      <c r="FQ651" s="33"/>
      <c r="FR651" s="33"/>
      <c r="FS651" s="33"/>
      <c r="FT651" s="33"/>
      <c r="FU651" s="33"/>
      <c r="FV651" s="33"/>
      <c r="FW651" s="33"/>
      <c r="FX651" s="33"/>
      <c r="FY651" s="33"/>
      <c r="FZ651" s="33"/>
      <c r="GA651" s="33"/>
      <c r="GB651" s="33"/>
      <c r="GC651" s="33"/>
      <c r="GD651" s="33"/>
      <c r="GE651" s="33"/>
      <c r="GF651" s="33"/>
      <c r="GG651" s="33"/>
      <c r="GH651" s="33"/>
      <c r="GI651" s="33"/>
      <c r="GJ651" s="33"/>
      <c r="GK651" s="33"/>
      <c r="GL651" s="33"/>
      <c r="GM651" s="33"/>
      <c r="GN651" s="33"/>
      <c r="GO651" s="33"/>
      <c r="GP651" s="33"/>
      <c r="GQ651" s="33"/>
      <c r="GR651" s="33"/>
      <c r="GS651" s="33"/>
      <c r="GT651" s="33"/>
      <c r="GU651" s="33"/>
      <c r="GV651" s="33"/>
      <c r="GW651" s="33"/>
      <c r="GX651" s="33"/>
      <c r="GY651" s="33"/>
      <c r="GZ651" s="33"/>
      <c r="HA651" s="33"/>
      <c r="HB651" s="33"/>
      <c r="HC651" s="33"/>
      <c r="HD651" s="33"/>
      <c r="HE651" s="33"/>
      <c r="HF651" s="33"/>
      <c r="HG651" s="33"/>
      <c r="HH651" s="33"/>
      <c r="HI651" s="33"/>
    </row>
    <row r="652" spans="3:217" s="34" customFormat="1" x14ac:dyDescent="0.25">
      <c r="C652" s="74"/>
      <c r="D652" s="74"/>
      <c r="E652" s="74"/>
      <c r="H652" s="45"/>
      <c r="I652" s="45"/>
      <c r="J652" s="82"/>
      <c r="R652" s="33"/>
      <c r="S652" s="35"/>
      <c r="T652" s="45"/>
      <c r="U652" s="45"/>
      <c r="AC652" s="33"/>
      <c r="AD652" s="35"/>
      <c r="AE652" s="45"/>
      <c r="AF652" s="45"/>
      <c r="AN652" s="33"/>
      <c r="AO652" s="35"/>
      <c r="AP652" s="45"/>
      <c r="AQ652" s="45"/>
      <c r="AR652" s="33"/>
      <c r="AS652" s="33"/>
      <c r="AT652" s="33"/>
      <c r="AU652" s="33"/>
      <c r="AV652" s="33"/>
      <c r="AW652" s="33"/>
      <c r="AX652" s="33"/>
      <c r="AY652" s="33"/>
      <c r="AZ652" s="33"/>
      <c r="BA652" s="33"/>
      <c r="BB652" s="33"/>
      <c r="BC652" s="33"/>
      <c r="BD652" s="33"/>
      <c r="BE652" s="33"/>
      <c r="BF652" s="33"/>
      <c r="BG652" s="33"/>
      <c r="BH652" s="33"/>
      <c r="BI652" s="33"/>
      <c r="BJ652" s="33"/>
      <c r="BK652" s="33"/>
      <c r="BL652" s="33"/>
      <c r="BM652" s="33"/>
      <c r="BN652" s="33"/>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c r="CT652" s="33"/>
      <c r="CU652" s="33"/>
      <c r="CV652" s="33"/>
      <c r="CW652" s="33"/>
      <c r="CX652" s="33"/>
      <c r="CY652" s="33"/>
      <c r="CZ652" s="33"/>
      <c r="DA652" s="33"/>
      <c r="DB652" s="33"/>
      <c r="DC652" s="33"/>
      <c r="DD652" s="33"/>
      <c r="DE652" s="33"/>
      <c r="DF652" s="33"/>
      <c r="DG652" s="33"/>
      <c r="DH652" s="33"/>
      <c r="DI652" s="33"/>
      <c r="DJ652" s="33"/>
      <c r="DK652" s="33"/>
      <c r="DL652" s="33"/>
      <c r="DM652" s="33"/>
      <c r="DN652" s="33"/>
      <c r="DO652" s="33"/>
      <c r="DP652" s="33"/>
      <c r="DQ652" s="33"/>
      <c r="DR652" s="33"/>
      <c r="DS652" s="33"/>
      <c r="DT652" s="33"/>
      <c r="DU652" s="33"/>
      <c r="DV652" s="33"/>
      <c r="DW652" s="33"/>
      <c r="DX652" s="33"/>
      <c r="DY652" s="33"/>
      <c r="DZ652" s="33"/>
      <c r="EA652" s="33"/>
      <c r="EB652" s="33"/>
      <c r="EC652" s="33"/>
      <c r="ED652" s="33"/>
      <c r="EE652" s="33"/>
      <c r="EF652" s="33"/>
      <c r="EG652" s="33"/>
      <c r="EH652" s="33"/>
      <c r="EI652" s="33"/>
      <c r="EJ652" s="33"/>
      <c r="EK652" s="33"/>
      <c r="EL652" s="33"/>
      <c r="EM652" s="33"/>
      <c r="EN652" s="33"/>
      <c r="EO652" s="33"/>
      <c r="EP652" s="33"/>
      <c r="EQ652" s="33"/>
      <c r="ER652" s="33"/>
      <c r="ES652" s="33"/>
      <c r="ET652" s="33"/>
      <c r="EU652" s="33"/>
      <c r="EV652" s="33"/>
      <c r="EW652" s="33"/>
      <c r="EX652" s="33"/>
      <c r="EY652" s="33"/>
      <c r="EZ652" s="33"/>
      <c r="FA652" s="33"/>
      <c r="FB652" s="33"/>
      <c r="FC652" s="33"/>
      <c r="FD652" s="33"/>
      <c r="FE652" s="33"/>
      <c r="FF652" s="33"/>
      <c r="FG652" s="33"/>
      <c r="FH652" s="33"/>
      <c r="FI652" s="33"/>
      <c r="FJ652" s="33"/>
      <c r="FK652" s="33"/>
      <c r="FL652" s="33"/>
      <c r="FM652" s="33"/>
      <c r="FN652" s="33"/>
      <c r="FO652" s="33"/>
      <c r="FP652" s="33"/>
      <c r="FQ652" s="33"/>
      <c r="FR652" s="33"/>
      <c r="FS652" s="33"/>
      <c r="FT652" s="33"/>
      <c r="FU652" s="33"/>
      <c r="FV652" s="33"/>
      <c r="FW652" s="33"/>
      <c r="FX652" s="33"/>
      <c r="FY652" s="33"/>
      <c r="FZ652" s="33"/>
      <c r="GA652" s="33"/>
      <c r="GB652" s="33"/>
      <c r="GC652" s="33"/>
      <c r="GD652" s="33"/>
      <c r="GE652" s="33"/>
      <c r="GF652" s="33"/>
      <c r="GG652" s="33"/>
      <c r="GH652" s="33"/>
      <c r="GI652" s="33"/>
      <c r="GJ652" s="33"/>
      <c r="GK652" s="33"/>
      <c r="GL652" s="33"/>
      <c r="GM652" s="33"/>
      <c r="GN652" s="33"/>
      <c r="GO652" s="33"/>
      <c r="GP652" s="33"/>
      <c r="GQ652" s="33"/>
      <c r="GR652" s="33"/>
      <c r="GS652" s="33"/>
      <c r="GT652" s="33"/>
      <c r="GU652" s="33"/>
      <c r="GV652" s="33"/>
      <c r="GW652" s="33"/>
      <c r="GX652" s="33"/>
      <c r="GY652" s="33"/>
      <c r="GZ652" s="33"/>
      <c r="HA652" s="33"/>
      <c r="HB652" s="33"/>
      <c r="HC652" s="33"/>
      <c r="HD652" s="33"/>
      <c r="HE652" s="33"/>
      <c r="HF652" s="33"/>
      <c r="HG652" s="33"/>
      <c r="HH652" s="33"/>
      <c r="HI652" s="33"/>
    </row>
    <row r="653" spans="3:217" s="34" customFormat="1" x14ac:dyDescent="0.25">
      <c r="C653" s="74"/>
      <c r="D653" s="74"/>
      <c r="E653" s="74"/>
      <c r="H653" s="45"/>
      <c r="I653" s="45"/>
      <c r="J653" s="82"/>
      <c r="R653" s="33"/>
      <c r="S653" s="35"/>
      <c r="T653" s="45"/>
      <c r="U653" s="45"/>
      <c r="AC653" s="33"/>
      <c r="AD653" s="35"/>
      <c r="AE653" s="45"/>
      <c r="AF653" s="45"/>
      <c r="AN653" s="33"/>
      <c r="AO653" s="35"/>
      <c r="AP653" s="45"/>
      <c r="AQ653" s="45"/>
      <c r="AR653" s="33"/>
      <c r="AS653" s="33"/>
      <c r="AT653" s="33"/>
      <c r="AU653" s="33"/>
      <c r="AV653" s="33"/>
      <c r="AW653" s="33"/>
      <c r="AX653" s="33"/>
      <c r="AY653" s="33"/>
      <c r="AZ653" s="33"/>
      <c r="BA653" s="33"/>
      <c r="BB653" s="33"/>
      <c r="BC653" s="33"/>
      <c r="BD653" s="33"/>
      <c r="BE653" s="33"/>
      <c r="BF653" s="33"/>
      <c r="BG653" s="33"/>
      <c r="BH653" s="33"/>
      <c r="BI653" s="33"/>
      <c r="BJ653" s="33"/>
      <c r="BK653" s="33"/>
      <c r="BL653" s="33"/>
      <c r="BM653" s="33"/>
      <c r="BN653" s="33"/>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c r="CT653" s="33"/>
      <c r="CU653" s="33"/>
      <c r="CV653" s="33"/>
      <c r="CW653" s="33"/>
      <c r="CX653" s="33"/>
      <c r="CY653" s="33"/>
      <c r="CZ653" s="33"/>
      <c r="DA653" s="33"/>
      <c r="DB653" s="33"/>
      <c r="DC653" s="33"/>
      <c r="DD653" s="33"/>
      <c r="DE653" s="33"/>
      <c r="DF653" s="33"/>
      <c r="DG653" s="33"/>
      <c r="DH653" s="33"/>
      <c r="DI653" s="33"/>
      <c r="DJ653" s="33"/>
      <c r="DK653" s="33"/>
      <c r="DL653" s="33"/>
      <c r="DM653" s="33"/>
      <c r="DN653" s="33"/>
      <c r="DO653" s="33"/>
      <c r="DP653" s="33"/>
      <c r="DQ653" s="33"/>
      <c r="DR653" s="33"/>
      <c r="DS653" s="33"/>
      <c r="DT653" s="33"/>
      <c r="DU653" s="33"/>
      <c r="DV653" s="33"/>
      <c r="DW653" s="33"/>
      <c r="DX653" s="33"/>
      <c r="DY653" s="33"/>
      <c r="DZ653" s="33"/>
      <c r="EA653" s="33"/>
      <c r="EB653" s="33"/>
      <c r="EC653" s="33"/>
      <c r="ED653" s="33"/>
      <c r="EE653" s="33"/>
      <c r="EF653" s="33"/>
      <c r="EG653" s="33"/>
      <c r="EH653" s="33"/>
      <c r="EI653" s="33"/>
      <c r="EJ653" s="33"/>
      <c r="EK653" s="33"/>
      <c r="EL653" s="33"/>
      <c r="EM653" s="33"/>
      <c r="EN653" s="33"/>
      <c r="EO653" s="33"/>
      <c r="EP653" s="33"/>
      <c r="EQ653" s="33"/>
      <c r="ER653" s="33"/>
      <c r="ES653" s="33"/>
      <c r="ET653" s="33"/>
      <c r="EU653" s="33"/>
      <c r="EV653" s="33"/>
      <c r="EW653" s="33"/>
      <c r="EX653" s="33"/>
      <c r="EY653" s="33"/>
      <c r="EZ653" s="33"/>
      <c r="FA653" s="33"/>
      <c r="FB653" s="33"/>
      <c r="FC653" s="33"/>
      <c r="FD653" s="33"/>
      <c r="FE653" s="33"/>
      <c r="FF653" s="33"/>
      <c r="FG653" s="33"/>
      <c r="FH653" s="33"/>
      <c r="FI653" s="33"/>
      <c r="FJ653" s="33"/>
      <c r="FK653" s="33"/>
      <c r="FL653" s="33"/>
      <c r="FM653" s="33"/>
      <c r="FN653" s="33"/>
      <c r="FO653" s="33"/>
      <c r="FP653" s="33"/>
      <c r="FQ653" s="33"/>
      <c r="FR653" s="33"/>
      <c r="FS653" s="33"/>
      <c r="FT653" s="33"/>
      <c r="FU653" s="33"/>
      <c r="FV653" s="33"/>
      <c r="FW653" s="33"/>
      <c r="FX653" s="33"/>
      <c r="FY653" s="33"/>
      <c r="FZ653" s="33"/>
      <c r="GA653" s="33"/>
      <c r="GB653" s="33"/>
      <c r="GC653" s="33"/>
      <c r="GD653" s="33"/>
      <c r="GE653" s="33"/>
      <c r="GF653" s="33"/>
      <c r="GG653" s="33"/>
      <c r="GH653" s="33"/>
      <c r="GI653" s="33"/>
      <c r="GJ653" s="33"/>
      <c r="GK653" s="33"/>
      <c r="GL653" s="33"/>
      <c r="GM653" s="33"/>
      <c r="GN653" s="33"/>
      <c r="GO653" s="33"/>
      <c r="GP653" s="33"/>
      <c r="GQ653" s="33"/>
      <c r="GR653" s="33"/>
      <c r="GS653" s="33"/>
      <c r="GT653" s="33"/>
      <c r="GU653" s="33"/>
      <c r="GV653" s="33"/>
      <c r="GW653" s="33"/>
      <c r="GX653" s="33"/>
      <c r="GY653" s="33"/>
      <c r="GZ653" s="33"/>
      <c r="HA653" s="33"/>
      <c r="HB653" s="33"/>
      <c r="HC653" s="33"/>
      <c r="HD653" s="33"/>
      <c r="HE653" s="33"/>
      <c r="HF653" s="33"/>
      <c r="HG653" s="33"/>
      <c r="HH653" s="33"/>
      <c r="HI653" s="33"/>
    </row>
    <row r="654" spans="3:217" s="34" customFormat="1" x14ac:dyDescent="0.25">
      <c r="C654" s="74"/>
      <c r="D654" s="74"/>
      <c r="E654" s="74"/>
      <c r="H654" s="45"/>
      <c r="I654" s="45"/>
      <c r="J654" s="82"/>
      <c r="R654" s="33"/>
      <c r="S654" s="35"/>
      <c r="T654" s="45"/>
      <c r="U654" s="45"/>
      <c r="AC654" s="33"/>
      <c r="AD654" s="35"/>
      <c r="AE654" s="45"/>
      <c r="AF654" s="45"/>
      <c r="AN654" s="33"/>
      <c r="AO654" s="35"/>
      <c r="AP654" s="45"/>
      <c r="AQ654" s="45"/>
      <c r="AR654" s="33"/>
      <c r="AS654" s="33"/>
      <c r="AT654" s="33"/>
      <c r="AU654" s="33"/>
      <c r="AV654" s="33"/>
      <c r="AW654" s="33"/>
      <c r="AX654" s="33"/>
      <c r="AY654" s="33"/>
      <c r="AZ654" s="33"/>
      <c r="BA654" s="33"/>
      <c r="BB654" s="33"/>
      <c r="BC654" s="33"/>
      <c r="BD654" s="33"/>
      <c r="BE654" s="33"/>
      <c r="BF654" s="33"/>
      <c r="BG654" s="33"/>
      <c r="BH654" s="33"/>
      <c r="BI654" s="33"/>
      <c r="BJ654" s="33"/>
      <c r="BK654" s="33"/>
      <c r="BL654" s="33"/>
      <c r="BM654" s="33"/>
      <c r="BN654" s="33"/>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c r="DM654" s="33"/>
      <c r="DN654" s="33"/>
      <c r="DO654" s="33"/>
      <c r="DP654" s="33"/>
      <c r="DQ654" s="33"/>
      <c r="DR654" s="33"/>
      <c r="DS654" s="33"/>
      <c r="DT654" s="33"/>
      <c r="DU654" s="33"/>
      <c r="DV654" s="33"/>
      <c r="DW654" s="33"/>
      <c r="DX654" s="33"/>
      <c r="DY654" s="33"/>
      <c r="DZ654" s="33"/>
      <c r="EA654" s="33"/>
      <c r="EB654" s="33"/>
      <c r="EC654" s="33"/>
      <c r="ED654" s="33"/>
      <c r="EE654" s="33"/>
      <c r="EF654" s="33"/>
      <c r="EG654" s="33"/>
      <c r="EH654" s="33"/>
      <c r="EI654" s="33"/>
      <c r="EJ654" s="33"/>
      <c r="EK654" s="33"/>
      <c r="EL654" s="33"/>
      <c r="EM654" s="33"/>
      <c r="EN654" s="33"/>
      <c r="EO654" s="33"/>
      <c r="EP654" s="33"/>
      <c r="EQ654" s="33"/>
      <c r="ER654" s="33"/>
      <c r="ES654" s="33"/>
      <c r="ET654" s="33"/>
      <c r="EU654" s="33"/>
      <c r="EV654" s="33"/>
      <c r="EW654" s="33"/>
      <c r="EX654" s="33"/>
      <c r="EY654" s="33"/>
      <c r="EZ654" s="33"/>
      <c r="FA654" s="33"/>
      <c r="FB654" s="33"/>
      <c r="FC654" s="33"/>
      <c r="FD654" s="33"/>
      <c r="FE654" s="33"/>
      <c r="FF654" s="33"/>
      <c r="FG654" s="33"/>
      <c r="FH654" s="33"/>
      <c r="FI654" s="33"/>
      <c r="FJ654" s="33"/>
      <c r="FK654" s="33"/>
      <c r="FL654" s="33"/>
      <c r="FM654" s="33"/>
      <c r="FN654" s="33"/>
      <c r="FO654" s="33"/>
      <c r="FP654" s="33"/>
      <c r="FQ654" s="33"/>
      <c r="FR654" s="33"/>
      <c r="FS654" s="33"/>
      <c r="FT654" s="33"/>
      <c r="FU654" s="33"/>
      <c r="FV654" s="33"/>
      <c r="FW654" s="33"/>
      <c r="FX654" s="33"/>
      <c r="FY654" s="33"/>
      <c r="FZ654" s="33"/>
      <c r="GA654" s="33"/>
      <c r="GB654" s="33"/>
      <c r="GC654" s="33"/>
      <c r="GD654" s="33"/>
      <c r="GE654" s="33"/>
      <c r="GF654" s="33"/>
      <c r="GG654" s="33"/>
      <c r="GH654" s="33"/>
      <c r="GI654" s="33"/>
      <c r="GJ654" s="33"/>
      <c r="GK654" s="33"/>
      <c r="GL654" s="33"/>
      <c r="GM654" s="33"/>
      <c r="GN654" s="33"/>
      <c r="GO654" s="33"/>
      <c r="GP654" s="33"/>
      <c r="GQ654" s="33"/>
      <c r="GR654" s="33"/>
      <c r="GS654" s="33"/>
      <c r="GT654" s="33"/>
      <c r="GU654" s="33"/>
      <c r="GV654" s="33"/>
      <c r="GW654" s="33"/>
      <c r="GX654" s="33"/>
      <c r="GY654" s="33"/>
      <c r="GZ654" s="33"/>
      <c r="HA654" s="33"/>
      <c r="HB654" s="33"/>
      <c r="HC654" s="33"/>
      <c r="HD654" s="33"/>
      <c r="HE654" s="33"/>
      <c r="HF654" s="33"/>
      <c r="HG654" s="33"/>
      <c r="HH654" s="33"/>
      <c r="HI654" s="33"/>
    </row>
    <row r="655" spans="3:217" s="34" customFormat="1" x14ac:dyDescent="0.25">
      <c r="C655" s="74"/>
      <c r="D655" s="74"/>
      <c r="E655" s="74"/>
      <c r="H655" s="45"/>
      <c r="I655" s="45"/>
      <c r="J655" s="82"/>
      <c r="R655" s="33"/>
      <c r="S655" s="35"/>
      <c r="T655" s="45"/>
      <c r="U655" s="45"/>
      <c r="AC655" s="33"/>
      <c r="AD655" s="35"/>
      <c r="AE655" s="45"/>
      <c r="AF655" s="45"/>
      <c r="AN655" s="33"/>
      <c r="AO655" s="35"/>
      <c r="AP655" s="45"/>
      <c r="AQ655" s="45"/>
      <c r="AR655" s="33"/>
      <c r="AS655" s="33"/>
      <c r="AT655" s="33"/>
      <c r="AU655" s="33"/>
      <c r="AV655" s="33"/>
      <c r="AW655" s="33"/>
      <c r="AX655" s="33"/>
      <c r="AY655" s="33"/>
      <c r="AZ655" s="33"/>
      <c r="BA655" s="33"/>
      <c r="BB655" s="33"/>
      <c r="BC655" s="33"/>
      <c r="BD655" s="33"/>
      <c r="BE655" s="33"/>
      <c r="BF655" s="33"/>
      <c r="BG655" s="33"/>
      <c r="BH655" s="33"/>
      <c r="BI655" s="33"/>
      <c r="BJ655" s="33"/>
      <c r="BK655" s="33"/>
      <c r="BL655" s="33"/>
      <c r="BM655" s="33"/>
      <c r="BN655" s="33"/>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c r="DM655" s="33"/>
      <c r="DN655" s="33"/>
      <c r="DO655" s="33"/>
      <c r="DP655" s="33"/>
      <c r="DQ655" s="33"/>
      <c r="DR655" s="33"/>
      <c r="DS655" s="33"/>
      <c r="DT655" s="33"/>
      <c r="DU655" s="33"/>
      <c r="DV655" s="33"/>
      <c r="DW655" s="33"/>
      <c r="DX655" s="33"/>
      <c r="DY655" s="33"/>
      <c r="DZ655" s="33"/>
      <c r="EA655" s="33"/>
      <c r="EB655" s="33"/>
      <c r="EC655" s="33"/>
      <c r="ED655" s="33"/>
      <c r="EE655" s="33"/>
      <c r="EF655" s="33"/>
      <c r="EG655" s="33"/>
      <c r="EH655" s="33"/>
      <c r="EI655" s="33"/>
      <c r="EJ655" s="33"/>
      <c r="EK655" s="33"/>
      <c r="EL655" s="33"/>
      <c r="EM655" s="33"/>
      <c r="EN655" s="33"/>
      <c r="EO655" s="33"/>
      <c r="EP655" s="33"/>
      <c r="EQ655" s="33"/>
      <c r="ER655" s="33"/>
      <c r="ES655" s="33"/>
      <c r="ET655" s="33"/>
      <c r="EU655" s="33"/>
      <c r="EV655" s="33"/>
      <c r="EW655" s="33"/>
      <c r="EX655" s="33"/>
      <c r="EY655" s="33"/>
      <c r="EZ655" s="33"/>
      <c r="FA655" s="33"/>
      <c r="FB655" s="33"/>
      <c r="FC655" s="33"/>
      <c r="FD655" s="33"/>
      <c r="FE655" s="33"/>
      <c r="FF655" s="33"/>
      <c r="FG655" s="33"/>
      <c r="FH655" s="33"/>
      <c r="FI655" s="33"/>
      <c r="FJ655" s="33"/>
      <c r="FK655" s="33"/>
      <c r="FL655" s="33"/>
      <c r="FM655" s="33"/>
      <c r="FN655" s="33"/>
      <c r="FO655" s="33"/>
      <c r="FP655" s="33"/>
      <c r="FQ655" s="33"/>
      <c r="FR655" s="33"/>
      <c r="FS655" s="33"/>
      <c r="FT655" s="33"/>
      <c r="FU655" s="33"/>
      <c r="FV655" s="33"/>
      <c r="FW655" s="33"/>
      <c r="FX655" s="33"/>
      <c r="FY655" s="33"/>
      <c r="FZ655" s="33"/>
      <c r="GA655" s="33"/>
      <c r="GB655" s="33"/>
      <c r="GC655" s="33"/>
      <c r="GD655" s="33"/>
      <c r="GE655" s="33"/>
      <c r="GF655" s="33"/>
      <c r="GG655" s="33"/>
      <c r="GH655" s="33"/>
      <c r="GI655" s="33"/>
      <c r="GJ655" s="33"/>
      <c r="GK655" s="33"/>
      <c r="GL655" s="33"/>
      <c r="GM655" s="33"/>
      <c r="GN655" s="33"/>
      <c r="GO655" s="33"/>
      <c r="GP655" s="33"/>
      <c r="GQ655" s="33"/>
      <c r="GR655" s="33"/>
      <c r="GS655" s="33"/>
      <c r="GT655" s="33"/>
      <c r="GU655" s="33"/>
      <c r="GV655" s="33"/>
      <c r="GW655" s="33"/>
      <c r="GX655" s="33"/>
      <c r="GY655" s="33"/>
      <c r="GZ655" s="33"/>
      <c r="HA655" s="33"/>
      <c r="HB655" s="33"/>
      <c r="HC655" s="33"/>
      <c r="HD655" s="33"/>
      <c r="HE655" s="33"/>
      <c r="HF655" s="33"/>
      <c r="HG655" s="33"/>
      <c r="HH655" s="33"/>
      <c r="HI655" s="33"/>
    </row>
    <row r="656" spans="3:217" s="34" customFormat="1" x14ac:dyDescent="0.25">
      <c r="C656" s="74"/>
      <c r="D656" s="74"/>
      <c r="E656" s="74"/>
      <c r="H656" s="45"/>
      <c r="I656" s="45"/>
      <c r="J656" s="82"/>
      <c r="R656" s="33"/>
      <c r="S656" s="35"/>
      <c r="T656" s="45"/>
      <c r="U656" s="45"/>
      <c r="AC656" s="33"/>
      <c r="AD656" s="35"/>
      <c r="AE656" s="45"/>
      <c r="AF656" s="45"/>
      <c r="AN656" s="33"/>
      <c r="AO656" s="35"/>
      <c r="AP656" s="45"/>
      <c r="AQ656" s="45"/>
      <c r="AR656" s="33"/>
      <c r="AS656" s="33"/>
      <c r="AT656" s="33"/>
      <c r="AU656" s="33"/>
      <c r="AV656" s="33"/>
      <c r="AW656" s="33"/>
      <c r="AX656" s="33"/>
      <c r="AY656" s="33"/>
      <c r="AZ656" s="33"/>
      <c r="BA656" s="33"/>
      <c r="BB656" s="33"/>
      <c r="BC656" s="33"/>
      <c r="BD656" s="33"/>
      <c r="BE656" s="33"/>
      <c r="BF656" s="33"/>
      <c r="BG656" s="33"/>
      <c r="BH656" s="33"/>
      <c r="BI656" s="33"/>
      <c r="BJ656" s="33"/>
      <c r="BK656" s="33"/>
      <c r="BL656" s="33"/>
      <c r="BM656" s="33"/>
      <c r="BN656" s="33"/>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3"/>
      <c r="EV656" s="33"/>
      <c r="EW656" s="33"/>
      <c r="EX656" s="33"/>
      <c r="EY656" s="33"/>
      <c r="EZ656" s="33"/>
      <c r="FA656" s="33"/>
      <c r="FB656" s="33"/>
      <c r="FC656" s="33"/>
      <c r="FD656" s="33"/>
      <c r="FE656" s="33"/>
      <c r="FF656" s="33"/>
      <c r="FG656" s="33"/>
      <c r="FH656" s="33"/>
      <c r="FI656" s="33"/>
      <c r="FJ656" s="33"/>
      <c r="FK656" s="33"/>
      <c r="FL656" s="33"/>
      <c r="FM656" s="33"/>
      <c r="FN656" s="33"/>
      <c r="FO656" s="33"/>
      <c r="FP656" s="33"/>
      <c r="FQ656" s="33"/>
      <c r="FR656" s="33"/>
      <c r="FS656" s="33"/>
      <c r="FT656" s="33"/>
      <c r="FU656" s="33"/>
      <c r="FV656" s="33"/>
      <c r="FW656" s="33"/>
      <c r="FX656" s="33"/>
      <c r="FY656" s="33"/>
      <c r="FZ656" s="33"/>
      <c r="GA656" s="33"/>
      <c r="GB656" s="33"/>
      <c r="GC656" s="33"/>
      <c r="GD656" s="33"/>
      <c r="GE656" s="33"/>
      <c r="GF656" s="33"/>
      <c r="GG656" s="33"/>
      <c r="GH656" s="33"/>
      <c r="GI656" s="33"/>
      <c r="GJ656" s="33"/>
      <c r="GK656" s="33"/>
      <c r="GL656" s="33"/>
      <c r="GM656" s="33"/>
      <c r="GN656" s="33"/>
      <c r="GO656" s="33"/>
      <c r="GP656" s="33"/>
      <c r="GQ656" s="33"/>
      <c r="GR656" s="33"/>
      <c r="GS656" s="33"/>
      <c r="GT656" s="33"/>
      <c r="GU656" s="33"/>
      <c r="GV656" s="33"/>
      <c r="GW656" s="33"/>
      <c r="GX656" s="33"/>
      <c r="GY656" s="33"/>
      <c r="GZ656" s="33"/>
      <c r="HA656" s="33"/>
      <c r="HB656" s="33"/>
      <c r="HC656" s="33"/>
      <c r="HD656" s="33"/>
      <c r="HE656" s="33"/>
      <c r="HF656" s="33"/>
      <c r="HG656" s="33"/>
      <c r="HH656" s="33"/>
      <c r="HI656" s="33"/>
    </row>
    <row r="657" spans="3:217" s="34" customFormat="1" x14ac:dyDescent="0.25">
      <c r="C657" s="74"/>
      <c r="D657" s="74"/>
      <c r="E657" s="74"/>
      <c r="H657" s="45"/>
      <c r="I657" s="45"/>
      <c r="J657" s="82"/>
      <c r="R657" s="33"/>
      <c r="S657" s="35"/>
      <c r="T657" s="45"/>
      <c r="U657" s="45"/>
      <c r="AC657" s="33"/>
      <c r="AD657" s="35"/>
      <c r="AE657" s="45"/>
      <c r="AF657" s="45"/>
      <c r="AN657" s="33"/>
      <c r="AO657" s="35"/>
      <c r="AP657" s="45"/>
      <c r="AQ657" s="45"/>
      <c r="AR657" s="33"/>
      <c r="AS657" s="33"/>
      <c r="AT657" s="33"/>
      <c r="AU657" s="33"/>
      <c r="AV657" s="33"/>
      <c r="AW657" s="33"/>
      <c r="AX657" s="33"/>
      <c r="AY657" s="33"/>
      <c r="AZ657" s="33"/>
      <c r="BA657" s="33"/>
      <c r="BB657" s="33"/>
      <c r="BC657" s="33"/>
      <c r="BD657" s="33"/>
      <c r="BE657" s="33"/>
      <c r="BF657" s="33"/>
      <c r="BG657" s="33"/>
      <c r="BH657" s="33"/>
      <c r="BI657" s="33"/>
      <c r="BJ657" s="33"/>
      <c r="BK657" s="33"/>
      <c r="BL657" s="33"/>
      <c r="BM657" s="33"/>
      <c r="BN657" s="33"/>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c r="DM657" s="33"/>
      <c r="DN657" s="33"/>
      <c r="DO657" s="33"/>
      <c r="DP657" s="33"/>
      <c r="DQ657" s="33"/>
      <c r="DR657" s="33"/>
      <c r="DS657" s="33"/>
      <c r="DT657" s="33"/>
      <c r="DU657" s="33"/>
      <c r="DV657" s="33"/>
      <c r="DW657" s="33"/>
      <c r="DX657" s="33"/>
      <c r="DY657" s="33"/>
      <c r="DZ657" s="33"/>
      <c r="EA657" s="33"/>
      <c r="EB657" s="33"/>
      <c r="EC657" s="33"/>
      <c r="ED657" s="33"/>
      <c r="EE657" s="33"/>
      <c r="EF657" s="33"/>
      <c r="EG657" s="33"/>
      <c r="EH657" s="33"/>
      <c r="EI657" s="33"/>
      <c r="EJ657" s="33"/>
      <c r="EK657" s="33"/>
      <c r="EL657" s="33"/>
      <c r="EM657" s="33"/>
      <c r="EN657" s="33"/>
      <c r="EO657" s="33"/>
      <c r="EP657" s="33"/>
      <c r="EQ657" s="33"/>
      <c r="ER657" s="33"/>
      <c r="ES657" s="33"/>
      <c r="ET657" s="33"/>
      <c r="EU657" s="33"/>
      <c r="EV657" s="33"/>
      <c r="EW657" s="33"/>
      <c r="EX657" s="33"/>
      <c r="EY657" s="33"/>
      <c r="EZ657" s="33"/>
      <c r="FA657" s="33"/>
      <c r="FB657" s="33"/>
      <c r="FC657" s="33"/>
      <c r="FD657" s="33"/>
      <c r="FE657" s="33"/>
      <c r="FF657" s="33"/>
      <c r="FG657" s="33"/>
      <c r="FH657" s="33"/>
      <c r="FI657" s="33"/>
      <c r="FJ657" s="33"/>
      <c r="FK657" s="33"/>
      <c r="FL657" s="33"/>
      <c r="FM657" s="33"/>
      <c r="FN657" s="33"/>
      <c r="FO657" s="33"/>
      <c r="FP657" s="33"/>
      <c r="FQ657" s="33"/>
      <c r="FR657" s="33"/>
      <c r="FS657" s="33"/>
      <c r="FT657" s="33"/>
      <c r="FU657" s="33"/>
      <c r="FV657" s="33"/>
      <c r="FW657" s="33"/>
      <c r="FX657" s="33"/>
      <c r="FY657" s="33"/>
      <c r="FZ657" s="33"/>
      <c r="GA657" s="33"/>
      <c r="GB657" s="33"/>
      <c r="GC657" s="33"/>
      <c r="GD657" s="33"/>
      <c r="GE657" s="33"/>
      <c r="GF657" s="33"/>
      <c r="GG657" s="33"/>
      <c r="GH657" s="33"/>
      <c r="GI657" s="33"/>
      <c r="GJ657" s="33"/>
      <c r="GK657" s="33"/>
      <c r="GL657" s="33"/>
      <c r="GM657" s="33"/>
      <c r="GN657" s="33"/>
      <c r="GO657" s="33"/>
      <c r="GP657" s="33"/>
      <c r="GQ657" s="33"/>
      <c r="GR657" s="33"/>
      <c r="GS657" s="33"/>
      <c r="GT657" s="33"/>
      <c r="GU657" s="33"/>
      <c r="GV657" s="33"/>
      <c r="GW657" s="33"/>
      <c r="GX657" s="33"/>
      <c r="GY657" s="33"/>
      <c r="GZ657" s="33"/>
      <c r="HA657" s="33"/>
      <c r="HB657" s="33"/>
      <c r="HC657" s="33"/>
      <c r="HD657" s="33"/>
      <c r="HE657" s="33"/>
      <c r="HF657" s="33"/>
      <c r="HG657" s="33"/>
      <c r="HH657" s="33"/>
      <c r="HI657" s="33"/>
    </row>
    <row r="658" spans="3:217" s="34" customFormat="1" x14ac:dyDescent="0.25">
      <c r="C658" s="74"/>
      <c r="D658" s="74"/>
      <c r="E658" s="74"/>
      <c r="H658" s="45"/>
      <c r="I658" s="45"/>
      <c r="J658" s="82"/>
      <c r="R658" s="33"/>
      <c r="S658" s="35"/>
      <c r="T658" s="45"/>
      <c r="U658" s="45"/>
      <c r="AC658" s="33"/>
      <c r="AD658" s="35"/>
      <c r="AE658" s="45"/>
      <c r="AF658" s="45"/>
      <c r="AN658" s="33"/>
      <c r="AO658" s="35"/>
      <c r="AP658" s="45"/>
      <c r="AQ658" s="45"/>
      <c r="AR658" s="33"/>
      <c r="AS658" s="33"/>
      <c r="AT658" s="33"/>
      <c r="AU658" s="33"/>
      <c r="AV658" s="33"/>
      <c r="AW658" s="33"/>
      <c r="AX658" s="33"/>
      <c r="AY658" s="33"/>
      <c r="AZ658" s="33"/>
      <c r="BA658" s="33"/>
      <c r="BB658" s="33"/>
      <c r="BC658" s="33"/>
      <c r="BD658" s="33"/>
      <c r="BE658" s="33"/>
      <c r="BF658" s="33"/>
      <c r="BG658" s="33"/>
      <c r="BH658" s="33"/>
      <c r="BI658" s="33"/>
      <c r="BJ658" s="33"/>
      <c r="BK658" s="33"/>
      <c r="BL658" s="33"/>
      <c r="BM658" s="33"/>
      <c r="BN658" s="33"/>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M658" s="33"/>
      <c r="DN658" s="33"/>
      <c r="DO658" s="33"/>
      <c r="DP658" s="33"/>
      <c r="DQ658" s="33"/>
      <c r="DR658" s="33"/>
      <c r="DS658" s="33"/>
      <c r="DT658" s="33"/>
      <c r="DU658" s="33"/>
      <c r="DV658" s="33"/>
      <c r="DW658" s="33"/>
      <c r="DX658" s="33"/>
      <c r="DY658" s="33"/>
      <c r="DZ658" s="33"/>
      <c r="EA658" s="33"/>
      <c r="EB658" s="33"/>
      <c r="EC658" s="33"/>
      <c r="ED658" s="33"/>
      <c r="EE658" s="33"/>
      <c r="EF658" s="33"/>
      <c r="EG658" s="33"/>
      <c r="EH658" s="33"/>
      <c r="EI658" s="33"/>
      <c r="EJ658" s="33"/>
      <c r="EK658" s="33"/>
      <c r="EL658" s="33"/>
      <c r="EM658" s="33"/>
      <c r="EN658" s="33"/>
      <c r="EO658" s="33"/>
      <c r="EP658" s="33"/>
      <c r="EQ658" s="33"/>
      <c r="ER658" s="33"/>
      <c r="ES658" s="33"/>
      <c r="ET658" s="33"/>
      <c r="EU658" s="33"/>
      <c r="EV658" s="33"/>
      <c r="EW658" s="33"/>
      <c r="EX658" s="33"/>
      <c r="EY658" s="33"/>
      <c r="EZ658" s="33"/>
      <c r="FA658" s="33"/>
      <c r="FB658" s="33"/>
      <c r="FC658" s="33"/>
      <c r="FD658" s="33"/>
      <c r="FE658" s="33"/>
      <c r="FF658" s="33"/>
      <c r="FG658" s="33"/>
      <c r="FH658" s="33"/>
      <c r="FI658" s="33"/>
      <c r="FJ658" s="33"/>
      <c r="FK658" s="33"/>
      <c r="FL658" s="33"/>
      <c r="FM658" s="33"/>
      <c r="FN658" s="33"/>
      <c r="FO658" s="33"/>
      <c r="FP658" s="33"/>
      <c r="FQ658" s="33"/>
      <c r="FR658" s="33"/>
      <c r="FS658" s="33"/>
      <c r="FT658" s="33"/>
      <c r="FU658" s="33"/>
      <c r="FV658" s="33"/>
      <c r="FW658" s="33"/>
      <c r="FX658" s="33"/>
      <c r="FY658" s="33"/>
      <c r="FZ658" s="33"/>
      <c r="GA658" s="33"/>
      <c r="GB658" s="33"/>
      <c r="GC658" s="33"/>
      <c r="GD658" s="33"/>
      <c r="GE658" s="33"/>
      <c r="GF658" s="33"/>
      <c r="GG658" s="33"/>
      <c r="GH658" s="33"/>
      <c r="GI658" s="33"/>
      <c r="GJ658" s="33"/>
      <c r="GK658" s="33"/>
      <c r="GL658" s="33"/>
      <c r="GM658" s="33"/>
      <c r="GN658" s="33"/>
      <c r="GO658" s="33"/>
      <c r="GP658" s="33"/>
      <c r="GQ658" s="33"/>
      <c r="GR658" s="33"/>
      <c r="GS658" s="33"/>
      <c r="GT658" s="33"/>
      <c r="GU658" s="33"/>
      <c r="GV658" s="33"/>
      <c r="GW658" s="33"/>
      <c r="GX658" s="33"/>
      <c r="GY658" s="33"/>
      <c r="GZ658" s="33"/>
      <c r="HA658" s="33"/>
      <c r="HB658" s="33"/>
      <c r="HC658" s="33"/>
      <c r="HD658" s="33"/>
      <c r="HE658" s="33"/>
      <c r="HF658" s="33"/>
      <c r="HG658" s="33"/>
      <c r="HH658" s="33"/>
      <c r="HI658" s="33"/>
    </row>
    <row r="659" spans="3:217" s="34" customFormat="1" x14ac:dyDescent="0.25">
      <c r="C659" s="74"/>
      <c r="D659" s="74"/>
      <c r="E659" s="74"/>
      <c r="H659" s="45"/>
      <c r="I659" s="45"/>
      <c r="J659" s="82"/>
      <c r="R659" s="33"/>
      <c r="S659" s="35"/>
      <c r="T659" s="45"/>
      <c r="U659" s="45"/>
      <c r="AC659" s="33"/>
      <c r="AD659" s="35"/>
      <c r="AE659" s="45"/>
      <c r="AF659" s="45"/>
      <c r="AN659" s="33"/>
      <c r="AO659" s="35"/>
      <c r="AP659" s="45"/>
      <c r="AQ659" s="45"/>
      <c r="AR659" s="33"/>
      <c r="AS659" s="33"/>
      <c r="AT659" s="33"/>
      <c r="AU659" s="33"/>
      <c r="AV659" s="33"/>
      <c r="AW659" s="33"/>
      <c r="AX659" s="33"/>
      <c r="AY659" s="33"/>
      <c r="AZ659" s="33"/>
      <c r="BA659" s="33"/>
      <c r="BB659" s="33"/>
      <c r="BC659" s="33"/>
      <c r="BD659" s="33"/>
      <c r="BE659" s="33"/>
      <c r="BF659" s="33"/>
      <c r="BG659" s="33"/>
      <c r="BH659" s="33"/>
      <c r="BI659" s="33"/>
      <c r="BJ659" s="33"/>
      <c r="BK659" s="33"/>
      <c r="BL659" s="33"/>
      <c r="BM659" s="33"/>
      <c r="BN659" s="33"/>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c r="EZ659" s="33"/>
      <c r="FA659" s="33"/>
      <c r="FB659" s="33"/>
      <c r="FC659" s="33"/>
      <c r="FD659" s="33"/>
      <c r="FE659" s="33"/>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33"/>
      <c r="GY659" s="33"/>
      <c r="GZ659" s="33"/>
      <c r="HA659" s="33"/>
      <c r="HB659" s="33"/>
      <c r="HC659" s="33"/>
      <c r="HD659" s="33"/>
      <c r="HE659" s="33"/>
      <c r="HF659" s="33"/>
      <c r="HG659" s="33"/>
      <c r="HH659" s="33"/>
      <c r="HI659" s="33"/>
    </row>
    <row r="660" spans="3:217" s="34" customFormat="1" x14ac:dyDescent="0.25">
      <c r="C660" s="74"/>
      <c r="D660" s="74"/>
      <c r="E660" s="74"/>
      <c r="H660" s="45"/>
      <c r="I660" s="45"/>
      <c r="J660" s="82"/>
      <c r="R660" s="33"/>
      <c r="S660" s="35"/>
      <c r="T660" s="45"/>
      <c r="U660" s="45"/>
      <c r="AC660" s="33"/>
      <c r="AD660" s="35"/>
      <c r="AE660" s="45"/>
      <c r="AF660" s="45"/>
      <c r="AN660" s="33"/>
      <c r="AO660" s="35"/>
      <c r="AP660" s="45"/>
      <c r="AQ660" s="45"/>
      <c r="AR660" s="33"/>
      <c r="AS660" s="33"/>
      <c r="AT660" s="33"/>
      <c r="AU660" s="33"/>
      <c r="AV660" s="33"/>
      <c r="AW660" s="33"/>
      <c r="AX660" s="33"/>
      <c r="AY660" s="33"/>
      <c r="AZ660" s="33"/>
      <c r="BA660" s="33"/>
      <c r="BB660" s="33"/>
      <c r="BC660" s="33"/>
      <c r="BD660" s="33"/>
      <c r="BE660" s="33"/>
      <c r="BF660" s="33"/>
      <c r="BG660" s="33"/>
      <c r="BH660" s="33"/>
      <c r="BI660" s="33"/>
      <c r="BJ660" s="33"/>
      <c r="BK660" s="33"/>
      <c r="BL660" s="33"/>
      <c r="BM660" s="33"/>
      <c r="BN660" s="33"/>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c r="CT660" s="33"/>
      <c r="CU660" s="33"/>
      <c r="CV660" s="33"/>
      <c r="CW660" s="33"/>
      <c r="CX660" s="33"/>
      <c r="CY660" s="33"/>
      <c r="CZ660" s="33"/>
      <c r="DA660" s="33"/>
      <c r="DB660" s="33"/>
      <c r="DC660" s="33"/>
      <c r="DD660" s="33"/>
      <c r="DE660" s="33"/>
      <c r="DF660" s="33"/>
      <c r="DG660" s="33"/>
      <c r="DH660" s="33"/>
      <c r="DI660" s="33"/>
      <c r="DJ660" s="33"/>
      <c r="DK660" s="33"/>
      <c r="DL660" s="33"/>
      <c r="DM660" s="33"/>
      <c r="DN660" s="33"/>
      <c r="DO660" s="33"/>
      <c r="DP660" s="33"/>
      <c r="DQ660" s="33"/>
      <c r="DR660" s="33"/>
      <c r="DS660" s="33"/>
      <c r="DT660" s="33"/>
      <c r="DU660" s="33"/>
      <c r="DV660" s="33"/>
      <c r="DW660" s="33"/>
      <c r="DX660" s="33"/>
      <c r="DY660" s="33"/>
      <c r="DZ660" s="33"/>
      <c r="EA660" s="33"/>
      <c r="EB660" s="33"/>
      <c r="EC660" s="33"/>
      <c r="ED660" s="33"/>
      <c r="EE660" s="33"/>
      <c r="EF660" s="33"/>
      <c r="EG660" s="33"/>
      <c r="EH660" s="33"/>
      <c r="EI660" s="33"/>
      <c r="EJ660" s="33"/>
      <c r="EK660" s="33"/>
      <c r="EL660" s="33"/>
      <c r="EM660" s="33"/>
      <c r="EN660" s="33"/>
      <c r="EO660" s="33"/>
      <c r="EP660" s="33"/>
      <c r="EQ660" s="33"/>
      <c r="ER660" s="33"/>
      <c r="ES660" s="33"/>
      <c r="ET660" s="33"/>
      <c r="EU660" s="33"/>
      <c r="EV660" s="33"/>
      <c r="EW660" s="33"/>
      <c r="EX660" s="33"/>
      <c r="EY660" s="33"/>
      <c r="EZ660" s="33"/>
      <c r="FA660" s="33"/>
      <c r="FB660" s="33"/>
      <c r="FC660" s="33"/>
      <c r="FD660" s="33"/>
      <c r="FE660" s="33"/>
      <c r="FF660" s="33"/>
      <c r="FG660" s="33"/>
      <c r="FH660" s="33"/>
      <c r="FI660" s="33"/>
      <c r="FJ660" s="33"/>
      <c r="FK660" s="33"/>
      <c r="FL660" s="33"/>
      <c r="FM660" s="33"/>
      <c r="FN660" s="33"/>
      <c r="FO660" s="33"/>
      <c r="FP660" s="33"/>
      <c r="FQ660" s="33"/>
      <c r="FR660" s="33"/>
      <c r="FS660" s="33"/>
      <c r="FT660" s="33"/>
      <c r="FU660" s="33"/>
      <c r="FV660" s="33"/>
      <c r="FW660" s="33"/>
      <c r="FX660" s="33"/>
      <c r="FY660" s="33"/>
      <c r="FZ660" s="33"/>
      <c r="GA660" s="33"/>
      <c r="GB660" s="33"/>
      <c r="GC660" s="33"/>
      <c r="GD660" s="33"/>
      <c r="GE660" s="33"/>
      <c r="GF660" s="33"/>
      <c r="GG660" s="33"/>
      <c r="GH660" s="33"/>
      <c r="GI660" s="33"/>
      <c r="GJ660" s="33"/>
      <c r="GK660" s="33"/>
      <c r="GL660" s="33"/>
      <c r="GM660" s="33"/>
      <c r="GN660" s="33"/>
      <c r="GO660" s="33"/>
      <c r="GP660" s="33"/>
      <c r="GQ660" s="33"/>
      <c r="GR660" s="33"/>
      <c r="GS660" s="33"/>
      <c r="GT660" s="33"/>
      <c r="GU660" s="33"/>
      <c r="GV660" s="33"/>
      <c r="GW660" s="33"/>
      <c r="GX660" s="33"/>
      <c r="GY660" s="33"/>
      <c r="GZ660" s="33"/>
      <c r="HA660" s="33"/>
      <c r="HB660" s="33"/>
      <c r="HC660" s="33"/>
      <c r="HD660" s="33"/>
      <c r="HE660" s="33"/>
      <c r="HF660" s="33"/>
      <c r="HG660" s="33"/>
      <c r="HH660" s="33"/>
      <c r="HI660" s="33"/>
    </row>
    <row r="661" spans="3:217" s="34" customFormat="1" x14ac:dyDescent="0.25">
      <c r="C661" s="74"/>
      <c r="D661" s="74"/>
      <c r="E661" s="74"/>
      <c r="H661" s="45"/>
      <c r="I661" s="45"/>
      <c r="J661" s="82"/>
      <c r="R661" s="33"/>
      <c r="S661" s="35"/>
      <c r="T661" s="45"/>
      <c r="U661" s="45"/>
      <c r="AC661" s="33"/>
      <c r="AD661" s="35"/>
      <c r="AE661" s="45"/>
      <c r="AF661" s="45"/>
      <c r="AN661" s="33"/>
      <c r="AO661" s="35"/>
      <c r="AP661" s="45"/>
      <c r="AQ661" s="45"/>
      <c r="AR661" s="33"/>
      <c r="AS661" s="33"/>
      <c r="AT661" s="33"/>
      <c r="AU661" s="33"/>
      <c r="AV661" s="33"/>
      <c r="AW661" s="33"/>
      <c r="AX661" s="33"/>
      <c r="AY661" s="33"/>
      <c r="AZ661" s="33"/>
      <c r="BA661" s="33"/>
      <c r="BB661" s="33"/>
      <c r="BC661" s="33"/>
      <c r="BD661" s="33"/>
      <c r="BE661" s="33"/>
      <c r="BF661" s="33"/>
      <c r="BG661" s="33"/>
      <c r="BH661" s="33"/>
      <c r="BI661" s="33"/>
      <c r="BJ661" s="33"/>
      <c r="BK661" s="33"/>
      <c r="BL661" s="33"/>
      <c r="BM661" s="33"/>
      <c r="BN661" s="33"/>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c r="CT661" s="33"/>
      <c r="CU661" s="33"/>
      <c r="CV661" s="33"/>
      <c r="CW661" s="33"/>
      <c r="CX661" s="33"/>
      <c r="CY661" s="33"/>
      <c r="CZ661" s="33"/>
      <c r="DA661" s="33"/>
      <c r="DB661" s="33"/>
      <c r="DC661" s="33"/>
      <c r="DD661" s="33"/>
      <c r="DE661" s="33"/>
      <c r="DF661" s="33"/>
      <c r="DG661" s="33"/>
      <c r="DH661" s="33"/>
      <c r="DI661" s="33"/>
      <c r="DJ661" s="33"/>
      <c r="DK661" s="33"/>
      <c r="DL661" s="33"/>
      <c r="DM661" s="33"/>
      <c r="DN661" s="33"/>
      <c r="DO661" s="33"/>
      <c r="DP661" s="33"/>
      <c r="DQ661" s="33"/>
      <c r="DR661" s="33"/>
      <c r="DS661" s="33"/>
      <c r="DT661" s="33"/>
      <c r="DU661" s="33"/>
      <c r="DV661" s="33"/>
      <c r="DW661" s="33"/>
      <c r="DX661" s="33"/>
      <c r="DY661" s="33"/>
      <c r="DZ661" s="33"/>
      <c r="EA661" s="33"/>
      <c r="EB661" s="33"/>
      <c r="EC661" s="33"/>
      <c r="ED661" s="33"/>
      <c r="EE661" s="33"/>
      <c r="EF661" s="33"/>
      <c r="EG661" s="33"/>
      <c r="EH661" s="33"/>
      <c r="EI661" s="33"/>
      <c r="EJ661" s="33"/>
      <c r="EK661" s="33"/>
      <c r="EL661" s="33"/>
      <c r="EM661" s="33"/>
      <c r="EN661" s="33"/>
      <c r="EO661" s="33"/>
      <c r="EP661" s="33"/>
      <c r="EQ661" s="33"/>
      <c r="ER661" s="33"/>
      <c r="ES661" s="33"/>
      <c r="ET661" s="33"/>
      <c r="EU661" s="33"/>
      <c r="EV661" s="33"/>
      <c r="EW661" s="33"/>
      <c r="EX661" s="33"/>
      <c r="EY661" s="33"/>
      <c r="EZ661" s="33"/>
      <c r="FA661" s="33"/>
      <c r="FB661" s="33"/>
      <c r="FC661" s="33"/>
      <c r="FD661" s="33"/>
      <c r="FE661" s="33"/>
      <c r="FF661" s="33"/>
      <c r="FG661" s="33"/>
      <c r="FH661" s="33"/>
      <c r="FI661" s="33"/>
      <c r="FJ661" s="33"/>
      <c r="FK661" s="33"/>
      <c r="FL661" s="33"/>
      <c r="FM661" s="33"/>
      <c r="FN661" s="33"/>
      <c r="FO661" s="33"/>
      <c r="FP661" s="33"/>
      <c r="FQ661" s="33"/>
      <c r="FR661" s="33"/>
      <c r="FS661" s="33"/>
      <c r="FT661" s="33"/>
      <c r="FU661" s="33"/>
      <c r="FV661" s="33"/>
      <c r="FW661" s="33"/>
      <c r="FX661" s="33"/>
      <c r="FY661" s="33"/>
      <c r="FZ661" s="33"/>
      <c r="GA661" s="33"/>
      <c r="GB661" s="33"/>
      <c r="GC661" s="33"/>
      <c r="GD661" s="33"/>
      <c r="GE661" s="33"/>
      <c r="GF661" s="33"/>
      <c r="GG661" s="33"/>
      <c r="GH661" s="33"/>
      <c r="GI661" s="33"/>
      <c r="GJ661" s="33"/>
      <c r="GK661" s="33"/>
      <c r="GL661" s="33"/>
      <c r="GM661" s="33"/>
      <c r="GN661" s="33"/>
      <c r="GO661" s="33"/>
      <c r="GP661" s="33"/>
      <c r="GQ661" s="33"/>
      <c r="GR661" s="33"/>
      <c r="GS661" s="33"/>
      <c r="GT661" s="33"/>
      <c r="GU661" s="33"/>
      <c r="GV661" s="33"/>
      <c r="GW661" s="33"/>
      <c r="GX661" s="33"/>
      <c r="GY661" s="33"/>
      <c r="GZ661" s="33"/>
      <c r="HA661" s="33"/>
      <c r="HB661" s="33"/>
      <c r="HC661" s="33"/>
      <c r="HD661" s="33"/>
      <c r="HE661" s="33"/>
      <c r="HF661" s="33"/>
      <c r="HG661" s="33"/>
      <c r="HH661" s="33"/>
      <c r="HI661" s="33"/>
    </row>
    <row r="662" spans="3:217" s="34" customFormat="1" x14ac:dyDescent="0.25">
      <c r="C662" s="74"/>
      <c r="D662" s="74"/>
      <c r="E662" s="74"/>
      <c r="H662" s="45"/>
      <c r="I662" s="45"/>
      <c r="J662" s="82"/>
      <c r="R662" s="33"/>
      <c r="S662" s="35"/>
      <c r="T662" s="45"/>
      <c r="U662" s="45"/>
      <c r="AC662" s="33"/>
      <c r="AD662" s="35"/>
      <c r="AE662" s="45"/>
      <c r="AF662" s="45"/>
      <c r="AN662" s="33"/>
      <c r="AO662" s="35"/>
      <c r="AP662" s="45"/>
      <c r="AQ662" s="45"/>
      <c r="AR662" s="33"/>
      <c r="AS662" s="33"/>
      <c r="AT662" s="33"/>
      <c r="AU662" s="33"/>
      <c r="AV662" s="33"/>
      <c r="AW662" s="33"/>
      <c r="AX662" s="33"/>
      <c r="AY662" s="33"/>
      <c r="AZ662" s="33"/>
      <c r="BA662" s="33"/>
      <c r="BB662" s="33"/>
      <c r="BC662" s="33"/>
      <c r="BD662" s="33"/>
      <c r="BE662" s="33"/>
      <c r="BF662" s="33"/>
      <c r="BG662" s="33"/>
      <c r="BH662" s="33"/>
      <c r="BI662" s="33"/>
      <c r="BJ662" s="33"/>
      <c r="BK662" s="33"/>
      <c r="BL662" s="33"/>
      <c r="BM662" s="33"/>
      <c r="BN662" s="33"/>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3"/>
      <c r="DD662" s="33"/>
      <c r="DE662" s="33"/>
      <c r="DF662" s="33"/>
      <c r="DG662" s="33"/>
      <c r="DH662" s="33"/>
      <c r="DI662" s="33"/>
      <c r="DJ662" s="33"/>
      <c r="DK662" s="33"/>
      <c r="DL662" s="33"/>
      <c r="DM662" s="33"/>
      <c r="DN662" s="33"/>
      <c r="DO662" s="33"/>
      <c r="DP662" s="33"/>
      <c r="DQ662" s="33"/>
      <c r="DR662" s="33"/>
      <c r="DS662" s="33"/>
      <c r="DT662" s="33"/>
      <c r="DU662" s="33"/>
      <c r="DV662" s="33"/>
      <c r="DW662" s="33"/>
      <c r="DX662" s="33"/>
      <c r="DY662" s="33"/>
      <c r="DZ662" s="33"/>
      <c r="EA662" s="33"/>
      <c r="EB662" s="33"/>
      <c r="EC662" s="33"/>
      <c r="ED662" s="33"/>
      <c r="EE662" s="33"/>
      <c r="EF662" s="33"/>
      <c r="EG662" s="33"/>
      <c r="EH662" s="33"/>
      <c r="EI662" s="33"/>
      <c r="EJ662" s="33"/>
      <c r="EK662" s="33"/>
      <c r="EL662" s="33"/>
      <c r="EM662" s="33"/>
      <c r="EN662" s="33"/>
      <c r="EO662" s="33"/>
      <c r="EP662" s="33"/>
      <c r="EQ662" s="33"/>
      <c r="ER662" s="33"/>
      <c r="ES662" s="33"/>
      <c r="ET662" s="33"/>
      <c r="EU662" s="33"/>
      <c r="EV662" s="33"/>
      <c r="EW662" s="33"/>
      <c r="EX662" s="33"/>
      <c r="EY662" s="33"/>
      <c r="EZ662" s="33"/>
      <c r="FA662" s="33"/>
      <c r="FB662" s="33"/>
      <c r="FC662" s="33"/>
      <c r="FD662" s="33"/>
      <c r="FE662" s="33"/>
      <c r="FF662" s="33"/>
      <c r="FG662" s="33"/>
      <c r="FH662" s="33"/>
      <c r="FI662" s="33"/>
      <c r="FJ662" s="33"/>
      <c r="FK662" s="33"/>
      <c r="FL662" s="33"/>
      <c r="FM662" s="33"/>
      <c r="FN662" s="33"/>
      <c r="FO662" s="33"/>
      <c r="FP662" s="33"/>
      <c r="FQ662" s="33"/>
      <c r="FR662" s="33"/>
      <c r="FS662" s="33"/>
      <c r="FT662" s="33"/>
      <c r="FU662" s="33"/>
      <c r="FV662" s="33"/>
      <c r="FW662" s="33"/>
      <c r="FX662" s="33"/>
      <c r="FY662" s="33"/>
      <c r="FZ662" s="33"/>
      <c r="GA662" s="33"/>
      <c r="GB662" s="33"/>
      <c r="GC662" s="33"/>
      <c r="GD662" s="33"/>
      <c r="GE662" s="33"/>
      <c r="GF662" s="33"/>
      <c r="GG662" s="33"/>
      <c r="GH662" s="33"/>
      <c r="GI662" s="33"/>
      <c r="GJ662" s="33"/>
      <c r="GK662" s="33"/>
      <c r="GL662" s="33"/>
      <c r="GM662" s="33"/>
      <c r="GN662" s="33"/>
      <c r="GO662" s="33"/>
      <c r="GP662" s="33"/>
      <c r="GQ662" s="33"/>
      <c r="GR662" s="33"/>
      <c r="GS662" s="33"/>
      <c r="GT662" s="33"/>
      <c r="GU662" s="33"/>
      <c r="GV662" s="33"/>
      <c r="GW662" s="33"/>
      <c r="GX662" s="33"/>
      <c r="GY662" s="33"/>
      <c r="GZ662" s="33"/>
      <c r="HA662" s="33"/>
      <c r="HB662" s="33"/>
      <c r="HC662" s="33"/>
      <c r="HD662" s="33"/>
      <c r="HE662" s="33"/>
      <c r="HF662" s="33"/>
      <c r="HG662" s="33"/>
      <c r="HH662" s="33"/>
      <c r="HI662" s="33"/>
    </row>
    <row r="663" spans="3:217" s="34" customFormat="1" x14ac:dyDescent="0.25">
      <c r="C663" s="74"/>
      <c r="D663" s="74"/>
      <c r="E663" s="74"/>
      <c r="H663" s="45"/>
      <c r="I663" s="45"/>
      <c r="J663" s="82"/>
      <c r="R663" s="33"/>
      <c r="S663" s="35"/>
      <c r="T663" s="45"/>
      <c r="U663" s="45"/>
      <c r="AC663" s="33"/>
      <c r="AD663" s="35"/>
      <c r="AE663" s="45"/>
      <c r="AF663" s="45"/>
      <c r="AN663" s="33"/>
      <c r="AO663" s="35"/>
      <c r="AP663" s="45"/>
      <c r="AQ663" s="45"/>
      <c r="AR663" s="33"/>
      <c r="AS663" s="33"/>
      <c r="AT663" s="33"/>
      <c r="AU663" s="33"/>
      <c r="AV663" s="33"/>
      <c r="AW663" s="33"/>
      <c r="AX663" s="33"/>
      <c r="AY663" s="33"/>
      <c r="AZ663" s="33"/>
      <c r="BA663" s="33"/>
      <c r="BB663" s="33"/>
      <c r="BC663" s="33"/>
      <c r="BD663" s="33"/>
      <c r="BE663" s="33"/>
      <c r="BF663" s="33"/>
      <c r="BG663" s="33"/>
      <c r="BH663" s="33"/>
      <c r="BI663" s="33"/>
      <c r="BJ663" s="33"/>
      <c r="BK663" s="33"/>
      <c r="BL663" s="33"/>
      <c r="BM663" s="33"/>
      <c r="BN663" s="33"/>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3"/>
      <c r="DD663" s="33"/>
      <c r="DE663" s="33"/>
      <c r="DF663" s="33"/>
      <c r="DG663" s="33"/>
      <c r="DH663" s="33"/>
      <c r="DI663" s="33"/>
      <c r="DJ663" s="33"/>
      <c r="DK663" s="33"/>
      <c r="DL663" s="33"/>
      <c r="DM663" s="33"/>
      <c r="DN663" s="33"/>
      <c r="DO663" s="33"/>
      <c r="DP663" s="33"/>
      <c r="DQ663" s="33"/>
      <c r="DR663" s="33"/>
      <c r="DS663" s="33"/>
      <c r="DT663" s="33"/>
      <c r="DU663" s="33"/>
      <c r="DV663" s="33"/>
      <c r="DW663" s="33"/>
      <c r="DX663" s="33"/>
      <c r="DY663" s="33"/>
      <c r="DZ663" s="33"/>
      <c r="EA663" s="33"/>
      <c r="EB663" s="33"/>
      <c r="EC663" s="33"/>
      <c r="ED663" s="33"/>
      <c r="EE663" s="33"/>
      <c r="EF663" s="33"/>
      <c r="EG663" s="33"/>
      <c r="EH663" s="33"/>
      <c r="EI663" s="33"/>
      <c r="EJ663" s="33"/>
      <c r="EK663" s="33"/>
      <c r="EL663" s="33"/>
      <c r="EM663" s="33"/>
      <c r="EN663" s="33"/>
      <c r="EO663" s="33"/>
      <c r="EP663" s="33"/>
      <c r="EQ663" s="33"/>
      <c r="ER663" s="33"/>
      <c r="ES663" s="33"/>
      <c r="ET663" s="33"/>
      <c r="EU663" s="33"/>
      <c r="EV663" s="33"/>
      <c r="EW663" s="33"/>
      <c r="EX663" s="33"/>
      <c r="EY663" s="33"/>
      <c r="EZ663" s="33"/>
      <c r="FA663" s="33"/>
      <c r="FB663" s="33"/>
      <c r="FC663" s="33"/>
      <c r="FD663" s="33"/>
      <c r="FE663" s="33"/>
      <c r="FF663" s="33"/>
      <c r="FG663" s="33"/>
      <c r="FH663" s="33"/>
      <c r="FI663" s="33"/>
      <c r="FJ663" s="33"/>
      <c r="FK663" s="33"/>
      <c r="FL663" s="33"/>
      <c r="FM663" s="33"/>
      <c r="FN663" s="33"/>
      <c r="FO663" s="33"/>
      <c r="FP663" s="33"/>
      <c r="FQ663" s="33"/>
      <c r="FR663" s="33"/>
      <c r="FS663" s="33"/>
      <c r="FT663" s="33"/>
      <c r="FU663" s="33"/>
      <c r="FV663" s="33"/>
      <c r="FW663" s="33"/>
      <c r="FX663" s="33"/>
      <c r="FY663" s="33"/>
      <c r="FZ663" s="33"/>
      <c r="GA663" s="33"/>
      <c r="GB663" s="33"/>
      <c r="GC663" s="33"/>
      <c r="GD663" s="33"/>
      <c r="GE663" s="33"/>
      <c r="GF663" s="33"/>
      <c r="GG663" s="33"/>
      <c r="GH663" s="33"/>
      <c r="GI663" s="33"/>
      <c r="GJ663" s="33"/>
      <c r="GK663" s="33"/>
      <c r="GL663" s="33"/>
      <c r="GM663" s="33"/>
      <c r="GN663" s="33"/>
      <c r="GO663" s="33"/>
      <c r="GP663" s="33"/>
      <c r="GQ663" s="33"/>
      <c r="GR663" s="33"/>
      <c r="GS663" s="33"/>
      <c r="GT663" s="33"/>
      <c r="GU663" s="33"/>
      <c r="GV663" s="33"/>
      <c r="GW663" s="33"/>
      <c r="GX663" s="33"/>
      <c r="GY663" s="33"/>
      <c r="GZ663" s="33"/>
      <c r="HA663" s="33"/>
      <c r="HB663" s="33"/>
      <c r="HC663" s="33"/>
      <c r="HD663" s="33"/>
      <c r="HE663" s="33"/>
      <c r="HF663" s="33"/>
      <c r="HG663" s="33"/>
      <c r="HH663" s="33"/>
      <c r="HI663" s="33"/>
    </row>
    <row r="664" spans="3:217" s="34" customFormat="1" x14ac:dyDescent="0.25">
      <c r="C664" s="74"/>
      <c r="D664" s="74"/>
      <c r="E664" s="74"/>
      <c r="H664" s="45"/>
      <c r="I664" s="45"/>
      <c r="J664" s="82"/>
      <c r="R664" s="33"/>
      <c r="S664" s="35"/>
      <c r="T664" s="45"/>
      <c r="U664" s="45"/>
      <c r="AC664" s="33"/>
      <c r="AD664" s="35"/>
      <c r="AE664" s="45"/>
      <c r="AF664" s="45"/>
      <c r="AN664" s="33"/>
      <c r="AO664" s="35"/>
      <c r="AP664" s="45"/>
      <c r="AQ664" s="45"/>
      <c r="AR664" s="33"/>
      <c r="AS664" s="33"/>
      <c r="AT664" s="33"/>
      <c r="AU664" s="33"/>
      <c r="AV664" s="33"/>
      <c r="AW664" s="33"/>
      <c r="AX664" s="33"/>
      <c r="AY664" s="33"/>
      <c r="AZ664" s="33"/>
      <c r="BA664" s="33"/>
      <c r="BB664" s="33"/>
      <c r="BC664" s="33"/>
      <c r="BD664" s="33"/>
      <c r="BE664" s="33"/>
      <c r="BF664" s="33"/>
      <c r="BG664" s="33"/>
      <c r="BH664" s="33"/>
      <c r="BI664" s="33"/>
      <c r="BJ664" s="33"/>
      <c r="BK664" s="33"/>
      <c r="BL664" s="33"/>
      <c r="BM664" s="33"/>
      <c r="BN664" s="33"/>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c r="CT664" s="33"/>
      <c r="CU664" s="33"/>
      <c r="CV664" s="33"/>
      <c r="CW664" s="33"/>
      <c r="CX664" s="33"/>
      <c r="CY664" s="33"/>
      <c r="CZ664" s="33"/>
      <c r="DA664" s="33"/>
      <c r="DB664" s="33"/>
      <c r="DC664" s="33"/>
      <c r="DD664" s="33"/>
      <c r="DE664" s="33"/>
      <c r="DF664" s="33"/>
      <c r="DG664" s="33"/>
      <c r="DH664" s="33"/>
      <c r="DI664" s="33"/>
      <c r="DJ664" s="33"/>
      <c r="DK664" s="33"/>
      <c r="DL664" s="33"/>
      <c r="DM664" s="33"/>
      <c r="DN664" s="33"/>
      <c r="DO664" s="33"/>
      <c r="DP664" s="33"/>
      <c r="DQ664" s="33"/>
      <c r="DR664" s="33"/>
      <c r="DS664" s="33"/>
      <c r="DT664" s="33"/>
      <c r="DU664" s="33"/>
      <c r="DV664" s="33"/>
      <c r="DW664" s="33"/>
      <c r="DX664" s="33"/>
      <c r="DY664" s="33"/>
      <c r="DZ664" s="33"/>
      <c r="EA664" s="33"/>
      <c r="EB664" s="33"/>
      <c r="EC664" s="33"/>
      <c r="ED664" s="33"/>
      <c r="EE664" s="33"/>
      <c r="EF664" s="33"/>
      <c r="EG664" s="33"/>
      <c r="EH664" s="33"/>
      <c r="EI664" s="33"/>
      <c r="EJ664" s="33"/>
      <c r="EK664" s="33"/>
      <c r="EL664" s="33"/>
      <c r="EM664" s="33"/>
      <c r="EN664" s="33"/>
      <c r="EO664" s="33"/>
      <c r="EP664" s="33"/>
      <c r="EQ664" s="33"/>
      <c r="ER664" s="33"/>
      <c r="ES664" s="33"/>
      <c r="ET664" s="33"/>
      <c r="EU664" s="33"/>
      <c r="EV664" s="33"/>
      <c r="EW664" s="33"/>
      <c r="EX664" s="33"/>
      <c r="EY664" s="33"/>
      <c r="EZ664" s="33"/>
      <c r="FA664" s="33"/>
      <c r="FB664" s="33"/>
      <c r="FC664" s="33"/>
      <c r="FD664" s="33"/>
      <c r="FE664" s="33"/>
      <c r="FF664" s="33"/>
      <c r="FG664" s="33"/>
      <c r="FH664" s="33"/>
      <c r="FI664" s="33"/>
      <c r="FJ664" s="33"/>
      <c r="FK664" s="33"/>
      <c r="FL664" s="33"/>
      <c r="FM664" s="33"/>
      <c r="FN664" s="33"/>
      <c r="FO664" s="33"/>
      <c r="FP664" s="33"/>
      <c r="FQ664" s="33"/>
      <c r="FR664" s="33"/>
      <c r="FS664" s="33"/>
      <c r="FT664" s="33"/>
      <c r="FU664" s="33"/>
      <c r="FV664" s="33"/>
      <c r="FW664" s="33"/>
      <c r="FX664" s="33"/>
      <c r="FY664" s="33"/>
      <c r="FZ664" s="33"/>
      <c r="GA664" s="33"/>
      <c r="GB664" s="33"/>
      <c r="GC664" s="33"/>
      <c r="GD664" s="33"/>
      <c r="GE664" s="33"/>
      <c r="GF664" s="33"/>
      <c r="GG664" s="33"/>
      <c r="GH664" s="33"/>
      <c r="GI664" s="33"/>
      <c r="GJ664" s="33"/>
      <c r="GK664" s="33"/>
      <c r="GL664" s="33"/>
      <c r="GM664" s="33"/>
      <c r="GN664" s="33"/>
      <c r="GO664" s="33"/>
      <c r="GP664" s="33"/>
      <c r="GQ664" s="33"/>
      <c r="GR664" s="33"/>
      <c r="GS664" s="33"/>
      <c r="GT664" s="33"/>
      <c r="GU664" s="33"/>
      <c r="GV664" s="33"/>
      <c r="GW664" s="33"/>
      <c r="GX664" s="33"/>
      <c r="GY664" s="33"/>
      <c r="GZ664" s="33"/>
      <c r="HA664" s="33"/>
      <c r="HB664" s="33"/>
      <c r="HC664" s="33"/>
      <c r="HD664" s="33"/>
      <c r="HE664" s="33"/>
      <c r="HF664" s="33"/>
      <c r="HG664" s="33"/>
      <c r="HH664" s="33"/>
      <c r="HI664" s="33"/>
    </row>
    <row r="665" spans="3:217" s="34" customFormat="1" x14ac:dyDescent="0.25">
      <c r="C665" s="74"/>
      <c r="D665" s="74"/>
      <c r="E665" s="74"/>
      <c r="H665" s="45"/>
      <c r="I665" s="45"/>
      <c r="J665" s="82"/>
      <c r="R665" s="33"/>
      <c r="S665" s="35"/>
      <c r="T665" s="45"/>
      <c r="U665" s="45"/>
      <c r="AC665" s="33"/>
      <c r="AD665" s="35"/>
      <c r="AE665" s="45"/>
      <c r="AF665" s="45"/>
      <c r="AN665" s="33"/>
      <c r="AO665" s="35"/>
      <c r="AP665" s="45"/>
      <c r="AQ665" s="45"/>
      <c r="AR665" s="33"/>
      <c r="AS665" s="33"/>
      <c r="AT665" s="33"/>
      <c r="AU665" s="33"/>
      <c r="AV665" s="33"/>
      <c r="AW665" s="33"/>
      <c r="AX665" s="33"/>
      <c r="AY665" s="33"/>
      <c r="AZ665" s="33"/>
      <c r="BA665" s="33"/>
      <c r="BB665" s="33"/>
      <c r="BC665" s="33"/>
      <c r="BD665" s="33"/>
      <c r="BE665" s="33"/>
      <c r="BF665" s="33"/>
      <c r="BG665" s="33"/>
      <c r="BH665" s="33"/>
      <c r="BI665" s="33"/>
      <c r="BJ665" s="33"/>
      <c r="BK665" s="33"/>
      <c r="BL665" s="33"/>
      <c r="BM665" s="33"/>
      <c r="BN665" s="33"/>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c r="EC665" s="33"/>
      <c r="ED665" s="33"/>
      <c r="EE665" s="33"/>
      <c r="EF665" s="33"/>
      <c r="EG665" s="33"/>
      <c r="EH665" s="33"/>
      <c r="EI665" s="33"/>
      <c r="EJ665" s="33"/>
      <c r="EK665" s="33"/>
      <c r="EL665" s="33"/>
      <c r="EM665" s="33"/>
      <c r="EN665" s="33"/>
      <c r="EO665" s="33"/>
      <c r="EP665" s="33"/>
      <c r="EQ665" s="33"/>
      <c r="ER665" s="33"/>
      <c r="ES665" s="33"/>
      <c r="ET665" s="33"/>
      <c r="EU665" s="33"/>
      <c r="EV665" s="33"/>
      <c r="EW665" s="33"/>
      <c r="EX665" s="33"/>
      <c r="EY665" s="33"/>
      <c r="EZ665" s="33"/>
      <c r="FA665" s="33"/>
      <c r="FB665" s="33"/>
      <c r="FC665" s="33"/>
      <c r="FD665" s="33"/>
      <c r="FE665" s="33"/>
      <c r="FF665" s="33"/>
      <c r="FG665" s="33"/>
      <c r="FH665" s="33"/>
      <c r="FI665" s="33"/>
      <c r="FJ665" s="33"/>
      <c r="FK665" s="33"/>
      <c r="FL665" s="33"/>
      <c r="FM665" s="33"/>
      <c r="FN665" s="33"/>
      <c r="FO665" s="33"/>
      <c r="FP665" s="33"/>
      <c r="FQ665" s="33"/>
      <c r="FR665" s="33"/>
      <c r="FS665" s="33"/>
      <c r="FT665" s="33"/>
      <c r="FU665" s="33"/>
      <c r="FV665" s="33"/>
      <c r="FW665" s="33"/>
      <c r="FX665" s="33"/>
      <c r="FY665" s="33"/>
      <c r="FZ665" s="33"/>
      <c r="GA665" s="33"/>
      <c r="GB665" s="33"/>
      <c r="GC665" s="33"/>
      <c r="GD665" s="33"/>
      <c r="GE665" s="33"/>
      <c r="GF665" s="33"/>
      <c r="GG665" s="33"/>
      <c r="GH665" s="33"/>
      <c r="GI665" s="33"/>
      <c r="GJ665" s="33"/>
      <c r="GK665" s="33"/>
      <c r="GL665" s="33"/>
      <c r="GM665" s="33"/>
      <c r="GN665" s="33"/>
      <c r="GO665" s="33"/>
      <c r="GP665" s="33"/>
      <c r="GQ665" s="33"/>
      <c r="GR665" s="33"/>
      <c r="GS665" s="33"/>
      <c r="GT665" s="33"/>
      <c r="GU665" s="33"/>
      <c r="GV665" s="33"/>
      <c r="GW665" s="33"/>
      <c r="GX665" s="33"/>
      <c r="GY665" s="33"/>
      <c r="GZ665" s="33"/>
      <c r="HA665" s="33"/>
      <c r="HB665" s="33"/>
      <c r="HC665" s="33"/>
      <c r="HD665" s="33"/>
      <c r="HE665" s="33"/>
      <c r="HF665" s="33"/>
      <c r="HG665" s="33"/>
      <c r="HH665" s="33"/>
      <c r="HI665" s="33"/>
    </row>
    <row r="666" spans="3:217" s="34" customFormat="1" x14ac:dyDescent="0.25">
      <c r="C666" s="74"/>
      <c r="D666" s="74"/>
      <c r="E666" s="74"/>
      <c r="H666" s="45"/>
      <c r="I666" s="45"/>
      <c r="J666" s="82"/>
      <c r="R666" s="33"/>
      <c r="S666" s="35"/>
      <c r="T666" s="45"/>
      <c r="U666" s="45"/>
      <c r="AC666" s="33"/>
      <c r="AD666" s="35"/>
      <c r="AE666" s="45"/>
      <c r="AF666" s="45"/>
      <c r="AN666" s="33"/>
      <c r="AO666" s="35"/>
      <c r="AP666" s="45"/>
      <c r="AQ666" s="45"/>
      <c r="AR666" s="33"/>
      <c r="AS666" s="33"/>
      <c r="AT666" s="33"/>
      <c r="AU666" s="33"/>
      <c r="AV666" s="33"/>
      <c r="AW666" s="33"/>
      <c r="AX666" s="33"/>
      <c r="AY666" s="33"/>
      <c r="AZ666" s="33"/>
      <c r="BA666" s="33"/>
      <c r="BB666" s="33"/>
      <c r="BC666" s="33"/>
      <c r="BD666" s="33"/>
      <c r="BE666" s="33"/>
      <c r="BF666" s="33"/>
      <c r="BG666" s="33"/>
      <c r="BH666" s="33"/>
      <c r="BI666" s="33"/>
      <c r="BJ666" s="33"/>
      <c r="BK666" s="33"/>
      <c r="BL666" s="33"/>
      <c r="BM666" s="33"/>
      <c r="BN666" s="33"/>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3"/>
      <c r="EV666" s="33"/>
      <c r="EW666" s="33"/>
      <c r="EX666" s="33"/>
      <c r="EY666" s="33"/>
      <c r="EZ666" s="33"/>
      <c r="FA666" s="33"/>
      <c r="FB666" s="33"/>
      <c r="FC666" s="33"/>
      <c r="FD666" s="33"/>
      <c r="FE666" s="33"/>
      <c r="FF666" s="33"/>
      <c r="FG666" s="33"/>
      <c r="FH666" s="33"/>
      <c r="FI666" s="33"/>
      <c r="FJ666" s="33"/>
      <c r="FK666" s="33"/>
      <c r="FL666" s="33"/>
      <c r="FM666" s="33"/>
      <c r="FN666" s="33"/>
      <c r="FO666" s="33"/>
      <c r="FP666" s="33"/>
      <c r="FQ666" s="33"/>
      <c r="FR666" s="33"/>
      <c r="FS666" s="33"/>
      <c r="FT666" s="33"/>
      <c r="FU666" s="33"/>
      <c r="FV666" s="33"/>
      <c r="FW666" s="33"/>
      <c r="FX666" s="33"/>
      <c r="FY666" s="33"/>
      <c r="FZ666" s="33"/>
      <c r="GA666" s="33"/>
      <c r="GB666" s="33"/>
      <c r="GC666" s="33"/>
      <c r="GD666" s="33"/>
      <c r="GE666" s="33"/>
      <c r="GF666" s="33"/>
      <c r="GG666" s="33"/>
      <c r="GH666" s="33"/>
      <c r="GI666" s="33"/>
      <c r="GJ666" s="33"/>
      <c r="GK666" s="33"/>
      <c r="GL666" s="33"/>
      <c r="GM666" s="33"/>
      <c r="GN666" s="33"/>
      <c r="GO666" s="33"/>
      <c r="GP666" s="33"/>
      <c r="GQ666" s="33"/>
      <c r="GR666" s="33"/>
      <c r="GS666" s="33"/>
      <c r="GT666" s="33"/>
      <c r="GU666" s="33"/>
      <c r="GV666" s="33"/>
      <c r="GW666" s="33"/>
      <c r="GX666" s="33"/>
      <c r="GY666" s="33"/>
      <c r="GZ666" s="33"/>
      <c r="HA666" s="33"/>
      <c r="HB666" s="33"/>
      <c r="HC666" s="33"/>
      <c r="HD666" s="33"/>
      <c r="HE666" s="33"/>
      <c r="HF666" s="33"/>
      <c r="HG666" s="33"/>
      <c r="HH666" s="33"/>
      <c r="HI666" s="33"/>
    </row>
    <row r="667" spans="3:217" s="34" customFormat="1" x14ac:dyDescent="0.25">
      <c r="C667" s="74"/>
      <c r="D667" s="74"/>
      <c r="E667" s="74"/>
      <c r="H667" s="45"/>
      <c r="I667" s="45"/>
      <c r="J667" s="82"/>
      <c r="R667" s="33"/>
      <c r="S667" s="35"/>
      <c r="T667" s="45"/>
      <c r="U667" s="45"/>
      <c r="AC667" s="33"/>
      <c r="AD667" s="35"/>
      <c r="AE667" s="45"/>
      <c r="AF667" s="45"/>
      <c r="AN667" s="33"/>
      <c r="AO667" s="35"/>
      <c r="AP667" s="45"/>
      <c r="AQ667" s="45"/>
      <c r="AR667" s="33"/>
      <c r="AS667" s="33"/>
      <c r="AT667" s="33"/>
      <c r="AU667" s="33"/>
      <c r="AV667" s="33"/>
      <c r="AW667" s="33"/>
      <c r="AX667" s="33"/>
      <c r="AY667" s="33"/>
      <c r="AZ667" s="33"/>
      <c r="BA667" s="33"/>
      <c r="BB667" s="33"/>
      <c r="BC667" s="33"/>
      <c r="BD667" s="33"/>
      <c r="BE667" s="33"/>
      <c r="BF667" s="33"/>
      <c r="BG667" s="33"/>
      <c r="BH667" s="33"/>
      <c r="BI667" s="33"/>
      <c r="BJ667" s="33"/>
      <c r="BK667" s="33"/>
      <c r="BL667" s="33"/>
      <c r="BM667" s="33"/>
      <c r="BN667" s="33"/>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c r="CT667" s="33"/>
      <c r="CU667" s="33"/>
      <c r="CV667" s="33"/>
      <c r="CW667" s="33"/>
      <c r="CX667" s="33"/>
      <c r="CY667" s="33"/>
      <c r="CZ667" s="33"/>
      <c r="DA667" s="33"/>
      <c r="DB667" s="33"/>
      <c r="DC667" s="33"/>
      <c r="DD667" s="33"/>
      <c r="DE667" s="33"/>
      <c r="DF667" s="33"/>
      <c r="DG667" s="33"/>
      <c r="DH667" s="33"/>
      <c r="DI667" s="33"/>
      <c r="DJ667" s="33"/>
      <c r="DK667" s="33"/>
      <c r="DL667" s="33"/>
      <c r="DM667" s="33"/>
      <c r="DN667" s="33"/>
      <c r="DO667" s="33"/>
      <c r="DP667" s="33"/>
      <c r="DQ667" s="33"/>
      <c r="DR667" s="33"/>
      <c r="DS667" s="33"/>
      <c r="DT667" s="33"/>
      <c r="DU667" s="33"/>
      <c r="DV667" s="33"/>
      <c r="DW667" s="33"/>
      <c r="DX667" s="33"/>
      <c r="DY667" s="33"/>
      <c r="DZ667" s="33"/>
      <c r="EA667" s="33"/>
      <c r="EB667" s="33"/>
      <c r="EC667" s="33"/>
      <c r="ED667" s="33"/>
      <c r="EE667" s="33"/>
      <c r="EF667" s="33"/>
      <c r="EG667" s="33"/>
      <c r="EH667" s="33"/>
      <c r="EI667" s="33"/>
      <c r="EJ667" s="33"/>
      <c r="EK667" s="33"/>
      <c r="EL667" s="33"/>
      <c r="EM667" s="33"/>
      <c r="EN667" s="33"/>
      <c r="EO667" s="33"/>
      <c r="EP667" s="33"/>
      <c r="EQ667" s="33"/>
      <c r="ER667" s="33"/>
      <c r="ES667" s="33"/>
      <c r="ET667" s="33"/>
      <c r="EU667" s="33"/>
      <c r="EV667" s="33"/>
      <c r="EW667" s="33"/>
      <c r="EX667" s="33"/>
      <c r="EY667" s="33"/>
      <c r="EZ667" s="33"/>
      <c r="FA667" s="33"/>
      <c r="FB667" s="33"/>
      <c r="FC667" s="33"/>
      <c r="FD667" s="33"/>
      <c r="FE667" s="33"/>
      <c r="FF667" s="33"/>
      <c r="FG667" s="33"/>
      <c r="FH667" s="33"/>
      <c r="FI667" s="33"/>
      <c r="FJ667" s="33"/>
      <c r="FK667" s="33"/>
      <c r="FL667" s="33"/>
      <c r="FM667" s="33"/>
      <c r="FN667" s="33"/>
      <c r="FO667" s="33"/>
      <c r="FP667" s="33"/>
      <c r="FQ667" s="33"/>
      <c r="FR667" s="33"/>
      <c r="FS667" s="33"/>
      <c r="FT667" s="33"/>
      <c r="FU667" s="33"/>
      <c r="FV667" s="33"/>
      <c r="FW667" s="33"/>
      <c r="FX667" s="33"/>
      <c r="FY667" s="33"/>
      <c r="FZ667" s="33"/>
      <c r="GA667" s="33"/>
      <c r="GB667" s="33"/>
      <c r="GC667" s="33"/>
      <c r="GD667" s="33"/>
      <c r="GE667" s="33"/>
      <c r="GF667" s="33"/>
      <c r="GG667" s="33"/>
      <c r="GH667" s="33"/>
      <c r="GI667" s="33"/>
      <c r="GJ667" s="33"/>
      <c r="GK667" s="33"/>
      <c r="GL667" s="33"/>
      <c r="GM667" s="33"/>
      <c r="GN667" s="33"/>
      <c r="GO667" s="33"/>
      <c r="GP667" s="33"/>
      <c r="GQ667" s="33"/>
      <c r="GR667" s="33"/>
      <c r="GS667" s="33"/>
      <c r="GT667" s="33"/>
      <c r="GU667" s="33"/>
      <c r="GV667" s="33"/>
      <c r="GW667" s="33"/>
      <c r="GX667" s="33"/>
      <c r="GY667" s="33"/>
      <c r="GZ667" s="33"/>
      <c r="HA667" s="33"/>
      <c r="HB667" s="33"/>
      <c r="HC667" s="33"/>
      <c r="HD667" s="33"/>
      <c r="HE667" s="33"/>
      <c r="HF667" s="33"/>
      <c r="HG667" s="33"/>
      <c r="HH667" s="33"/>
      <c r="HI667" s="33"/>
    </row>
    <row r="668" spans="3:217" s="34" customFormat="1" x14ac:dyDescent="0.25">
      <c r="C668" s="74"/>
      <c r="D668" s="74"/>
      <c r="E668" s="74"/>
      <c r="H668" s="45"/>
      <c r="I668" s="45"/>
      <c r="J668" s="82"/>
      <c r="R668" s="33"/>
      <c r="S668" s="35"/>
      <c r="T668" s="45"/>
      <c r="U668" s="45"/>
      <c r="AC668" s="33"/>
      <c r="AD668" s="35"/>
      <c r="AE668" s="45"/>
      <c r="AF668" s="45"/>
      <c r="AN668" s="33"/>
      <c r="AO668" s="35"/>
      <c r="AP668" s="45"/>
      <c r="AQ668" s="45"/>
      <c r="AR668" s="33"/>
      <c r="AS668" s="33"/>
      <c r="AT668" s="33"/>
      <c r="AU668" s="33"/>
      <c r="AV668" s="33"/>
      <c r="AW668" s="33"/>
      <c r="AX668" s="33"/>
      <c r="AY668" s="33"/>
      <c r="AZ668" s="33"/>
      <c r="BA668" s="33"/>
      <c r="BB668" s="33"/>
      <c r="BC668" s="33"/>
      <c r="BD668" s="33"/>
      <c r="BE668" s="33"/>
      <c r="BF668" s="33"/>
      <c r="BG668" s="33"/>
      <c r="BH668" s="33"/>
      <c r="BI668" s="33"/>
      <c r="BJ668" s="33"/>
      <c r="BK668" s="33"/>
      <c r="BL668" s="33"/>
      <c r="BM668" s="33"/>
      <c r="BN668" s="33"/>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c r="CT668" s="33"/>
      <c r="CU668" s="33"/>
      <c r="CV668" s="33"/>
      <c r="CW668" s="33"/>
      <c r="CX668" s="33"/>
      <c r="CY668" s="33"/>
      <c r="CZ668" s="33"/>
      <c r="DA668" s="33"/>
      <c r="DB668" s="33"/>
      <c r="DC668" s="33"/>
      <c r="DD668" s="33"/>
      <c r="DE668" s="33"/>
      <c r="DF668" s="33"/>
      <c r="DG668" s="33"/>
      <c r="DH668" s="33"/>
      <c r="DI668" s="33"/>
      <c r="DJ668" s="33"/>
      <c r="DK668" s="33"/>
      <c r="DL668" s="33"/>
      <c r="DM668" s="33"/>
      <c r="DN668" s="33"/>
      <c r="DO668" s="33"/>
      <c r="DP668" s="33"/>
      <c r="DQ668" s="33"/>
      <c r="DR668" s="33"/>
      <c r="DS668" s="33"/>
      <c r="DT668" s="33"/>
      <c r="DU668" s="33"/>
      <c r="DV668" s="33"/>
      <c r="DW668" s="33"/>
      <c r="DX668" s="33"/>
      <c r="DY668" s="33"/>
      <c r="DZ668" s="33"/>
      <c r="EA668" s="33"/>
      <c r="EB668" s="33"/>
      <c r="EC668" s="33"/>
      <c r="ED668" s="33"/>
      <c r="EE668" s="33"/>
      <c r="EF668" s="33"/>
      <c r="EG668" s="33"/>
      <c r="EH668" s="33"/>
      <c r="EI668" s="33"/>
      <c r="EJ668" s="33"/>
      <c r="EK668" s="33"/>
      <c r="EL668" s="33"/>
      <c r="EM668" s="33"/>
      <c r="EN668" s="33"/>
      <c r="EO668" s="33"/>
      <c r="EP668" s="33"/>
      <c r="EQ668" s="33"/>
      <c r="ER668" s="33"/>
      <c r="ES668" s="33"/>
      <c r="ET668" s="33"/>
      <c r="EU668" s="33"/>
      <c r="EV668" s="33"/>
      <c r="EW668" s="33"/>
      <c r="EX668" s="33"/>
      <c r="EY668" s="33"/>
      <c r="EZ668" s="33"/>
      <c r="FA668" s="33"/>
      <c r="FB668" s="33"/>
      <c r="FC668" s="33"/>
      <c r="FD668" s="33"/>
      <c r="FE668" s="33"/>
      <c r="FF668" s="33"/>
      <c r="FG668" s="33"/>
      <c r="FH668" s="33"/>
      <c r="FI668" s="33"/>
      <c r="FJ668" s="33"/>
      <c r="FK668" s="33"/>
      <c r="FL668" s="33"/>
      <c r="FM668" s="33"/>
      <c r="FN668" s="33"/>
      <c r="FO668" s="33"/>
      <c r="FP668" s="33"/>
      <c r="FQ668" s="33"/>
      <c r="FR668" s="33"/>
      <c r="FS668" s="33"/>
      <c r="FT668" s="33"/>
      <c r="FU668" s="33"/>
      <c r="FV668" s="33"/>
      <c r="FW668" s="33"/>
      <c r="FX668" s="33"/>
      <c r="FY668" s="33"/>
      <c r="FZ668" s="33"/>
      <c r="GA668" s="33"/>
      <c r="GB668" s="33"/>
      <c r="GC668" s="33"/>
      <c r="GD668" s="33"/>
      <c r="GE668" s="33"/>
      <c r="GF668" s="33"/>
      <c r="GG668" s="33"/>
      <c r="GH668" s="33"/>
      <c r="GI668" s="33"/>
      <c r="GJ668" s="33"/>
      <c r="GK668" s="33"/>
      <c r="GL668" s="33"/>
      <c r="GM668" s="33"/>
      <c r="GN668" s="33"/>
      <c r="GO668" s="33"/>
      <c r="GP668" s="33"/>
      <c r="GQ668" s="33"/>
      <c r="GR668" s="33"/>
      <c r="GS668" s="33"/>
      <c r="GT668" s="33"/>
      <c r="GU668" s="33"/>
      <c r="GV668" s="33"/>
      <c r="GW668" s="33"/>
      <c r="GX668" s="33"/>
      <c r="GY668" s="33"/>
      <c r="GZ668" s="33"/>
      <c r="HA668" s="33"/>
      <c r="HB668" s="33"/>
      <c r="HC668" s="33"/>
      <c r="HD668" s="33"/>
      <c r="HE668" s="33"/>
      <c r="HF668" s="33"/>
      <c r="HG668" s="33"/>
      <c r="HH668" s="33"/>
      <c r="HI668" s="33"/>
    </row>
    <row r="669" spans="3:217" s="34" customFormat="1" x14ac:dyDescent="0.25">
      <c r="C669" s="74"/>
      <c r="D669" s="74"/>
      <c r="E669" s="74"/>
      <c r="H669" s="45"/>
      <c r="I669" s="45"/>
      <c r="J669" s="82"/>
      <c r="R669" s="33"/>
      <c r="S669" s="35"/>
      <c r="T669" s="45"/>
      <c r="U669" s="45"/>
      <c r="AC669" s="33"/>
      <c r="AD669" s="35"/>
      <c r="AE669" s="45"/>
      <c r="AF669" s="45"/>
      <c r="AN669" s="33"/>
      <c r="AO669" s="35"/>
      <c r="AP669" s="45"/>
      <c r="AQ669" s="45"/>
      <c r="AR669" s="33"/>
      <c r="AS669" s="33"/>
      <c r="AT669" s="33"/>
      <c r="AU669" s="33"/>
      <c r="AV669" s="33"/>
      <c r="AW669" s="33"/>
      <c r="AX669" s="33"/>
      <c r="AY669" s="33"/>
      <c r="AZ669" s="33"/>
      <c r="BA669" s="33"/>
      <c r="BB669" s="33"/>
      <c r="BC669" s="33"/>
      <c r="BD669" s="33"/>
      <c r="BE669" s="33"/>
      <c r="BF669" s="33"/>
      <c r="BG669" s="33"/>
      <c r="BH669" s="33"/>
      <c r="BI669" s="33"/>
      <c r="BJ669" s="33"/>
      <c r="BK669" s="33"/>
      <c r="BL669" s="33"/>
      <c r="BM669" s="33"/>
      <c r="BN669" s="33"/>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c r="CT669" s="33"/>
      <c r="CU669" s="33"/>
      <c r="CV669" s="33"/>
      <c r="CW669" s="33"/>
      <c r="CX669" s="33"/>
      <c r="CY669" s="33"/>
      <c r="CZ669" s="33"/>
      <c r="DA669" s="33"/>
      <c r="DB669" s="33"/>
      <c r="DC669" s="33"/>
      <c r="DD669" s="33"/>
      <c r="DE669" s="33"/>
      <c r="DF669" s="33"/>
      <c r="DG669" s="33"/>
      <c r="DH669" s="33"/>
      <c r="DI669" s="33"/>
      <c r="DJ669" s="33"/>
      <c r="DK669" s="33"/>
      <c r="DL669" s="33"/>
      <c r="DM669" s="33"/>
      <c r="DN669" s="33"/>
      <c r="DO669" s="33"/>
      <c r="DP669" s="33"/>
      <c r="DQ669" s="33"/>
      <c r="DR669" s="33"/>
      <c r="DS669" s="33"/>
      <c r="DT669" s="33"/>
      <c r="DU669" s="33"/>
      <c r="DV669" s="33"/>
      <c r="DW669" s="33"/>
      <c r="DX669" s="33"/>
      <c r="DY669" s="33"/>
      <c r="DZ669" s="33"/>
      <c r="EA669" s="33"/>
      <c r="EB669" s="33"/>
      <c r="EC669" s="33"/>
      <c r="ED669" s="33"/>
      <c r="EE669" s="33"/>
      <c r="EF669" s="33"/>
      <c r="EG669" s="33"/>
      <c r="EH669" s="33"/>
      <c r="EI669" s="33"/>
      <c r="EJ669" s="33"/>
      <c r="EK669" s="33"/>
      <c r="EL669" s="33"/>
      <c r="EM669" s="33"/>
      <c r="EN669" s="33"/>
      <c r="EO669" s="33"/>
      <c r="EP669" s="33"/>
      <c r="EQ669" s="33"/>
      <c r="ER669" s="33"/>
      <c r="ES669" s="33"/>
      <c r="ET669" s="33"/>
      <c r="EU669" s="33"/>
      <c r="EV669" s="33"/>
      <c r="EW669" s="33"/>
      <c r="EX669" s="33"/>
      <c r="EY669" s="33"/>
      <c r="EZ669" s="33"/>
      <c r="FA669" s="33"/>
      <c r="FB669" s="33"/>
      <c r="FC669" s="33"/>
      <c r="FD669" s="33"/>
      <c r="FE669" s="33"/>
      <c r="FF669" s="33"/>
      <c r="FG669" s="33"/>
      <c r="FH669" s="33"/>
      <c r="FI669" s="33"/>
      <c r="FJ669" s="33"/>
      <c r="FK669" s="33"/>
      <c r="FL669" s="33"/>
      <c r="FM669" s="33"/>
      <c r="FN669" s="33"/>
      <c r="FO669" s="33"/>
      <c r="FP669" s="33"/>
      <c r="FQ669" s="33"/>
      <c r="FR669" s="33"/>
      <c r="FS669" s="33"/>
      <c r="FT669" s="33"/>
      <c r="FU669" s="33"/>
      <c r="FV669" s="33"/>
      <c r="FW669" s="33"/>
      <c r="FX669" s="33"/>
      <c r="FY669" s="33"/>
      <c r="FZ669" s="33"/>
      <c r="GA669" s="33"/>
      <c r="GB669" s="33"/>
      <c r="GC669" s="33"/>
      <c r="GD669" s="33"/>
      <c r="GE669" s="33"/>
      <c r="GF669" s="33"/>
      <c r="GG669" s="33"/>
      <c r="GH669" s="33"/>
      <c r="GI669" s="33"/>
      <c r="GJ669" s="33"/>
      <c r="GK669" s="33"/>
      <c r="GL669" s="33"/>
      <c r="GM669" s="33"/>
      <c r="GN669" s="33"/>
      <c r="GO669" s="33"/>
      <c r="GP669" s="33"/>
      <c r="GQ669" s="33"/>
      <c r="GR669" s="33"/>
      <c r="GS669" s="33"/>
      <c r="GT669" s="33"/>
      <c r="GU669" s="33"/>
      <c r="GV669" s="33"/>
      <c r="GW669" s="33"/>
      <c r="GX669" s="33"/>
      <c r="GY669" s="33"/>
      <c r="GZ669" s="33"/>
      <c r="HA669" s="33"/>
      <c r="HB669" s="33"/>
      <c r="HC669" s="33"/>
      <c r="HD669" s="33"/>
      <c r="HE669" s="33"/>
      <c r="HF669" s="33"/>
      <c r="HG669" s="33"/>
      <c r="HH669" s="33"/>
      <c r="HI669" s="33"/>
    </row>
    <row r="670" spans="3:217" s="34" customFormat="1" x14ac:dyDescent="0.25">
      <c r="C670" s="74"/>
      <c r="D670" s="74"/>
      <c r="E670" s="74"/>
      <c r="H670" s="45"/>
      <c r="I670" s="45"/>
      <c r="J670" s="82"/>
      <c r="R670" s="33"/>
      <c r="S670" s="35"/>
      <c r="T670" s="45"/>
      <c r="U670" s="45"/>
      <c r="AC670" s="33"/>
      <c r="AD670" s="35"/>
      <c r="AE670" s="45"/>
      <c r="AF670" s="45"/>
      <c r="AN670" s="33"/>
      <c r="AO670" s="35"/>
      <c r="AP670" s="45"/>
      <c r="AQ670" s="45"/>
      <c r="AR670" s="33"/>
      <c r="AS670" s="33"/>
      <c r="AT670" s="33"/>
      <c r="AU670" s="33"/>
      <c r="AV670" s="33"/>
      <c r="AW670" s="33"/>
      <c r="AX670" s="33"/>
      <c r="AY670" s="33"/>
      <c r="AZ670" s="33"/>
      <c r="BA670" s="33"/>
      <c r="BB670" s="33"/>
      <c r="BC670" s="33"/>
      <c r="BD670" s="33"/>
      <c r="BE670" s="33"/>
      <c r="BF670" s="33"/>
      <c r="BG670" s="33"/>
      <c r="BH670" s="33"/>
      <c r="BI670" s="33"/>
      <c r="BJ670" s="33"/>
      <c r="BK670" s="33"/>
      <c r="BL670" s="33"/>
      <c r="BM670" s="33"/>
      <c r="BN670" s="33"/>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c r="CT670" s="33"/>
      <c r="CU670" s="33"/>
      <c r="CV670" s="33"/>
      <c r="CW670" s="33"/>
      <c r="CX670" s="33"/>
      <c r="CY670" s="33"/>
      <c r="CZ670" s="33"/>
      <c r="DA670" s="33"/>
      <c r="DB670" s="33"/>
      <c r="DC670" s="33"/>
      <c r="DD670" s="33"/>
      <c r="DE670" s="33"/>
      <c r="DF670" s="33"/>
      <c r="DG670" s="33"/>
      <c r="DH670" s="33"/>
      <c r="DI670" s="33"/>
      <c r="DJ670" s="33"/>
      <c r="DK670" s="33"/>
      <c r="DL670" s="33"/>
      <c r="DM670" s="33"/>
      <c r="DN670" s="33"/>
      <c r="DO670" s="33"/>
      <c r="DP670" s="33"/>
      <c r="DQ670" s="33"/>
      <c r="DR670" s="33"/>
      <c r="DS670" s="33"/>
      <c r="DT670" s="33"/>
      <c r="DU670" s="33"/>
      <c r="DV670" s="33"/>
      <c r="DW670" s="33"/>
      <c r="DX670" s="33"/>
      <c r="DY670" s="33"/>
      <c r="DZ670" s="33"/>
      <c r="EA670" s="33"/>
      <c r="EB670" s="33"/>
      <c r="EC670" s="33"/>
      <c r="ED670" s="33"/>
      <c r="EE670" s="33"/>
      <c r="EF670" s="33"/>
      <c r="EG670" s="33"/>
      <c r="EH670" s="33"/>
      <c r="EI670" s="33"/>
      <c r="EJ670" s="33"/>
      <c r="EK670" s="33"/>
      <c r="EL670" s="33"/>
      <c r="EM670" s="33"/>
      <c r="EN670" s="33"/>
      <c r="EO670" s="33"/>
      <c r="EP670" s="33"/>
      <c r="EQ670" s="33"/>
      <c r="ER670" s="33"/>
      <c r="ES670" s="33"/>
      <c r="ET670" s="33"/>
      <c r="EU670" s="33"/>
      <c r="EV670" s="33"/>
      <c r="EW670" s="33"/>
      <c r="EX670" s="33"/>
      <c r="EY670" s="33"/>
      <c r="EZ670" s="33"/>
      <c r="FA670" s="33"/>
      <c r="FB670" s="33"/>
      <c r="FC670" s="33"/>
      <c r="FD670" s="33"/>
      <c r="FE670" s="33"/>
      <c r="FF670" s="33"/>
      <c r="FG670" s="33"/>
      <c r="FH670" s="33"/>
      <c r="FI670" s="33"/>
      <c r="FJ670" s="33"/>
      <c r="FK670" s="33"/>
      <c r="FL670" s="33"/>
      <c r="FM670" s="33"/>
      <c r="FN670" s="33"/>
      <c r="FO670" s="33"/>
      <c r="FP670" s="33"/>
      <c r="FQ670" s="33"/>
      <c r="FR670" s="33"/>
      <c r="FS670" s="33"/>
      <c r="FT670" s="33"/>
      <c r="FU670" s="33"/>
      <c r="FV670" s="33"/>
      <c r="FW670" s="33"/>
      <c r="FX670" s="33"/>
      <c r="FY670" s="33"/>
      <c r="FZ670" s="33"/>
      <c r="GA670" s="33"/>
      <c r="GB670" s="33"/>
      <c r="GC670" s="33"/>
      <c r="GD670" s="33"/>
      <c r="GE670" s="33"/>
      <c r="GF670" s="33"/>
      <c r="GG670" s="33"/>
      <c r="GH670" s="33"/>
      <c r="GI670" s="33"/>
      <c r="GJ670" s="33"/>
      <c r="GK670" s="33"/>
      <c r="GL670" s="33"/>
      <c r="GM670" s="33"/>
      <c r="GN670" s="33"/>
      <c r="GO670" s="33"/>
      <c r="GP670" s="33"/>
      <c r="GQ670" s="33"/>
      <c r="GR670" s="33"/>
      <c r="GS670" s="33"/>
      <c r="GT670" s="33"/>
      <c r="GU670" s="33"/>
      <c r="GV670" s="33"/>
      <c r="GW670" s="33"/>
      <c r="GX670" s="33"/>
      <c r="GY670" s="33"/>
      <c r="GZ670" s="33"/>
      <c r="HA670" s="33"/>
      <c r="HB670" s="33"/>
      <c r="HC670" s="33"/>
      <c r="HD670" s="33"/>
      <c r="HE670" s="33"/>
      <c r="HF670" s="33"/>
      <c r="HG670" s="33"/>
      <c r="HH670" s="33"/>
      <c r="HI670" s="33"/>
    </row>
    <row r="671" spans="3:217" s="34" customFormat="1" x14ac:dyDescent="0.25">
      <c r="C671" s="74"/>
      <c r="D671" s="74"/>
      <c r="E671" s="74"/>
      <c r="H671" s="45"/>
      <c r="I671" s="45"/>
      <c r="J671" s="82"/>
      <c r="R671" s="33"/>
      <c r="S671" s="35"/>
      <c r="T671" s="45"/>
      <c r="U671" s="45"/>
      <c r="AC671" s="33"/>
      <c r="AD671" s="35"/>
      <c r="AE671" s="45"/>
      <c r="AF671" s="45"/>
      <c r="AN671" s="33"/>
      <c r="AO671" s="35"/>
      <c r="AP671" s="45"/>
      <c r="AQ671" s="45"/>
      <c r="AR671" s="33"/>
      <c r="AS671" s="33"/>
      <c r="AT671" s="33"/>
      <c r="AU671" s="33"/>
      <c r="AV671" s="33"/>
      <c r="AW671" s="33"/>
      <c r="AX671" s="33"/>
      <c r="AY671" s="33"/>
      <c r="AZ671" s="33"/>
      <c r="BA671" s="33"/>
      <c r="BB671" s="33"/>
      <c r="BC671" s="33"/>
      <c r="BD671" s="33"/>
      <c r="BE671" s="33"/>
      <c r="BF671" s="33"/>
      <c r="BG671" s="33"/>
      <c r="BH671" s="33"/>
      <c r="BI671" s="33"/>
      <c r="BJ671" s="33"/>
      <c r="BK671" s="33"/>
      <c r="BL671" s="33"/>
      <c r="BM671" s="33"/>
      <c r="BN671" s="33"/>
      <c r="BO671" s="33"/>
      <c r="BP671" s="33"/>
      <c r="BQ671" s="33"/>
      <c r="BR671" s="33"/>
      <c r="BS671" s="33"/>
      <c r="BT671" s="33"/>
      <c r="BU671" s="33"/>
      <c r="BV671" s="33"/>
      <c r="BW671" s="33"/>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c r="CT671" s="33"/>
      <c r="CU671" s="33"/>
      <c r="CV671" s="33"/>
      <c r="CW671" s="33"/>
      <c r="CX671" s="33"/>
      <c r="CY671" s="33"/>
      <c r="CZ671" s="33"/>
      <c r="DA671" s="33"/>
      <c r="DB671" s="33"/>
      <c r="DC671" s="33"/>
      <c r="DD671" s="33"/>
      <c r="DE671" s="33"/>
      <c r="DF671" s="33"/>
      <c r="DG671" s="33"/>
      <c r="DH671" s="33"/>
      <c r="DI671" s="33"/>
      <c r="DJ671" s="33"/>
      <c r="DK671" s="33"/>
      <c r="DL671" s="33"/>
      <c r="DM671" s="33"/>
      <c r="DN671" s="33"/>
      <c r="DO671" s="33"/>
      <c r="DP671" s="33"/>
      <c r="DQ671" s="33"/>
      <c r="DR671" s="33"/>
      <c r="DS671" s="33"/>
      <c r="DT671" s="33"/>
      <c r="DU671" s="33"/>
      <c r="DV671" s="33"/>
      <c r="DW671" s="33"/>
      <c r="DX671" s="33"/>
      <c r="DY671" s="33"/>
      <c r="DZ671" s="33"/>
      <c r="EA671" s="33"/>
      <c r="EB671" s="33"/>
      <c r="EC671" s="33"/>
      <c r="ED671" s="33"/>
      <c r="EE671" s="33"/>
      <c r="EF671" s="33"/>
      <c r="EG671" s="33"/>
      <c r="EH671" s="33"/>
      <c r="EI671" s="33"/>
      <c r="EJ671" s="33"/>
      <c r="EK671" s="33"/>
      <c r="EL671" s="33"/>
      <c r="EM671" s="33"/>
      <c r="EN671" s="33"/>
      <c r="EO671" s="33"/>
      <c r="EP671" s="33"/>
      <c r="EQ671" s="33"/>
      <c r="ER671" s="33"/>
      <c r="ES671" s="33"/>
      <c r="ET671" s="33"/>
      <c r="EU671" s="33"/>
      <c r="EV671" s="33"/>
      <c r="EW671" s="33"/>
      <c r="EX671" s="33"/>
      <c r="EY671" s="33"/>
      <c r="EZ671" s="33"/>
      <c r="FA671" s="33"/>
      <c r="FB671" s="33"/>
      <c r="FC671" s="33"/>
      <c r="FD671" s="33"/>
      <c r="FE671" s="33"/>
      <c r="FF671" s="33"/>
      <c r="FG671" s="33"/>
      <c r="FH671" s="33"/>
      <c r="FI671" s="33"/>
      <c r="FJ671" s="33"/>
      <c r="FK671" s="33"/>
      <c r="FL671" s="33"/>
      <c r="FM671" s="33"/>
      <c r="FN671" s="33"/>
      <c r="FO671" s="33"/>
      <c r="FP671" s="33"/>
      <c r="FQ671" s="33"/>
      <c r="FR671" s="33"/>
      <c r="FS671" s="33"/>
      <c r="FT671" s="33"/>
      <c r="FU671" s="33"/>
      <c r="FV671" s="33"/>
      <c r="FW671" s="33"/>
      <c r="FX671" s="33"/>
      <c r="FY671" s="33"/>
      <c r="FZ671" s="33"/>
      <c r="GA671" s="33"/>
      <c r="GB671" s="33"/>
      <c r="GC671" s="33"/>
      <c r="GD671" s="33"/>
      <c r="GE671" s="33"/>
      <c r="GF671" s="33"/>
      <c r="GG671" s="33"/>
      <c r="GH671" s="33"/>
      <c r="GI671" s="33"/>
      <c r="GJ671" s="33"/>
      <c r="GK671" s="33"/>
      <c r="GL671" s="33"/>
      <c r="GM671" s="33"/>
      <c r="GN671" s="33"/>
      <c r="GO671" s="33"/>
      <c r="GP671" s="33"/>
      <c r="GQ671" s="33"/>
      <c r="GR671" s="33"/>
      <c r="GS671" s="33"/>
      <c r="GT671" s="33"/>
      <c r="GU671" s="33"/>
      <c r="GV671" s="33"/>
      <c r="GW671" s="33"/>
      <c r="GX671" s="33"/>
      <c r="GY671" s="33"/>
      <c r="GZ671" s="33"/>
      <c r="HA671" s="33"/>
      <c r="HB671" s="33"/>
      <c r="HC671" s="33"/>
      <c r="HD671" s="33"/>
      <c r="HE671" s="33"/>
      <c r="HF671" s="33"/>
      <c r="HG671" s="33"/>
      <c r="HH671" s="33"/>
      <c r="HI671" s="33"/>
    </row>
    <row r="672" spans="3:217" s="34" customFormat="1" x14ac:dyDescent="0.25">
      <c r="C672" s="74"/>
      <c r="D672" s="74"/>
      <c r="E672" s="74"/>
      <c r="H672" s="45"/>
      <c r="I672" s="45"/>
      <c r="J672" s="82"/>
      <c r="R672" s="33"/>
      <c r="S672" s="35"/>
      <c r="T672" s="45"/>
      <c r="U672" s="45"/>
      <c r="AC672" s="33"/>
      <c r="AD672" s="35"/>
      <c r="AE672" s="45"/>
      <c r="AF672" s="45"/>
      <c r="AN672" s="33"/>
      <c r="AO672" s="35"/>
      <c r="AP672" s="45"/>
      <c r="AQ672" s="45"/>
      <c r="AR672" s="33"/>
      <c r="AS672" s="33"/>
      <c r="AT672" s="33"/>
      <c r="AU672" s="33"/>
      <c r="AV672" s="33"/>
      <c r="AW672" s="33"/>
      <c r="AX672" s="33"/>
      <c r="AY672" s="33"/>
      <c r="AZ672" s="33"/>
      <c r="BA672" s="33"/>
      <c r="BB672" s="33"/>
      <c r="BC672" s="33"/>
      <c r="BD672" s="33"/>
      <c r="BE672" s="33"/>
      <c r="BF672" s="33"/>
      <c r="BG672" s="33"/>
      <c r="BH672" s="33"/>
      <c r="BI672" s="33"/>
      <c r="BJ672" s="33"/>
      <c r="BK672" s="33"/>
      <c r="BL672" s="33"/>
      <c r="BM672" s="33"/>
      <c r="BN672" s="33"/>
      <c r="BO672" s="33"/>
      <c r="BP672" s="33"/>
      <c r="BQ672" s="33"/>
      <c r="BR672" s="33"/>
      <c r="BS672" s="33"/>
      <c r="BT672" s="33"/>
      <c r="BU672" s="33"/>
      <c r="BV672" s="33"/>
      <c r="BW672" s="33"/>
      <c r="BX672" s="33"/>
      <c r="BY672" s="33"/>
      <c r="BZ672" s="33"/>
      <c r="CA672" s="33"/>
      <c r="CB672" s="33"/>
      <c r="CC672" s="33"/>
      <c r="CD672" s="33"/>
      <c r="CE672" s="33"/>
      <c r="CF672" s="33"/>
      <c r="CG672" s="33"/>
      <c r="CH672" s="33"/>
      <c r="CI672" s="33"/>
      <c r="CJ672" s="33"/>
      <c r="CK672" s="33"/>
      <c r="CL672" s="33"/>
      <c r="CM672" s="33"/>
      <c r="CN672" s="33"/>
      <c r="CO672" s="33"/>
      <c r="CP672" s="33"/>
      <c r="CQ672" s="33"/>
      <c r="CR672" s="33"/>
      <c r="CS672" s="33"/>
      <c r="CT672" s="33"/>
      <c r="CU672" s="33"/>
      <c r="CV672" s="33"/>
      <c r="CW672" s="33"/>
      <c r="CX672" s="33"/>
      <c r="CY672" s="33"/>
      <c r="CZ672" s="33"/>
      <c r="DA672" s="33"/>
      <c r="DB672" s="33"/>
      <c r="DC672" s="33"/>
      <c r="DD672" s="33"/>
      <c r="DE672" s="33"/>
      <c r="DF672" s="33"/>
      <c r="DG672" s="33"/>
      <c r="DH672" s="33"/>
      <c r="DI672" s="33"/>
      <c r="DJ672" s="33"/>
      <c r="DK672" s="33"/>
      <c r="DL672" s="33"/>
      <c r="DM672" s="33"/>
      <c r="DN672" s="33"/>
      <c r="DO672" s="33"/>
      <c r="DP672" s="33"/>
      <c r="DQ672" s="33"/>
      <c r="DR672" s="33"/>
      <c r="DS672" s="33"/>
      <c r="DT672" s="33"/>
      <c r="DU672" s="33"/>
      <c r="DV672" s="33"/>
      <c r="DW672" s="33"/>
      <c r="DX672" s="33"/>
      <c r="DY672" s="33"/>
      <c r="DZ672" s="33"/>
      <c r="EA672" s="33"/>
      <c r="EB672" s="33"/>
      <c r="EC672" s="33"/>
      <c r="ED672" s="33"/>
      <c r="EE672" s="33"/>
      <c r="EF672" s="33"/>
      <c r="EG672" s="33"/>
      <c r="EH672" s="33"/>
      <c r="EI672" s="33"/>
      <c r="EJ672" s="33"/>
      <c r="EK672" s="33"/>
      <c r="EL672" s="33"/>
      <c r="EM672" s="33"/>
      <c r="EN672" s="33"/>
      <c r="EO672" s="33"/>
      <c r="EP672" s="33"/>
      <c r="EQ672" s="33"/>
      <c r="ER672" s="33"/>
      <c r="ES672" s="33"/>
      <c r="ET672" s="33"/>
      <c r="EU672" s="33"/>
      <c r="EV672" s="33"/>
      <c r="EW672" s="33"/>
      <c r="EX672" s="33"/>
      <c r="EY672" s="33"/>
      <c r="EZ672" s="33"/>
      <c r="FA672" s="33"/>
      <c r="FB672" s="33"/>
      <c r="FC672" s="33"/>
      <c r="FD672" s="33"/>
      <c r="FE672" s="33"/>
      <c r="FF672" s="33"/>
      <c r="FG672" s="33"/>
      <c r="FH672" s="33"/>
      <c r="FI672" s="33"/>
      <c r="FJ672" s="33"/>
      <c r="FK672" s="33"/>
      <c r="FL672" s="33"/>
      <c r="FM672" s="33"/>
      <c r="FN672" s="33"/>
      <c r="FO672" s="33"/>
      <c r="FP672" s="33"/>
      <c r="FQ672" s="33"/>
      <c r="FR672" s="33"/>
      <c r="FS672" s="33"/>
      <c r="FT672" s="33"/>
      <c r="FU672" s="33"/>
      <c r="FV672" s="33"/>
      <c r="FW672" s="33"/>
      <c r="FX672" s="33"/>
      <c r="FY672" s="33"/>
      <c r="FZ672" s="33"/>
      <c r="GA672" s="33"/>
      <c r="GB672" s="33"/>
      <c r="GC672" s="33"/>
      <c r="GD672" s="33"/>
      <c r="GE672" s="33"/>
      <c r="GF672" s="33"/>
      <c r="GG672" s="33"/>
      <c r="GH672" s="33"/>
      <c r="GI672" s="33"/>
      <c r="GJ672" s="33"/>
      <c r="GK672" s="33"/>
      <c r="GL672" s="33"/>
      <c r="GM672" s="33"/>
      <c r="GN672" s="33"/>
      <c r="GO672" s="33"/>
      <c r="GP672" s="33"/>
      <c r="GQ672" s="33"/>
      <c r="GR672" s="33"/>
      <c r="GS672" s="33"/>
      <c r="GT672" s="33"/>
      <c r="GU672" s="33"/>
      <c r="GV672" s="33"/>
      <c r="GW672" s="33"/>
      <c r="GX672" s="33"/>
      <c r="GY672" s="33"/>
      <c r="GZ672" s="33"/>
      <c r="HA672" s="33"/>
      <c r="HB672" s="33"/>
      <c r="HC672" s="33"/>
      <c r="HD672" s="33"/>
      <c r="HE672" s="33"/>
      <c r="HF672" s="33"/>
      <c r="HG672" s="33"/>
      <c r="HH672" s="33"/>
      <c r="HI672" s="33"/>
    </row>
    <row r="673" spans="3:217" s="34" customFormat="1" x14ac:dyDescent="0.25">
      <c r="C673" s="74"/>
      <c r="D673" s="74"/>
      <c r="E673" s="74"/>
      <c r="H673" s="45"/>
      <c r="I673" s="45"/>
      <c r="J673" s="82"/>
      <c r="R673" s="33"/>
      <c r="S673" s="35"/>
      <c r="T673" s="45"/>
      <c r="U673" s="45"/>
      <c r="AC673" s="33"/>
      <c r="AD673" s="35"/>
      <c r="AE673" s="45"/>
      <c r="AF673" s="45"/>
      <c r="AN673" s="33"/>
      <c r="AO673" s="35"/>
      <c r="AP673" s="45"/>
      <c r="AQ673" s="45"/>
      <c r="AR673" s="33"/>
      <c r="AS673" s="33"/>
      <c r="AT673" s="33"/>
      <c r="AU673" s="33"/>
      <c r="AV673" s="33"/>
      <c r="AW673" s="33"/>
      <c r="AX673" s="33"/>
      <c r="AY673" s="33"/>
      <c r="AZ673" s="33"/>
      <c r="BA673" s="33"/>
      <c r="BB673" s="33"/>
      <c r="BC673" s="33"/>
      <c r="BD673" s="33"/>
      <c r="BE673" s="33"/>
      <c r="BF673" s="33"/>
      <c r="BG673" s="33"/>
      <c r="BH673" s="33"/>
      <c r="BI673" s="33"/>
      <c r="BJ673" s="33"/>
      <c r="BK673" s="33"/>
      <c r="BL673" s="33"/>
      <c r="BM673" s="33"/>
      <c r="BN673" s="33"/>
      <c r="BO673" s="33"/>
      <c r="BP673" s="33"/>
      <c r="BQ673" s="33"/>
      <c r="BR673" s="33"/>
      <c r="BS673" s="33"/>
      <c r="BT673" s="33"/>
      <c r="BU673" s="33"/>
      <c r="BV673" s="33"/>
      <c r="BW673" s="33"/>
      <c r="BX673" s="33"/>
      <c r="BY673" s="33"/>
      <c r="BZ673" s="33"/>
      <c r="CA673" s="33"/>
      <c r="CB673" s="33"/>
      <c r="CC673" s="33"/>
      <c r="CD673" s="33"/>
      <c r="CE673" s="33"/>
      <c r="CF673" s="33"/>
      <c r="CG673" s="33"/>
      <c r="CH673" s="33"/>
      <c r="CI673" s="33"/>
      <c r="CJ673" s="33"/>
      <c r="CK673" s="33"/>
      <c r="CL673" s="33"/>
      <c r="CM673" s="33"/>
      <c r="CN673" s="33"/>
      <c r="CO673" s="33"/>
      <c r="CP673" s="33"/>
      <c r="CQ673" s="33"/>
      <c r="CR673" s="33"/>
      <c r="CS673" s="33"/>
      <c r="CT673" s="33"/>
      <c r="CU673" s="33"/>
      <c r="CV673" s="33"/>
      <c r="CW673" s="33"/>
      <c r="CX673" s="33"/>
      <c r="CY673" s="33"/>
      <c r="CZ673" s="33"/>
      <c r="DA673" s="33"/>
      <c r="DB673" s="33"/>
      <c r="DC673" s="33"/>
      <c r="DD673" s="33"/>
      <c r="DE673" s="33"/>
      <c r="DF673" s="33"/>
      <c r="DG673" s="33"/>
      <c r="DH673" s="33"/>
      <c r="DI673" s="33"/>
      <c r="DJ673" s="33"/>
      <c r="DK673" s="33"/>
      <c r="DL673" s="33"/>
      <c r="DM673" s="33"/>
      <c r="DN673" s="33"/>
      <c r="DO673" s="33"/>
      <c r="DP673" s="33"/>
      <c r="DQ673" s="33"/>
      <c r="DR673" s="33"/>
      <c r="DS673" s="33"/>
      <c r="DT673" s="33"/>
      <c r="DU673" s="33"/>
      <c r="DV673" s="33"/>
      <c r="DW673" s="33"/>
      <c r="DX673" s="33"/>
      <c r="DY673" s="33"/>
      <c r="DZ673" s="33"/>
      <c r="EA673" s="33"/>
      <c r="EB673" s="33"/>
      <c r="EC673" s="33"/>
      <c r="ED673" s="33"/>
      <c r="EE673" s="33"/>
      <c r="EF673" s="33"/>
      <c r="EG673" s="33"/>
      <c r="EH673" s="33"/>
      <c r="EI673" s="33"/>
      <c r="EJ673" s="33"/>
      <c r="EK673" s="33"/>
      <c r="EL673" s="33"/>
      <c r="EM673" s="33"/>
      <c r="EN673" s="33"/>
      <c r="EO673" s="33"/>
      <c r="EP673" s="33"/>
      <c r="EQ673" s="33"/>
      <c r="ER673" s="33"/>
      <c r="ES673" s="33"/>
      <c r="ET673" s="33"/>
      <c r="EU673" s="33"/>
      <c r="EV673" s="33"/>
      <c r="EW673" s="33"/>
      <c r="EX673" s="33"/>
      <c r="EY673" s="33"/>
      <c r="EZ673" s="33"/>
      <c r="FA673" s="33"/>
      <c r="FB673" s="33"/>
      <c r="FC673" s="33"/>
      <c r="FD673" s="33"/>
      <c r="FE673" s="33"/>
      <c r="FF673" s="33"/>
      <c r="FG673" s="33"/>
      <c r="FH673" s="33"/>
      <c r="FI673" s="33"/>
      <c r="FJ673" s="33"/>
      <c r="FK673" s="33"/>
      <c r="FL673" s="33"/>
      <c r="FM673" s="33"/>
      <c r="FN673" s="33"/>
      <c r="FO673" s="33"/>
      <c r="FP673" s="33"/>
      <c r="FQ673" s="33"/>
      <c r="FR673" s="33"/>
      <c r="FS673" s="33"/>
      <c r="FT673" s="33"/>
      <c r="FU673" s="33"/>
      <c r="FV673" s="33"/>
      <c r="FW673" s="33"/>
      <c r="FX673" s="33"/>
      <c r="FY673" s="33"/>
      <c r="FZ673" s="33"/>
      <c r="GA673" s="33"/>
      <c r="GB673" s="33"/>
      <c r="GC673" s="33"/>
      <c r="GD673" s="33"/>
      <c r="GE673" s="33"/>
      <c r="GF673" s="33"/>
      <c r="GG673" s="33"/>
      <c r="GH673" s="33"/>
      <c r="GI673" s="33"/>
      <c r="GJ673" s="33"/>
      <c r="GK673" s="33"/>
      <c r="GL673" s="33"/>
      <c r="GM673" s="33"/>
      <c r="GN673" s="33"/>
      <c r="GO673" s="33"/>
      <c r="GP673" s="33"/>
      <c r="GQ673" s="33"/>
      <c r="GR673" s="33"/>
      <c r="GS673" s="33"/>
      <c r="GT673" s="33"/>
      <c r="GU673" s="33"/>
      <c r="GV673" s="33"/>
      <c r="GW673" s="33"/>
      <c r="GX673" s="33"/>
      <c r="GY673" s="33"/>
      <c r="GZ673" s="33"/>
      <c r="HA673" s="33"/>
      <c r="HB673" s="33"/>
      <c r="HC673" s="33"/>
      <c r="HD673" s="33"/>
      <c r="HE673" s="33"/>
      <c r="HF673" s="33"/>
      <c r="HG673" s="33"/>
      <c r="HH673" s="33"/>
      <c r="HI673" s="33"/>
    </row>
    <row r="674" spans="3:217" s="34" customFormat="1" x14ac:dyDescent="0.25">
      <c r="C674" s="74"/>
      <c r="D674" s="74"/>
      <c r="E674" s="74"/>
      <c r="H674" s="45"/>
      <c r="I674" s="45"/>
      <c r="J674" s="82"/>
      <c r="R674" s="33"/>
      <c r="S674" s="35"/>
      <c r="T674" s="45"/>
      <c r="U674" s="45"/>
      <c r="AC674" s="33"/>
      <c r="AD674" s="35"/>
      <c r="AE674" s="45"/>
      <c r="AF674" s="45"/>
      <c r="AN674" s="33"/>
      <c r="AO674" s="35"/>
      <c r="AP674" s="45"/>
      <c r="AQ674" s="45"/>
      <c r="AR674" s="33"/>
      <c r="AS674" s="33"/>
      <c r="AT674" s="33"/>
      <c r="AU674" s="33"/>
      <c r="AV674" s="33"/>
      <c r="AW674" s="33"/>
      <c r="AX674" s="33"/>
      <c r="AY674" s="33"/>
      <c r="AZ674" s="33"/>
      <c r="BA674" s="33"/>
      <c r="BB674" s="33"/>
      <c r="BC674" s="33"/>
      <c r="BD674" s="33"/>
      <c r="BE674" s="33"/>
      <c r="BF674" s="33"/>
      <c r="BG674" s="33"/>
      <c r="BH674" s="33"/>
      <c r="BI674" s="33"/>
      <c r="BJ674" s="33"/>
      <c r="BK674" s="33"/>
      <c r="BL674" s="33"/>
      <c r="BM674" s="33"/>
      <c r="BN674" s="33"/>
      <c r="BO674" s="33"/>
      <c r="BP674" s="33"/>
      <c r="BQ674" s="33"/>
      <c r="BR674" s="33"/>
      <c r="BS674" s="33"/>
      <c r="BT674" s="33"/>
      <c r="BU674" s="33"/>
      <c r="BV674" s="33"/>
      <c r="BW674" s="33"/>
      <c r="BX674" s="33"/>
      <c r="BY674" s="33"/>
      <c r="BZ674" s="33"/>
      <c r="CA674" s="33"/>
      <c r="CB674" s="33"/>
      <c r="CC674" s="33"/>
      <c r="CD674" s="33"/>
      <c r="CE674" s="33"/>
      <c r="CF674" s="33"/>
      <c r="CG674" s="33"/>
      <c r="CH674" s="33"/>
      <c r="CI674" s="33"/>
      <c r="CJ674" s="33"/>
      <c r="CK674" s="33"/>
      <c r="CL674" s="33"/>
      <c r="CM674" s="33"/>
      <c r="CN674" s="33"/>
      <c r="CO674" s="33"/>
      <c r="CP674" s="33"/>
      <c r="CQ674" s="33"/>
      <c r="CR674" s="33"/>
      <c r="CS674" s="33"/>
      <c r="CT674" s="33"/>
      <c r="CU674" s="33"/>
      <c r="CV674" s="33"/>
      <c r="CW674" s="33"/>
      <c r="CX674" s="33"/>
      <c r="CY674" s="33"/>
      <c r="CZ674" s="33"/>
      <c r="DA674" s="33"/>
      <c r="DB674" s="33"/>
      <c r="DC674" s="33"/>
      <c r="DD674" s="33"/>
      <c r="DE674" s="33"/>
      <c r="DF674" s="33"/>
      <c r="DG674" s="33"/>
      <c r="DH674" s="33"/>
      <c r="DI674" s="33"/>
      <c r="DJ674" s="33"/>
      <c r="DK674" s="33"/>
      <c r="DL674" s="33"/>
      <c r="DM674" s="33"/>
      <c r="DN674" s="33"/>
      <c r="DO674" s="33"/>
      <c r="DP674" s="33"/>
      <c r="DQ674" s="33"/>
      <c r="DR674" s="33"/>
      <c r="DS674" s="33"/>
      <c r="DT674" s="33"/>
      <c r="DU674" s="33"/>
      <c r="DV674" s="33"/>
      <c r="DW674" s="33"/>
      <c r="DX674" s="33"/>
      <c r="DY674" s="33"/>
      <c r="DZ674" s="33"/>
      <c r="EA674" s="33"/>
      <c r="EB674" s="33"/>
      <c r="EC674" s="33"/>
      <c r="ED674" s="33"/>
      <c r="EE674" s="33"/>
      <c r="EF674" s="33"/>
      <c r="EG674" s="33"/>
      <c r="EH674" s="33"/>
      <c r="EI674" s="33"/>
      <c r="EJ674" s="33"/>
      <c r="EK674" s="33"/>
      <c r="EL674" s="33"/>
      <c r="EM674" s="33"/>
      <c r="EN674" s="33"/>
      <c r="EO674" s="33"/>
      <c r="EP674" s="33"/>
      <c r="EQ674" s="33"/>
      <c r="ER674" s="33"/>
      <c r="ES674" s="33"/>
      <c r="ET674" s="33"/>
      <c r="EU674" s="33"/>
      <c r="EV674" s="33"/>
      <c r="EW674" s="33"/>
      <c r="EX674" s="33"/>
      <c r="EY674" s="33"/>
      <c r="EZ674" s="33"/>
      <c r="FA674" s="33"/>
      <c r="FB674" s="33"/>
      <c r="FC674" s="33"/>
      <c r="FD674" s="33"/>
      <c r="FE674" s="33"/>
      <c r="FF674" s="33"/>
      <c r="FG674" s="33"/>
      <c r="FH674" s="33"/>
      <c r="FI674" s="33"/>
      <c r="FJ674" s="33"/>
      <c r="FK674" s="33"/>
      <c r="FL674" s="33"/>
      <c r="FM674" s="33"/>
      <c r="FN674" s="33"/>
      <c r="FO674" s="33"/>
      <c r="FP674" s="33"/>
      <c r="FQ674" s="33"/>
      <c r="FR674" s="33"/>
      <c r="FS674" s="33"/>
      <c r="FT674" s="33"/>
      <c r="FU674" s="33"/>
      <c r="FV674" s="33"/>
      <c r="FW674" s="33"/>
      <c r="FX674" s="33"/>
      <c r="FY674" s="33"/>
      <c r="FZ674" s="33"/>
      <c r="GA674" s="33"/>
      <c r="GB674" s="33"/>
      <c r="GC674" s="33"/>
      <c r="GD674" s="33"/>
      <c r="GE674" s="33"/>
      <c r="GF674" s="33"/>
      <c r="GG674" s="33"/>
      <c r="GH674" s="33"/>
      <c r="GI674" s="33"/>
      <c r="GJ674" s="33"/>
      <c r="GK674" s="33"/>
      <c r="GL674" s="33"/>
      <c r="GM674" s="33"/>
      <c r="GN674" s="33"/>
      <c r="GO674" s="33"/>
      <c r="GP674" s="33"/>
      <c r="GQ674" s="33"/>
      <c r="GR674" s="33"/>
      <c r="GS674" s="33"/>
      <c r="GT674" s="33"/>
      <c r="GU674" s="33"/>
      <c r="GV674" s="33"/>
      <c r="GW674" s="33"/>
      <c r="GX674" s="33"/>
      <c r="GY674" s="33"/>
      <c r="GZ674" s="33"/>
      <c r="HA674" s="33"/>
      <c r="HB674" s="33"/>
      <c r="HC674" s="33"/>
      <c r="HD674" s="33"/>
      <c r="HE674" s="33"/>
      <c r="HF674" s="33"/>
      <c r="HG674" s="33"/>
      <c r="HH674" s="33"/>
      <c r="HI674" s="33"/>
    </row>
    <row r="675" spans="3:217" s="34" customFormat="1" x14ac:dyDescent="0.25">
      <c r="C675" s="74"/>
      <c r="D675" s="74"/>
      <c r="E675" s="74"/>
      <c r="H675" s="45"/>
      <c r="I675" s="45"/>
      <c r="J675" s="82"/>
      <c r="R675" s="33"/>
      <c r="S675" s="35"/>
      <c r="T675" s="45"/>
      <c r="U675" s="45"/>
      <c r="AC675" s="33"/>
      <c r="AD675" s="35"/>
      <c r="AE675" s="45"/>
      <c r="AF675" s="45"/>
      <c r="AN675" s="33"/>
      <c r="AO675" s="35"/>
      <c r="AP675" s="45"/>
      <c r="AQ675" s="45"/>
      <c r="AR675" s="33"/>
      <c r="AS675" s="33"/>
      <c r="AT675" s="33"/>
      <c r="AU675" s="33"/>
      <c r="AV675" s="33"/>
      <c r="AW675" s="33"/>
      <c r="AX675" s="33"/>
      <c r="AY675" s="33"/>
      <c r="AZ675" s="33"/>
      <c r="BA675" s="33"/>
      <c r="BB675" s="33"/>
      <c r="BC675" s="33"/>
      <c r="BD675" s="33"/>
      <c r="BE675" s="33"/>
      <c r="BF675" s="33"/>
      <c r="BG675" s="33"/>
      <c r="BH675" s="33"/>
      <c r="BI675" s="33"/>
      <c r="BJ675" s="33"/>
      <c r="BK675" s="33"/>
      <c r="BL675" s="33"/>
      <c r="BM675" s="33"/>
      <c r="BN675" s="33"/>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c r="CQ675" s="33"/>
      <c r="CR675" s="33"/>
      <c r="CS675" s="33"/>
      <c r="CT675" s="33"/>
      <c r="CU675" s="33"/>
      <c r="CV675" s="33"/>
      <c r="CW675" s="33"/>
      <c r="CX675" s="33"/>
      <c r="CY675" s="33"/>
      <c r="CZ675" s="33"/>
      <c r="DA675" s="33"/>
      <c r="DB675" s="33"/>
      <c r="DC675" s="33"/>
      <c r="DD675" s="33"/>
      <c r="DE675" s="33"/>
      <c r="DF675" s="33"/>
      <c r="DG675" s="33"/>
      <c r="DH675" s="33"/>
      <c r="DI675" s="33"/>
      <c r="DJ675" s="33"/>
      <c r="DK675" s="33"/>
      <c r="DL675" s="33"/>
      <c r="DM675" s="33"/>
      <c r="DN675" s="33"/>
      <c r="DO675" s="33"/>
      <c r="DP675" s="33"/>
      <c r="DQ675" s="33"/>
      <c r="DR675" s="33"/>
      <c r="DS675" s="33"/>
      <c r="DT675" s="33"/>
      <c r="DU675" s="33"/>
      <c r="DV675" s="33"/>
      <c r="DW675" s="33"/>
      <c r="DX675" s="33"/>
      <c r="DY675" s="33"/>
      <c r="DZ675" s="33"/>
      <c r="EA675" s="33"/>
      <c r="EB675" s="33"/>
      <c r="EC675" s="33"/>
      <c r="ED675" s="33"/>
      <c r="EE675" s="33"/>
      <c r="EF675" s="33"/>
      <c r="EG675" s="33"/>
      <c r="EH675" s="33"/>
      <c r="EI675" s="33"/>
      <c r="EJ675" s="33"/>
      <c r="EK675" s="33"/>
      <c r="EL675" s="33"/>
      <c r="EM675" s="33"/>
      <c r="EN675" s="33"/>
      <c r="EO675" s="33"/>
      <c r="EP675" s="33"/>
      <c r="EQ675" s="33"/>
      <c r="ER675" s="33"/>
      <c r="ES675" s="33"/>
      <c r="ET675" s="33"/>
      <c r="EU675" s="33"/>
      <c r="EV675" s="33"/>
      <c r="EW675" s="33"/>
      <c r="EX675" s="33"/>
      <c r="EY675" s="33"/>
      <c r="EZ675" s="33"/>
      <c r="FA675" s="33"/>
      <c r="FB675" s="33"/>
      <c r="FC675" s="33"/>
      <c r="FD675" s="33"/>
      <c r="FE675" s="33"/>
      <c r="FF675" s="33"/>
      <c r="FG675" s="33"/>
      <c r="FH675" s="33"/>
      <c r="FI675" s="33"/>
      <c r="FJ675" s="33"/>
      <c r="FK675" s="33"/>
      <c r="FL675" s="33"/>
      <c r="FM675" s="33"/>
      <c r="FN675" s="33"/>
      <c r="FO675" s="33"/>
      <c r="FP675" s="33"/>
      <c r="FQ675" s="33"/>
      <c r="FR675" s="33"/>
      <c r="FS675" s="33"/>
      <c r="FT675" s="33"/>
      <c r="FU675" s="33"/>
      <c r="FV675" s="33"/>
      <c r="FW675" s="33"/>
      <c r="FX675" s="33"/>
      <c r="FY675" s="33"/>
      <c r="FZ675" s="33"/>
      <c r="GA675" s="33"/>
      <c r="GB675" s="33"/>
      <c r="GC675" s="33"/>
      <c r="GD675" s="33"/>
      <c r="GE675" s="33"/>
      <c r="GF675" s="33"/>
      <c r="GG675" s="33"/>
      <c r="GH675" s="33"/>
      <c r="GI675" s="33"/>
      <c r="GJ675" s="33"/>
      <c r="GK675" s="33"/>
      <c r="GL675" s="33"/>
      <c r="GM675" s="33"/>
      <c r="GN675" s="33"/>
      <c r="GO675" s="33"/>
      <c r="GP675" s="33"/>
      <c r="GQ675" s="33"/>
      <c r="GR675" s="33"/>
      <c r="GS675" s="33"/>
      <c r="GT675" s="33"/>
      <c r="GU675" s="33"/>
      <c r="GV675" s="33"/>
      <c r="GW675" s="33"/>
      <c r="GX675" s="33"/>
      <c r="GY675" s="33"/>
      <c r="GZ675" s="33"/>
      <c r="HA675" s="33"/>
      <c r="HB675" s="33"/>
      <c r="HC675" s="33"/>
      <c r="HD675" s="33"/>
      <c r="HE675" s="33"/>
      <c r="HF675" s="33"/>
      <c r="HG675" s="33"/>
      <c r="HH675" s="33"/>
      <c r="HI675" s="33"/>
    </row>
    <row r="676" spans="3:217" s="34" customFormat="1" x14ac:dyDescent="0.25">
      <c r="C676" s="74"/>
      <c r="D676" s="74"/>
      <c r="E676" s="74"/>
      <c r="H676" s="45"/>
      <c r="I676" s="45"/>
      <c r="J676" s="82"/>
      <c r="R676" s="33"/>
      <c r="S676" s="35"/>
      <c r="T676" s="45"/>
      <c r="U676" s="45"/>
      <c r="AC676" s="33"/>
      <c r="AD676" s="35"/>
      <c r="AE676" s="45"/>
      <c r="AF676" s="45"/>
      <c r="AN676" s="33"/>
      <c r="AO676" s="35"/>
      <c r="AP676" s="45"/>
      <c r="AQ676" s="45"/>
      <c r="AR676" s="33"/>
      <c r="AS676" s="33"/>
      <c r="AT676" s="33"/>
      <c r="AU676" s="33"/>
      <c r="AV676" s="33"/>
      <c r="AW676" s="33"/>
      <c r="AX676" s="33"/>
      <c r="AY676" s="33"/>
      <c r="AZ676" s="33"/>
      <c r="BA676" s="33"/>
      <c r="BB676" s="33"/>
      <c r="BC676" s="33"/>
      <c r="BD676" s="33"/>
      <c r="BE676" s="33"/>
      <c r="BF676" s="33"/>
      <c r="BG676" s="33"/>
      <c r="BH676" s="33"/>
      <c r="BI676" s="33"/>
      <c r="BJ676" s="33"/>
      <c r="BK676" s="33"/>
      <c r="BL676" s="33"/>
      <c r="BM676" s="33"/>
      <c r="BN676" s="33"/>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c r="DM676" s="33"/>
      <c r="DN676" s="33"/>
      <c r="DO676" s="33"/>
      <c r="DP676" s="33"/>
      <c r="DQ676" s="33"/>
      <c r="DR676" s="33"/>
      <c r="DS676" s="33"/>
      <c r="DT676" s="33"/>
      <c r="DU676" s="33"/>
      <c r="DV676" s="33"/>
      <c r="DW676" s="33"/>
      <c r="DX676" s="33"/>
      <c r="DY676" s="33"/>
      <c r="DZ676" s="33"/>
      <c r="EA676" s="33"/>
      <c r="EB676" s="33"/>
      <c r="EC676" s="33"/>
      <c r="ED676" s="33"/>
      <c r="EE676" s="33"/>
      <c r="EF676" s="33"/>
      <c r="EG676" s="33"/>
      <c r="EH676" s="33"/>
      <c r="EI676" s="33"/>
      <c r="EJ676" s="33"/>
      <c r="EK676" s="33"/>
      <c r="EL676" s="33"/>
      <c r="EM676" s="33"/>
      <c r="EN676" s="33"/>
      <c r="EO676" s="33"/>
      <c r="EP676" s="33"/>
      <c r="EQ676" s="33"/>
      <c r="ER676" s="33"/>
      <c r="ES676" s="33"/>
      <c r="ET676" s="33"/>
      <c r="EU676" s="33"/>
      <c r="EV676" s="33"/>
      <c r="EW676" s="33"/>
      <c r="EX676" s="33"/>
      <c r="EY676" s="33"/>
      <c r="EZ676" s="33"/>
      <c r="FA676" s="33"/>
      <c r="FB676" s="33"/>
      <c r="FC676" s="33"/>
      <c r="FD676" s="33"/>
      <c r="FE676" s="33"/>
      <c r="FF676" s="33"/>
      <c r="FG676" s="33"/>
      <c r="FH676" s="33"/>
      <c r="FI676" s="33"/>
      <c r="FJ676" s="33"/>
      <c r="FK676" s="33"/>
      <c r="FL676" s="33"/>
      <c r="FM676" s="33"/>
      <c r="FN676" s="33"/>
      <c r="FO676" s="33"/>
      <c r="FP676" s="33"/>
      <c r="FQ676" s="33"/>
      <c r="FR676" s="33"/>
      <c r="FS676" s="33"/>
      <c r="FT676" s="33"/>
      <c r="FU676" s="33"/>
      <c r="FV676" s="33"/>
      <c r="FW676" s="33"/>
      <c r="FX676" s="33"/>
      <c r="FY676" s="33"/>
      <c r="FZ676" s="33"/>
      <c r="GA676" s="33"/>
      <c r="GB676" s="33"/>
      <c r="GC676" s="33"/>
      <c r="GD676" s="33"/>
      <c r="GE676" s="33"/>
      <c r="GF676" s="33"/>
      <c r="GG676" s="33"/>
      <c r="GH676" s="33"/>
      <c r="GI676" s="33"/>
      <c r="GJ676" s="33"/>
      <c r="GK676" s="33"/>
      <c r="GL676" s="33"/>
      <c r="GM676" s="33"/>
      <c r="GN676" s="33"/>
      <c r="GO676" s="33"/>
      <c r="GP676" s="33"/>
      <c r="GQ676" s="33"/>
      <c r="GR676" s="33"/>
      <c r="GS676" s="33"/>
      <c r="GT676" s="33"/>
      <c r="GU676" s="33"/>
      <c r="GV676" s="33"/>
      <c r="GW676" s="33"/>
      <c r="GX676" s="33"/>
      <c r="GY676" s="33"/>
      <c r="GZ676" s="33"/>
      <c r="HA676" s="33"/>
      <c r="HB676" s="33"/>
      <c r="HC676" s="33"/>
      <c r="HD676" s="33"/>
      <c r="HE676" s="33"/>
      <c r="HF676" s="33"/>
      <c r="HG676" s="33"/>
      <c r="HH676" s="33"/>
      <c r="HI676" s="33"/>
    </row>
    <row r="677" spans="3:217" s="34" customFormat="1" x14ac:dyDescent="0.25">
      <c r="C677" s="74"/>
      <c r="D677" s="74"/>
      <c r="E677" s="74"/>
      <c r="H677" s="45"/>
      <c r="I677" s="45"/>
      <c r="J677" s="82"/>
      <c r="R677" s="33"/>
      <c r="S677" s="35"/>
      <c r="T677" s="45"/>
      <c r="U677" s="45"/>
      <c r="AC677" s="33"/>
      <c r="AD677" s="35"/>
      <c r="AE677" s="45"/>
      <c r="AF677" s="45"/>
      <c r="AN677" s="33"/>
      <c r="AO677" s="35"/>
      <c r="AP677" s="45"/>
      <c r="AQ677" s="45"/>
      <c r="AR677" s="33"/>
      <c r="AS677" s="33"/>
      <c r="AT677" s="33"/>
      <c r="AU677" s="33"/>
      <c r="AV677" s="33"/>
      <c r="AW677" s="33"/>
      <c r="AX677" s="33"/>
      <c r="AY677" s="33"/>
      <c r="AZ677" s="33"/>
      <c r="BA677" s="33"/>
      <c r="BB677" s="33"/>
      <c r="BC677" s="33"/>
      <c r="BD677" s="33"/>
      <c r="BE677" s="33"/>
      <c r="BF677" s="33"/>
      <c r="BG677" s="33"/>
      <c r="BH677" s="33"/>
      <c r="BI677" s="33"/>
      <c r="BJ677" s="33"/>
      <c r="BK677" s="33"/>
      <c r="BL677" s="33"/>
      <c r="BM677" s="33"/>
      <c r="BN677" s="33"/>
      <c r="BO677" s="33"/>
      <c r="BP677" s="33"/>
      <c r="BQ677" s="33"/>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33"/>
      <c r="CP677" s="33"/>
      <c r="CQ677" s="33"/>
      <c r="CR677" s="33"/>
      <c r="CS677" s="33"/>
      <c r="CT677" s="33"/>
      <c r="CU677" s="33"/>
      <c r="CV677" s="33"/>
      <c r="CW677" s="33"/>
      <c r="CX677" s="33"/>
      <c r="CY677" s="33"/>
      <c r="CZ677" s="33"/>
      <c r="DA677" s="33"/>
      <c r="DB677" s="33"/>
      <c r="DC677" s="33"/>
      <c r="DD677" s="33"/>
      <c r="DE677" s="33"/>
      <c r="DF677" s="33"/>
      <c r="DG677" s="33"/>
      <c r="DH677" s="33"/>
      <c r="DI677" s="33"/>
      <c r="DJ677" s="33"/>
      <c r="DK677" s="33"/>
      <c r="DL677" s="33"/>
      <c r="DM677" s="33"/>
      <c r="DN677" s="33"/>
      <c r="DO677" s="33"/>
      <c r="DP677" s="33"/>
      <c r="DQ677" s="33"/>
      <c r="DR677" s="33"/>
      <c r="DS677" s="33"/>
      <c r="DT677" s="33"/>
      <c r="DU677" s="33"/>
      <c r="DV677" s="33"/>
      <c r="DW677" s="33"/>
      <c r="DX677" s="33"/>
      <c r="DY677" s="33"/>
      <c r="DZ677" s="33"/>
      <c r="EA677" s="33"/>
      <c r="EB677" s="33"/>
      <c r="EC677" s="33"/>
      <c r="ED677" s="33"/>
      <c r="EE677" s="33"/>
      <c r="EF677" s="33"/>
      <c r="EG677" s="33"/>
      <c r="EH677" s="33"/>
      <c r="EI677" s="33"/>
      <c r="EJ677" s="33"/>
      <c r="EK677" s="33"/>
      <c r="EL677" s="33"/>
      <c r="EM677" s="33"/>
      <c r="EN677" s="33"/>
      <c r="EO677" s="33"/>
      <c r="EP677" s="33"/>
      <c r="EQ677" s="33"/>
      <c r="ER677" s="33"/>
      <c r="ES677" s="33"/>
      <c r="ET677" s="33"/>
      <c r="EU677" s="33"/>
      <c r="EV677" s="33"/>
      <c r="EW677" s="33"/>
      <c r="EX677" s="33"/>
      <c r="EY677" s="33"/>
      <c r="EZ677" s="33"/>
      <c r="FA677" s="33"/>
      <c r="FB677" s="33"/>
      <c r="FC677" s="33"/>
      <c r="FD677" s="33"/>
      <c r="FE677" s="33"/>
      <c r="FF677" s="33"/>
      <c r="FG677" s="33"/>
      <c r="FH677" s="33"/>
      <c r="FI677" s="33"/>
      <c r="FJ677" s="33"/>
      <c r="FK677" s="33"/>
      <c r="FL677" s="33"/>
      <c r="FM677" s="33"/>
      <c r="FN677" s="33"/>
      <c r="FO677" s="33"/>
      <c r="FP677" s="33"/>
      <c r="FQ677" s="33"/>
      <c r="FR677" s="33"/>
      <c r="FS677" s="33"/>
      <c r="FT677" s="33"/>
      <c r="FU677" s="33"/>
      <c r="FV677" s="33"/>
      <c r="FW677" s="33"/>
      <c r="FX677" s="33"/>
      <c r="FY677" s="33"/>
      <c r="FZ677" s="33"/>
      <c r="GA677" s="33"/>
      <c r="GB677" s="33"/>
      <c r="GC677" s="33"/>
      <c r="GD677" s="33"/>
      <c r="GE677" s="33"/>
      <c r="GF677" s="33"/>
      <c r="GG677" s="33"/>
      <c r="GH677" s="33"/>
      <c r="GI677" s="33"/>
      <c r="GJ677" s="33"/>
      <c r="GK677" s="33"/>
      <c r="GL677" s="33"/>
      <c r="GM677" s="33"/>
      <c r="GN677" s="33"/>
      <c r="GO677" s="33"/>
      <c r="GP677" s="33"/>
      <c r="GQ677" s="33"/>
      <c r="GR677" s="33"/>
      <c r="GS677" s="33"/>
      <c r="GT677" s="33"/>
      <c r="GU677" s="33"/>
      <c r="GV677" s="33"/>
      <c r="GW677" s="33"/>
      <c r="GX677" s="33"/>
      <c r="GY677" s="33"/>
      <c r="GZ677" s="33"/>
      <c r="HA677" s="33"/>
      <c r="HB677" s="33"/>
      <c r="HC677" s="33"/>
      <c r="HD677" s="33"/>
      <c r="HE677" s="33"/>
      <c r="HF677" s="33"/>
      <c r="HG677" s="33"/>
      <c r="HH677" s="33"/>
      <c r="HI677" s="33"/>
    </row>
    <row r="678" spans="3:217" s="34" customFormat="1" x14ac:dyDescent="0.25">
      <c r="C678" s="74"/>
      <c r="D678" s="74"/>
      <c r="E678" s="74"/>
      <c r="H678" s="45"/>
      <c r="I678" s="45"/>
      <c r="J678" s="82"/>
      <c r="R678" s="33"/>
      <c r="S678" s="35"/>
      <c r="T678" s="45"/>
      <c r="U678" s="45"/>
      <c r="AC678" s="33"/>
      <c r="AD678" s="35"/>
      <c r="AE678" s="45"/>
      <c r="AF678" s="45"/>
      <c r="AN678" s="33"/>
      <c r="AO678" s="35"/>
      <c r="AP678" s="45"/>
      <c r="AQ678" s="45"/>
      <c r="AR678" s="33"/>
      <c r="AS678" s="33"/>
      <c r="AT678" s="33"/>
      <c r="AU678" s="33"/>
      <c r="AV678" s="33"/>
      <c r="AW678" s="33"/>
      <c r="AX678" s="33"/>
      <c r="AY678" s="33"/>
      <c r="AZ678" s="33"/>
      <c r="BA678" s="33"/>
      <c r="BB678" s="33"/>
      <c r="BC678" s="33"/>
      <c r="BD678" s="33"/>
      <c r="BE678" s="33"/>
      <c r="BF678" s="33"/>
      <c r="BG678" s="33"/>
      <c r="BH678" s="33"/>
      <c r="BI678" s="33"/>
      <c r="BJ678" s="33"/>
      <c r="BK678" s="33"/>
      <c r="BL678" s="33"/>
      <c r="BM678" s="33"/>
      <c r="BN678" s="33"/>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c r="DM678" s="33"/>
      <c r="DN678" s="33"/>
      <c r="DO678" s="33"/>
      <c r="DP678" s="33"/>
      <c r="DQ678" s="33"/>
      <c r="DR678" s="33"/>
      <c r="DS678" s="33"/>
      <c r="DT678" s="33"/>
      <c r="DU678" s="33"/>
      <c r="DV678" s="33"/>
      <c r="DW678" s="33"/>
      <c r="DX678" s="33"/>
      <c r="DY678" s="33"/>
      <c r="DZ678" s="33"/>
      <c r="EA678" s="33"/>
      <c r="EB678" s="33"/>
      <c r="EC678" s="33"/>
      <c r="ED678" s="33"/>
      <c r="EE678" s="33"/>
      <c r="EF678" s="33"/>
      <c r="EG678" s="33"/>
      <c r="EH678" s="33"/>
      <c r="EI678" s="33"/>
      <c r="EJ678" s="33"/>
      <c r="EK678" s="33"/>
      <c r="EL678" s="33"/>
      <c r="EM678" s="33"/>
      <c r="EN678" s="33"/>
      <c r="EO678" s="33"/>
      <c r="EP678" s="33"/>
      <c r="EQ678" s="33"/>
      <c r="ER678" s="33"/>
      <c r="ES678" s="33"/>
      <c r="ET678" s="33"/>
      <c r="EU678" s="33"/>
      <c r="EV678" s="33"/>
      <c r="EW678" s="33"/>
      <c r="EX678" s="33"/>
      <c r="EY678" s="33"/>
      <c r="EZ678" s="33"/>
      <c r="FA678" s="33"/>
      <c r="FB678" s="33"/>
      <c r="FC678" s="33"/>
      <c r="FD678" s="33"/>
      <c r="FE678" s="33"/>
      <c r="FF678" s="33"/>
      <c r="FG678" s="33"/>
      <c r="FH678" s="33"/>
      <c r="FI678" s="33"/>
      <c r="FJ678" s="33"/>
      <c r="FK678" s="33"/>
      <c r="FL678" s="33"/>
      <c r="FM678" s="33"/>
      <c r="FN678" s="33"/>
      <c r="FO678" s="33"/>
      <c r="FP678" s="33"/>
      <c r="FQ678" s="33"/>
      <c r="FR678" s="33"/>
      <c r="FS678" s="33"/>
      <c r="FT678" s="33"/>
      <c r="FU678" s="33"/>
      <c r="FV678" s="33"/>
      <c r="FW678" s="33"/>
      <c r="FX678" s="33"/>
      <c r="FY678" s="33"/>
      <c r="FZ678" s="33"/>
      <c r="GA678" s="33"/>
      <c r="GB678" s="33"/>
      <c r="GC678" s="33"/>
      <c r="GD678" s="33"/>
      <c r="GE678" s="33"/>
      <c r="GF678" s="33"/>
      <c r="GG678" s="33"/>
      <c r="GH678" s="33"/>
      <c r="GI678" s="33"/>
      <c r="GJ678" s="33"/>
      <c r="GK678" s="33"/>
      <c r="GL678" s="33"/>
      <c r="GM678" s="33"/>
      <c r="GN678" s="33"/>
      <c r="GO678" s="33"/>
      <c r="GP678" s="33"/>
      <c r="GQ678" s="33"/>
      <c r="GR678" s="33"/>
      <c r="GS678" s="33"/>
      <c r="GT678" s="33"/>
      <c r="GU678" s="33"/>
      <c r="GV678" s="33"/>
      <c r="GW678" s="33"/>
      <c r="GX678" s="33"/>
      <c r="GY678" s="33"/>
      <c r="GZ678" s="33"/>
      <c r="HA678" s="33"/>
      <c r="HB678" s="33"/>
      <c r="HC678" s="33"/>
      <c r="HD678" s="33"/>
      <c r="HE678" s="33"/>
      <c r="HF678" s="33"/>
      <c r="HG678" s="33"/>
      <c r="HH678" s="33"/>
      <c r="HI678" s="33"/>
    </row>
    <row r="679" spans="3:217" s="34" customFormat="1" x14ac:dyDescent="0.25">
      <c r="C679" s="74"/>
      <c r="D679" s="74"/>
      <c r="E679" s="74"/>
      <c r="H679" s="45"/>
      <c r="I679" s="45"/>
      <c r="J679" s="82"/>
      <c r="R679" s="33"/>
      <c r="S679" s="35"/>
      <c r="T679" s="45"/>
      <c r="U679" s="45"/>
      <c r="AC679" s="33"/>
      <c r="AD679" s="35"/>
      <c r="AE679" s="45"/>
      <c r="AF679" s="45"/>
      <c r="AN679" s="33"/>
      <c r="AO679" s="35"/>
      <c r="AP679" s="45"/>
      <c r="AQ679" s="45"/>
      <c r="AR679" s="33"/>
      <c r="AS679" s="33"/>
      <c r="AT679" s="33"/>
      <c r="AU679" s="33"/>
      <c r="AV679" s="33"/>
      <c r="AW679" s="33"/>
      <c r="AX679" s="33"/>
      <c r="AY679" s="33"/>
      <c r="AZ679" s="33"/>
      <c r="BA679" s="33"/>
      <c r="BB679" s="33"/>
      <c r="BC679" s="33"/>
      <c r="BD679" s="33"/>
      <c r="BE679" s="33"/>
      <c r="BF679" s="33"/>
      <c r="BG679" s="33"/>
      <c r="BH679" s="33"/>
      <c r="BI679" s="33"/>
      <c r="BJ679" s="33"/>
      <c r="BK679" s="33"/>
      <c r="BL679" s="33"/>
      <c r="BM679" s="33"/>
      <c r="BN679" s="33"/>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c r="CQ679" s="33"/>
      <c r="CR679" s="33"/>
      <c r="CS679" s="33"/>
      <c r="CT679" s="33"/>
      <c r="CU679" s="33"/>
      <c r="CV679" s="33"/>
      <c r="CW679" s="33"/>
      <c r="CX679" s="33"/>
      <c r="CY679" s="33"/>
      <c r="CZ679" s="33"/>
      <c r="DA679" s="33"/>
      <c r="DB679" s="33"/>
      <c r="DC679" s="33"/>
      <c r="DD679" s="33"/>
      <c r="DE679" s="33"/>
      <c r="DF679" s="33"/>
      <c r="DG679" s="33"/>
      <c r="DH679" s="33"/>
      <c r="DI679" s="33"/>
      <c r="DJ679" s="33"/>
      <c r="DK679" s="33"/>
      <c r="DL679" s="33"/>
      <c r="DM679" s="33"/>
      <c r="DN679" s="33"/>
      <c r="DO679" s="33"/>
      <c r="DP679" s="33"/>
      <c r="DQ679" s="33"/>
      <c r="DR679" s="33"/>
      <c r="DS679" s="33"/>
      <c r="DT679" s="33"/>
      <c r="DU679" s="33"/>
      <c r="DV679" s="33"/>
      <c r="DW679" s="33"/>
      <c r="DX679" s="33"/>
      <c r="DY679" s="33"/>
      <c r="DZ679" s="33"/>
      <c r="EA679" s="33"/>
      <c r="EB679" s="33"/>
      <c r="EC679" s="33"/>
      <c r="ED679" s="33"/>
      <c r="EE679" s="33"/>
      <c r="EF679" s="33"/>
      <c r="EG679" s="33"/>
      <c r="EH679" s="33"/>
      <c r="EI679" s="33"/>
      <c r="EJ679" s="33"/>
      <c r="EK679" s="33"/>
      <c r="EL679" s="33"/>
      <c r="EM679" s="33"/>
      <c r="EN679" s="33"/>
      <c r="EO679" s="33"/>
      <c r="EP679" s="33"/>
      <c r="EQ679" s="33"/>
      <c r="ER679" s="33"/>
      <c r="ES679" s="33"/>
      <c r="ET679" s="33"/>
      <c r="EU679" s="33"/>
      <c r="EV679" s="33"/>
      <c r="EW679" s="33"/>
      <c r="EX679" s="33"/>
      <c r="EY679" s="33"/>
      <c r="EZ679" s="33"/>
      <c r="FA679" s="33"/>
      <c r="FB679" s="33"/>
      <c r="FC679" s="33"/>
      <c r="FD679" s="33"/>
      <c r="FE679" s="33"/>
      <c r="FF679" s="33"/>
      <c r="FG679" s="33"/>
      <c r="FH679" s="33"/>
      <c r="FI679" s="33"/>
      <c r="FJ679" s="33"/>
      <c r="FK679" s="33"/>
      <c r="FL679" s="33"/>
      <c r="FM679" s="33"/>
      <c r="FN679" s="33"/>
      <c r="FO679" s="33"/>
      <c r="FP679" s="33"/>
      <c r="FQ679" s="33"/>
      <c r="FR679" s="33"/>
      <c r="FS679" s="33"/>
      <c r="FT679" s="33"/>
      <c r="FU679" s="33"/>
      <c r="FV679" s="33"/>
      <c r="FW679" s="33"/>
      <c r="FX679" s="33"/>
      <c r="FY679" s="33"/>
      <c r="FZ679" s="33"/>
      <c r="GA679" s="33"/>
      <c r="GB679" s="33"/>
      <c r="GC679" s="33"/>
      <c r="GD679" s="33"/>
      <c r="GE679" s="33"/>
      <c r="GF679" s="33"/>
      <c r="GG679" s="33"/>
      <c r="GH679" s="33"/>
      <c r="GI679" s="33"/>
      <c r="GJ679" s="33"/>
      <c r="GK679" s="33"/>
      <c r="GL679" s="33"/>
      <c r="GM679" s="33"/>
      <c r="GN679" s="33"/>
      <c r="GO679" s="33"/>
      <c r="GP679" s="33"/>
      <c r="GQ679" s="33"/>
      <c r="GR679" s="33"/>
      <c r="GS679" s="33"/>
      <c r="GT679" s="33"/>
      <c r="GU679" s="33"/>
      <c r="GV679" s="33"/>
      <c r="GW679" s="33"/>
      <c r="GX679" s="33"/>
      <c r="GY679" s="33"/>
      <c r="GZ679" s="33"/>
      <c r="HA679" s="33"/>
      <c r="HB679" s="33"/>
      <c r="HC679" s="33"/>
      <c r="HD679" s="33"/>
      <c r="HE679" s="33"/>
      <c r="HF679" s="33"/>
      <c r="HG679" s="33"/>
      <c r="HH679" s="33"/>
      <c r="HI679" s="33"/>
    </row>
    <row r="680" spans="3:217" s="34" customFormat="1" x14ac:dyDescent="0.25">
      <c r="C680" s="74"/>
      <c r="D680" s="74"/>
      <c r="E680" s="74"/>
      <c r="H680" s="45"/>
      <c r="I680" s="45"/>
      <c r="J680" s="82"/>
      <c r="R680" s="33"/>
      <c r="S680" s="35"/>
      <c r="T680" s="45"/>
      <c r="U680" s="45"/>
      <c r="AC680" s="33"/>
      <c r="AD680" s="35"/>
      <c r="AE680" s="45"/>
      <c r="AF680" s="45"/>
      <c r="AN680" s="33"/>
      <c r="AO680" s="35"/>
      <c r="AP680" s="45"/>
      <c r="AQ680" s="45"/>
      <c r="AR680" s="33"/>
      <c r="AS680" s="33"/>
      <c r="AT680" s="33"/>
      <c r="AU680" s="33"/>
      <c r="AV680" s="33"/>
      <c r="AW680" s="33"/>
      <c r="AX680" s="33"/>
      <c r="AY680" s="33"/>
      <c r="AZ680" s="33"/>
      <c r="BA680" s="33"/>
      <c r="BB680" s="33"/>
      <c r="BC680" s="33"/>
      <c r="BD680" s="33"/>
      <c r="BE680" s="33"/>
      <c r="BF680" s="33"/>
      <c r="BG680" s="33"/>
      <c r="BH680" s="33"/>
      <c r="BI680" s="33"/>
      <c r="BJ680" s="33"/>
      <c r="BK680" s="33"/>
      <c r="BL680" s="33"/>
      <c r="BM680" s="33"/>
      <c r="BN680" s="33"/>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c r="CQ680" s="33"/>
      <c r="CR680" s="33"/>
      <c r="CS680" s="33"/>
      <c r="CT680" s="33"/>
      <c r="CU680" s="33"/>
      <c r="CV680" s="33"/>
      <c r="CW680" s="33"/>
      <c r="CX680" s="33"/>
      <c r="CY680" s="33"/>
      <c r="CZ680" s="33"/>
      <c r="DA680" s="33"/>
      <c r="DB680" s="33"/>
      <c r="DC680" s="33"/>
      <c r="DD680" s="33"/>
      <c r="DE680" s="33"/>
      <c r="DF680" s="33"/>
      <c r="DG680" s="33"/>
      <c r="DH680" s="33"/>
      <c r="DI680" s="33"/>
      <c r="DJ680" s="33"/>
      <c r="DK680" s="33"/>
      <c r="DL680" s="33"/>
      <c r="DM680" s="33"/>
      <c r="DN680" s="33"/>
      <c r="DO680" s="33"/>
      <c r="DP680" s="33"/>
      <c r="DQ680" s="33"/>
      <c r="DR680" s="33"/>
      <c r="DS680" s="33"/>
      <c r="DT680" s="33"/>
      <c r="DU680" s="33"/>
      <c r="DV680" s="33"/>
      <c r="DW680" s="33"/>
      <c r="DX680" s="33"/>
      <c r="DY680" s="33"/>
      <c r="DZ680" s="33"/>
      <c r="EA680" s="33"/>
      <c r="EB680" s="33"/>
      <c r="EC680" s="33"/>
      <c r="ED680" s="33"/>
      <c r="EE680" s="33"/>
      <c r="EF680" s="33"/>
      <c r="EG680" s="33"/>
      <c r="EH680" s="33"/>
      <c r="EI680" s="33"/>
      <c r="EJ680" s="33"/>
      <c r="EK680" s="33"/>
      <c r="EL680" s="33"/>
      <c r="EM680" s="33"/>
      <c r="EN680" s="33"/>
      <c r="EO680" s="33"/>
      <c r="EP680" s="33"/>
      <c r="EQ680" s="33"/>
      <c r="ER680" s="33"/>
      <c r="ES680" s="33"/>
      <c r="ET680" s="33"/>
      <c r="EU680" s="33"/>
      <c r="EV680" s="33"/>
      <c r="EW680" s="33"/>
      <c r="EX680" s="33"/>
      <c r="EY680" s="33"/>
      <c r="EZ680" s="33"/>
      <c r="FA680" s="33"/>
      <c r="FB680" s="33"/>
      <c r="FC680" s="33"/>
      <c r="FD680" s="33"/>
      <c r="FE680" s="33"/>
      <c r="FF680" s="33"/>
      <c r="FG680" s="33"/>
      <c r="FH680" s="33"/>
      <c r="FI680" s="33"/>
      <c r="FJ680" s="33"/>
      <c r="FK680" s="33"/>
      <c r="FL680" s="33"/>
      <c r="FM680" s="33"/>
      <c r="FN680" s="33"/>
      <c r="FO680" s="33"/>
      <c r="FP680" s="33"/>
      <c r="FQ680" s="33"/>
      <c r="FR680" s="33"/>
      <c r="FS680" s="33"/>
      <c r="FT680" s="33"/>
      <c r="FU680" s="33"/>
      <c r="FV680" s="33"/>
      <c r="FW680" s="33"/>
      <c r="FX680" s="33"/>
      <c r="FY680" s="33"/>
      <c r="FZ680" s="33"/>
      <c r="GA680" s="33"/>
      <c r="GB680" s="33"/>
      <c r="GC680" s="33"/>
      <c r="GD680" s="33"/>
      <c r="GE680" s="33"/>
      <c r="GF680" s="33"/>
      <c r="GG680" s="33"/>
      <c r="GH680" s="33"/>
      <c r="GI680" s="33"/>
      <c r="GJ680" s="33"/>
      <c r="GK680" s="33"/>
      <c r="GL680" s="33"/>
      <c r="GM680" s="33"/>
      <c r="GN680" s="33"/>
      <c r="GO680" s="33"/>
      <c r="GP680" s="33"/>
      <c r="GQ680" s="33"/>
      <c r="GR680" s="33"/>
      <c r="GS680" s="33"/>
      <c r="GT680" s="33"/>
      <c r="GU680" s="33"/>
      <c r="GV680" s="33"/>
      <c r="GW680" s="33"/>
      <c r="GX680" s="33"/>
      <c r="GY680" s="33"/>
      <c r="GZ680" s="33"/>
      <c r="HA680" s="33"/>
      <c r="HB680" s="33"/>
      <c r="HC680" s="33"/>
      <c r="HD680" s="33"/>
      <c r="HE680" s="33"/>
      <c r="HF680" s="33"/>
      <c r="HG680" s="33"/>
      <c r="HH680" s="33"/>
      <c r="HI680" s="33"/>
    </row>
    <row r="681" spans="3:217" s="34" customFormat="1" x14ac:dyDescent="0.25">
      <c r="C681" s="74"/>
      <c r="D681" s="74"/>
      <c r="E681" s="74"/>
      <c r="H681" s="45"/>
      <c r="I681" s="45"/>
      <c r="J681" s="82"/>
      <c r="R681" s="33"/>
      <c r="S681" s="35"/>
      <c r="T681" s="45"/>
      <c r="U681" s="45"/>
      <c r="AC681" s="33"/>
      <c r="AD681" s="35"/>
      <c r="AE681" s="45"/>
      <c r="AF681" s="45"/>
      <c r="AN681" s="33"/>
      <c r="AO681" s="35"/>
      <c r="AP681" s="45"/>
      <c r="AQ681" s="45"/>
      <c r="AR681" s="33"/>
      <c r="AS681" s="33"/>
      <c r="AT681" s="33"/>
      <c r="AU681" s="33"/>
      <c r="AV681" s="33"/>
      <c r="AW681" s="33"/>
      <c r="AX681" s="33"/>
      <c r="AY681" s="33"/>
      <c r="AZ681" s="33"/>
      <c r="BA681" s="33"/>
      <c r="BB681" s="33"/>
      <c r="BC681" s="33"/>
      <c r="BD681" s="33"/>
      <c r="BE681" s="33"/>
      <c r="BF681" s="33"/>
      <c r="BG681" s="33"/>
      <c r="BH681" s="33"/>
      <c r="BI681" s="33"/>
      <c r="BJ681" s="33"/>
      <c r="BK681" s="33"/>
      <c r="BL681" s="33"/>
      <c r="BM681" s="33"/>
      <c r="BN681" s="33"/>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c r="CQ681" s="33"/>
      <c r="CR681" s="33"/>
      <c r="CS681" s="33"/>
      <c r="CT681" s="33"/>
      <c r="CU681" s="33"/>
      <c r="CV681" s="33"/>
      <c r="CW681" s="33"/>
      <c r="CX681" s="33"/>
      <c r="CY681" s="33"/>
      <c r="CZ681" s="33"/>
      <c r="DA681" s="33"/>
      <c r="DB681" s="33"/>
      <c r="DC681" s="33"/>
      <c r="DD681" s="33"/>
      <c r="DE681" s="33"/>
      <c r="DF681" s="33"/>
      <c r="DG681" s="33"/>
      <c r="DH681" s="33"/>
      <c r="DI681" s="33"/>
      <c r="DJ681" s="33"/>
      <c r="DK681" s="33"/>
      <c r="DL681" s="33"/>
      <c r="DM681" s="33"/>
      <c r="DN681" s="33"/>
      <c r="DO681" s="33"/>
      <c r="DP681" s="33"/>
      <c r="DQ681" s="33"/>
      <c r="DR681" s="33"/>
      <c r="DS681" s="33"/>
      <c r="DT681" s="33"/>
      <c r="DU681" s="33"/>
      <c r="DV681" s="33"/>
      <c r="DW681" s="33"/>
      <c r="DX681" s="33"/>
      <c r="DY681" s="33"/>
      <c r="DZ681" s="33"/>
      <c r="EA681" s="33"/>
      <c r="EB681" s="33"/>
      <c r="EC681" s="33"/>
      <c r="ED681" s="33"/>
      <c r="EE681" s="33"/>
      <c r="EF681" s="33"/>
      <c r="EG681" s="33"/>
      <c r="EH681" s="33"/>
      <c r="EI681" s="33"/>
      <c r="EJ681" s="33"/>
      <c r="EK681" s="33"/>
      <c r="EL681" s="33"/>
      <c r="EM681" s="33"/>
      <c r="EN681" s="33"/>
      <c r="EO681" s="33"/>
      <c r="EP681" s="33"/>
      <c r="EQ681" s="33"/>
      <c r="ER681" s="33"/>
      <c r="ES681" s="33"/>
      <c r="ET681" s="33"/>
      <c r="EU681" s="33"/>
      <c r="EV681" s="33"/>
      <c r="EW681" s="33"/>
      <c r="EX681" s="33"/>
      <c r="EY681" s="33"/>
      <c r="EZ681" s="33"/>
      <c r="FA681" s="33"/>
      <c r="FB681" s="33"/>
      <c r="FC681" s="33"/>
      <c r="FD681" s="33"/>
      <c r="FE681" s="33"/>
      <c r="FF681" s="33"/>
      <c r="FG681" s="33"/>
      <c r="FH681" s="33"/>
      <c r="FI681" s="33"/>
      <c r="FJ681" s="33"/>
      <c r="FK681" s="33"/>
      <c r="FL681" s="33"/>
      <c r="FM681" s="33"/>
      <c r="FN681" s="33"/>
      <c r="FO681" s="33"/>
      <c r="FP681" s="33"/>
      <c r="FQ681" s="33"/>
      <c r="FR681" s="33"/>
      <c r="FS681" s="33"/>
      <c r="FT681" s="33"/>
      <c r="FU681" s="33"/>
      <c r="FV681" s="33"/>
      <c r="FW681" s="33"/>
      <c r="FX681" s="33"/>
      <c r="FY681" s="33"/>
      <c r="FZ681" s="33"/>
      <c r="GA681" s="33"/>
      <c r="GB681" s="33"/>
      <c r="GC681" s="33"/>
      <c r="GD681" s="33"/>
      <c r="GE681" s="33"/>
      <c r="GF681" s="33"/>
      <c r="GG681" s="33"/>
      <c r="GH681" s="33"/>
      <c r="GI681" s="33"/>
      <c r="GJ681" s="33"/>
      <c r="GK681" s="33"/>
      <c r="GL681" s="33"/>
      <c r="GM681" s="33"/>
      <c r="GN681" s="33"/>
      <c r="GO681" s="33"/>
      <c r="GP681" s="33"/>
      <c r="GQ681" s="33"/>
      <c r="GR681" s="33"/>
      <c r="GS681" s="33"/>
      <c r="GT681" s="33"/>
      <c r="GU681" s="33"/>
      <c r="GV681" s="33"/>
      <c r="GW681" s="33"/>
      <c r="GX681" s="33"/>
      <c r="GY681" s="33"/>
      <c r="GZ681" s="33"/>
      <c r="HA681" s="33"/>
      <c r="HB681" s="33"/>
      <c r="HC681" s="33"/>
      <c r="HD681" s="33"/>
      <c r="HE681" s="33"/>
      <c r="HF681" s="33"/>
      <c r="HG681" s="33"/>
      <c r="HH681" s="33"/>
      <c r="HI681" s="33"/>
    </row>
    <row r="682" spans="3:217" s="34" customFormat="1" x14ac:dyDescent="0.25">
      <c r="C682" s="74"/>
      <c r="D682" s="74"/>
      <c r="E682" s="74"/>
      <c r="H682" s="45"/>
      <c r="I682" s="45"/>
      <c r="J682" s="82"/>
      <c r="R682" s="33"/>
      <c r="S682" s="35"/>
      <c r="T682" s="45"/>
      <c r="U682" s="45"/>
      <c r="AC682" s="33"/>
      <c r="AD682" s="35"/>
      <c r="AE682" s="45"/>
      <c r="AF682" s="45"/>
      <c r="AN682" s="33"/>
      <c r="AO682" s="35"/>
      <c r="AP682" s="45"/>
      <c r="AQ682" s="45"/>
      <c r="AR682" s="33"/>
      <c r="AS682" s="33"/>
      <c r="AT682" s="33"/>
      <c r="AU682" s="33"/>
      <c r="AV682" s="33"/>
      <c r="AW682" s="33"/>
      <c r="AX682" s="33"/>
      <c r="AY682" s="33"/>
      <c r="AZ682" s="33"/>
      <c r="BA682" s="33"/>
      <c r="BB682" s="33"/>
      <c r="BC682" s="33"/>
      <c r="BD682" s="33"/>
      <c r="BE682" s="33"/>
      <c r="BF682" s="33"/>
      <c r="BG682" s="33"/>
      <c r="BH682" s="33"/>
      <c r="BI682" s="33"/>
      <c r="BJ682" s="33"/>
      <c r="BK682" s="33"/>
      <c r="BL682" s="33"/>
      <c r="BM682" s="33"/>
      <c r="BN682" s="33"/>
      <c r="BO682" s="33"/>
      <c r="BP682" s="33"/>
      <c r="BQ682" s="33"/>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33"/>
      <c r="CP682" s="33"/>
      <c r="CQ682" s="33"/>
      <c r="CR682" s="33"/>
      <c r="CS682" s="33"/>
      <c r="CT682" s="33"/>
      <c r="CU682" s="33"/>
      <c r="CV682" s="33"/>
      <c r="CW682" s="33"/>
      <c r="CX682" s="33"/>
      <c r="CY682" s="33"/>
      <c r="CZ682" s="33"/>
      <c r="DA682" s="33"/>
      <c r="DB682" s="33"/>
      <c r="DC682" s="33"/>
      <c r="DD682" s="33"/>
      <c r="DE682" s="33"/>
      <c r="DF682" s="33"/>
      <c r="DG682" s="33"/>
      <c r="DH682" s="33"/>
      <c r="DI682" s="33"/>
      <c r="DJ682" s="33"/>
      <c r="DK682" s="33"/>
      <c r="DL682" s="33"/>
      <c r="DM682" s="33"/>
      <c r="DN682" s="33"/>
      <c r="DO682" s="33"/>
      <c r="DP682" s="33"/>
      <c r="DQ682" s="33"/>
      <c r="DR682" s="33"/>
      <c r="DS682" s="33"/>
      <c r="DT682" s="33"/>
      <c r="DU682" s="33"/>
      <c r="DV682" s="33"/>
      <c r="DW682" s="33"/>
      <c r="DX682" s="33"/>
      <c r="DY682" s="33"/>
      <c r="DZ682" s="33"/>
      <c r="EA682" s="33"/>
      <c r="EB682" s="33"/>
      <c r="EC682" s="33"/>
      <c r="ED682" s="33"/>
      <c r="EE682" s="33"/>
      <c r="EF682" s="33"/>
      <c r="EG682" s="33"/>
      <c r="EH682" s="33"/>
      <c r="EI682" s="33"/>
      <c r="EJ682" s="33"/>
      <c r="EK682" s="33"/>
      <c r="EL682" s="33"/>
      <c r="EM682" s="33"/>
      <c r="EN682" s="33"/>
      <c r="EO682" s="33"/>
      <c r="EP682" s="33"/>
      <c r="EQ682" s="33"/>
      <c r="ER682" s="33"/>
      <c r="ES682" s="33"/>
      <c r="ET682" s="33"/>
      <c r="EU682" s="33"/>
      <c r="EV682" s="33"/>
      <c r="EW682" s="33"/>
      <c r="EX682" s="33"/>
      <c r="EY682" s="33"/>
      <c r="EZ682" s="33"/>
      <c r="FA682" s="33"/>
      <c r="FB682" s="33"/>
      <c r="FC682" s="33"/>
      <c r="FD682" s="33"/>
      <c r="FE682" s="33"/>
      <c r="FF682" s="33"/>
      <c r="FG682" s="33"/>
      <c r="FH682" s="33"/>
      <c r="FI682" s="33"/>
      <c r="FJ682" s="33"/>
      <c r="FK682" s="33"/>
      <c r="FL682" s="33"/>
      <c r="FM682" s="33"/>
      <c r="FN682" s="33"/>
      <c r="FO682" s="33"/>
      <c r="FP682" s="33"/>
      <c r="FQ682" s="33"/>
      <c r="FR682" s="33"/>
      <c r="FS682" s="33"/>
      <c r="FT682" s="33"/>
      <c r="FU682" s="33"/>
      <c r="FV682" s="33"/>
      <c r="FW682" s="33"/>
      <c r="FX682" s="33"/>
      <c r="FY682" s="33"/>
      <c r="FZ682" s="33"/>
      <c r="GA682" s="33"/>
      <c r="GB682" s="33"/>
      <c r="GC682" s="33"/>
      <c r="GD682" s="33"/>
      <c r="GE682" s="33"/>
      <c r="GF682" s="33"/>
      <c r="GG682" s="33"/>
      <c r="GH682" s="33"/>
      <c r="GI682" s="33"/>
      <c r="GJ682" s="33"/>
      <c r="GK682" s="33"/>
      <c r="GL682" s="33"/>
      <c r="GM682" s="33"/>
      <c r="GN682" s="33"/>
      <c r="GO682" s="33"/>
      <c r="GP682" s="33"/>
      <c r="GQ682" s="33"/>
      <c r="GR682" s="33"/>
      <c r="GS682" s="33"/>
      <c r="GT682" s="33"/>
      <c r="GU682" s="33"/>
      <c r="GV682" s="33"/>
      <c r="GW682" s="33"/>
      <c r="GX682" s="33"/>
      <c r="GY682" s="33"/>
      <c r="GZ682" s="33"/>
      <c r="HA682" s="33"/>
      <c r="HB682" s="33"/>
      <c r="HC682" s="33"/>
      <c r="HD682" s="33"/>
      <c r="HE682" s="33"/>
      <c r="HF682" s="33"/>
      <c r="HG682" s="33"/>
      <c r="HH682" s="33"/>
      <c r="HI682" s="33"/>
    </row>
    <row r="683" spans="3:217" s="34" customFormat="1" x14ac:dyDescent="0.25">
      <c r="C683" s="74"/>
      <c r="D683" s="74"/>
      <c r="E683" s="74"/>
      <c r="H683" s="45"/>
      <c r="I683" s="45"/>
      <c r="J683" s="82"/>
      <c r="R683" s="33"/>
      <c r="S683" s="35"/>
      <c r="T683" s="45"/>
      <c r="U683" s="45"/>
      <c r="AC683" s="33"/>
      <c r="AD683" s="35"/>
      <c r="AE683" s="45"/>
      <c r="AF683" s="45"/>
      <c r="AN683" s="33"/>
      <c r="AO683" s="35"/>
      <c r="AP683" s="45"/>
      <c r="AQ683" s="45"/>
      <c r="AR683" s="33"/>
      <c r="AS683" s="33"/>
      <c r="AT683" s="33"/>
      <c r="AU683" s="33"/>
      <c r="AV683" s="33"/>
      <c r="AW683" s="33"/>
      <c r="AX683" s="33"/>
      <c r="AY683" s="33"/>
      <c r="AZ683" s="33"/>
      <c r="BA683" s="33"/>
      <c r="BB683" s="33"/>
      <c r="BC683" s="33"/>
      <c r="BD683" s="33"/>
      <c r="BE683" s="33"/>
      <c r="BF683" s="33"/>
      <c r="BG683" s="33"/>
      <c r="BH683" s="33"/>
      <c r="BI683" s="33"/>
      <c r="BJ683" s="33"/>
      <c r="BK683" s="33"/>
      <c r="BL683" s="33"/>
      <c r="BM683" s="33"/>
      <c r="BN683" s="33"/>
      <c r="BO683" s="33"/>
      <c r="BP683" s="33"/>
      <c r="BQ683" s="33"/>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c r="CQ683" s="33"/>
      <c r="CR683" s="33"/>
      <c r="CS683" s="33"/>
      <c r="CT683" s="33"/>
      <c r="CU683" s="33"/>
      <c r="CV683" s="33"/>
      <c r="CW683" s="33"/>
      <c r="CX683" s="33"/>
      <c r="CY683" s="33"/>
      <c r="CZ683" s="33"/>
      <c r="DA683" s="33"/>
      <c r="DB683" s="33"/>
      <c r="DC683" s="33"/>
      <c r="DD683" s="33"/>
      <c r="DE683" s="33"/>
      <c r="DF683" s="33"/>
      <c r="DG683" s="33"/>
      <c r="DH683" s="33"/>
      <c r="DI683" s="33"/>
      <c r="DJ683" s="33"/>
      <c r="DK683" s="33"/>
      <c r="DL683" s="33"/>
      <c r="DM683" s="33"/>
      <c r="DN683" s="33"/>
      <c r="DO683" s="33"/>
      <c r="DP683" s="33"/>
      <c r="DQ683" s="33"/>
      <c r="DR683" s="33"/>
      <c r="DS683" s="33"/>
      <c r="DT683" s="33"/>
      <c r="DU683" s="33"/>
      <c r="DV683" s="33"/>
      <c r="DW683" s="33"/>
      <c r="DX683" s="33"/>
      <c r="DY683" s="33"/>
      <c r="DZ683" s="33"/>
      <c r="EA683" s="33"/>
      <c r="EB683" s="33"/>
      <c r="EC683" s="33"/>
      <c r="ED683" s="33"/>
      <c r="EE683" s="33"/>
      <c r="EF683" s="33"/>
      <c r="EG683" s="33"/>
      <c r="EH683" s="33"/>
      <c r="EI683" s="33"/>
      <c r="EJ683" s="33"/>
      <c r="EK683" s="33"/>
      <c r="EL683" s="33"/>
      <c r="EM683" s="33"/>
      <c r="EN683" s="33"/>
      <c r="EO683" s="33"/>
      <c r="EP683" s="33"/>
      <c r="EQ683" s="33"/>
      <c r="ER683" s="33"/>
      <c r="ES683" s="33"/>
      <c r="ET683" s="33"/>
      <c r="EU683" s="33"/>
      <c r="EV683" s="33"/>
      <c r="EW683" s="33"/>
      <c r="EX683" s="33"/>
      <c r="EY683" s="33"/>
      <c r="EZ683" s="33"/>
      <c r="FA683" s="33"/>
      <c r="FB683" s="33"/>
      <c r="FC683" s="33"/>
      <c r="FD683" s="33"/>
      <c r="FE683" s="33"/>
      <c r="FF683" s="33"/>
      <c r="FG683" s="33"/>
      <c r="FH683" s="33"/>
      <c r="FI683" s="33"/>
      <c r="FJ683" s="33"/>
      <c r="FK683" s="33"/>
      <c r="FL683" s="33"/>
      <c r="FM683" s="33"/>
      <c r="FN683" s="33"/>
      <c r="FO683" s="33"/>
      <c r="FP683" s="33"/>
      <c r="FQ683" s="33"/>
      <c r="FR683" s="33"/>
      <c r="FS683" s="33"/>
      <c r="FT683" s="33"/>
      <c r="FU683" s="33"/>
      <c r="FV683" s="33"/>
      <c r="FW683" s="33"/>
      <c r="FX683" s="33"/>
      <c r="FY683" s="33"/>
      <c r="FZ683" s="33"/>
      <c r="GA683" s="33"/>
      <c r="GB683" s="33"/>
      <c r="GC683" s="33"/>
      <c r="GD683" s="33"/>
      <c r="GE683" s="33"/>
      <c r="GF683" s="33"/>
      <c r="GG683" s="33"/>
      <c r="GH683" s="33"/>
      <c r="GI683" s="33"/>
      <c r="GJ683" s="33"/>
      <c r="GK683" s="33"/>
      <c r="GL683" s="33"/>
      <c r="GM683" s="33"/>
      <c r="GN683" s="33"/>
      <c r="GO683" s="33"/>
      <c r="GP683" s="33"/>
      <c r="GQ683" s="33"/>
      <c r="GR683" s="33"/>
      <c r="GS683" s="33"/>
      <c r="GT683" s="33"/>
      <c r="GU683" s="33"/>
      <c r="GV683" s="33"/>
      <c r="GW683" s="33"/>
      <c r="GX683" s="33"/>
      <c r="GY683" s="33"/>
      <c r="GZ683" s="33"/>
      <c r="HA683" s="33"/>
      <c r="HB683" s="33"/>
      <c r="HC683" s="33"/>
      <c r="HD683" s="33"/>
      <c r="HE683" s="33"/>
      <c r="HF683" s="33"/>
      <c r="HG683" s="33"/>
      <c r="HH683" s="33"/>
      <c r="HI683" s="33"/>
    </row>
    <row r="684" spans="3:217" s="34" customFormat="1" x14ac:dyDescent="0.25">
      <c r="C684" s="74"/>
      <c r="D684" s="74"/>
      <c r="E684" s="74"/>
      <c r="H684" s="45"/>
      <c r="I684" s="45"/>
      <c r="J684" s="82"/>
      <c r="R684" s="33"/>
      <c r="S684" s="35"/>
      <c r="T684" s="45"/>
      <c r="U684" s="45"/>
      <c r="AC684" s="33"/>
      <c r="AD684" s="35"/>
      <c r="AE684" s="45"/>
      <c r="AF684" s="45"/>
      <c r="AN684" s="33"/>
      <c r="AO684" s="35"/>
      <c r="AP684" s="45"/>
      <c r="AQ684" s="45"/>
      <c r="AR684" s="33"/>
      <c r="AS684" s="33"/>
      <c r="AT684" s="33"/>
      <c r="AU684" s="33"/>
      <c r="AV684" s="33"/>
      <c r="AW684" s="33"/>
      <c r="AX684" s="33"/>
      <c r="AY684" s="33"/>
      <c r="AZ684" s="33"/>
      <c r="BA684" s="33"/>
      <c r="BB684" s="33"/>
      <c r="BC684" s="33"/>
      <c r="BD684" s="33"/>
      <c r="BE684" s="33"/>
      <c r="BF684" s="33"/>
      <c r="BG684" s="33"/>
      <c r="BH684" s="33"/>
      <c r="BI684" s="33"/>
      <c r="BJ684" s="33"/>
      <c r="BK684" s="33"/>
      <c r="BL684" s="33"/>
      <c r="BM684" s="33"/>
      <c r="BN684" s="33"/>
      <c r="BO684" s="33"/>
      <c r="BP684" s="33"/>
      <c r="BQ684" s="33"/>
      <c r="BR684" s="33"/>
      <c r="BS684" s="33"/>
      <c r="BT684" s="33"/>
      <c r="BU684" s="33"/>
      <c r="BV684" s="33"/>
      <c r="BW684" s="33"/>
      <c r="BX684" s="33"/>
      <c r="BY684" s="33"/>
      <c r="BZ684" s="33"/>
      <c r="CA684" s="33"/>
      <c r="CB684" s="33"/>
      <c r="CC684" s="33"/>
      <c r="CD684" s="33"/>
      <c r="CE684" s="33"/>
      <c r="CF684" s="33"/>
      <c r="CG684" s="33"/>
      <c r="CH684" s="33"/>
      <c r="CI684" s="33"/>
      <c r="CJ684" s="33"/>
      <c r="CK684" s="33"/>
      <c r="CL684" s="33"/>
      <c r="CM684" s="33"/>
      <c r="CN684" s="33"/>
      <c r="CO684" s="33"/>
      <c r="CP684" s="33"/>
      <c r="CQ684" s="33"/>
      <c r="CR684" s="33"/>
      <c r="CS684" s="33"/>
      <c r="CT684" s="33"/>
      <c r="CU684" s="33"/>
      <c r="CV684" s="33"/>
      <c r="CW684" s="33"/>
      <c r="CX684" s="33"/>
      <c r="CY684" s="33"/>
      <c r="CZ684" s="33"/>
      <c r="DA684" s="33"/>
      <c r="DB684" s="33"/>
      <c r="DC684" s="33"/>
      <c r="DD684" s="33"/>
      <c r="DE684" s="33"/>
      <c r="DF684" s="33"/>
      <c r="DG684" s="33"/>
      <c r="DH684" s="33"/>
      <c r="DI684" s="33"/>
      <c r="DJ684" s="33"/>
      <c r="DK684" s="33"/>
      <c r="DL684" s="33"/>
      <c r="DM684" s="33"/>
      <c r="DN684" s="33"/>
      <c r="DO684" s="33"/>
      <c r="DP684" s="33"/>
      <c r="DQ684" s="33"/>
      <c r="DR684" s="33"/>
      <c r="DS684" s="33"/>
      <c r="DT684" s="33"/>
      <c r="DU684" s="33"/>
      <c r="DV684" s="33"/>
      <c r="DW684" s="33"/>
      <c r="DX684" s="33"/>
      <c r="DY684" s="33"/>
      <c r="DZ684" s="33"/>
      <c r="EA684" s="33"/>
      <c r="EB684" s="33"/>
      <c r="EC684" s="33"/>
      <c r="ED684" s="33"/>
      <c r="EE684" s="33"/>
      <c r="EF684" s="33"/>
      <c r="EG684" s="33"/>
      <c r="EH684" s="33"/>
      <c r="EI684" s="33"/>
      <c r="EJ684" s="33"/>
      <c r="EK684" s="33"/>
      <c r="EL684" s="33"/>
      <c r="EM684" s="33"/>
      <c r="EN684" s="33"/>
      <c r="EO684" s="33"/>
      <c r="EP684" s="33"/>
      <c r="EQ684" s="33"/>
      <c r="ER684" s="33"/>
      <c r="ES684" s="33"/>
      <c r="ET684" s="33"/>
      <c r="EU684" s="33"/>
      <c r="EV684" s="33"/>
      <c r="EW684" s="33"/>
      <c r="EX684" s="33"/>
      <c r="EY684" s="33"/>
      <c r="EZ684" s="33"/>
      <c r="FA684" s="33"/>
      <c r="FB684" s="33"/>
      <c r="FC684" s="33"/>
      <c r="FD684" s="33"/>
      <c r="FE684" s="33"/>
      <c r="FF684" s="33"/>
      <c r="FG684" s="33"/>
      <c r="FH684" s="33"/>
      <c r="FI684" s="33"/>
      <c r="FJ684" s="33"/>
      <c r="FK684" s="33"/>
      <c r="FL684" s="33"/>
      <c r="FM684" s="33"/>
      <c r="FN684" s="33"/>
      <c r="FO684" s="33"/>
      <c r="FP684" s="33"/>
      <c r="FQ684" s="33"/>
      <c r="FR684" s="33"/>
      <c r="FS684" s="33"/>
      <c r="FT684" s="33"/>
      <c r="FU684" s="33"/>
      <c r="FV684" s="33"/>
      <c r="FW684" s="33"/>
      <c r="FX684" s="33"/>
      <c r="FY684" s="33"/>
      <c r="FZ684" s="33"/>
      <c r="GA684" s="33"/>
      <c r="GB684" s="33"/>
      <c r="GC684" s="33"/>
      <c r="GD684" s="33"/>
      <c r="GE684" s="33"/>
      <c r="GF684" s="33"/>
      <c r="GG684" s="33"/>
      <c r="GH684" s="33"/>
      <c r="GI684" s="33"/>
      <c r="GJ684" s="33"/>
      <c r="GK684" s="33"/>
      <c r="GL684" s="33"/>
      <c r="GM684" s="33"/>
      <c r="GN684" s="33"/>
      <c r="GO684" s="33"/>
      <c r="GP684" s="33"/>
      <c r="GQ684" s="33"/>
      <c r="GR684" s="33"/>
      <c r="GS684" s="33"/>
      <c r="GT684" s="33"/>
      <c r="GU684" s="33"/>
      <c r="GV684" s="33"/>
      <c r="GW684" s="33"/>
      <c r="GX684" s="33"/>
      <c r="GY684" s="33"/>
      <c r="GZ684" s="33"/>
      <c r="HA684" s="33"/>
      <c r="HB684" s="33"/>
      <c r="HC684" s="33"/>
      <c r="HD684" s="33"/>
      <c r="HE684" s="33"/>
      <c r="HF684" s="33"/>
      <c r="HG684" s="33"/>
      <c r="HH684" s="33"/>
      <c r="HI684" s="33"/>
    </row>
    <row r="685" spans="3:217" s="34" customFormat="1" x14ac:dyDescent="0.25">
      <c r="C685" s="74"/>
      <c r="D685" s="74"/>
      <c r="E685" s="74"/>
      <c r="H685" s="45"/>
      <c r="I685" s="45"/>
      <c r="J685" s="82"/>
      <c r="R685" s="33"/>
      <c r="S685" s="35"/>
      <c r="T685" s="45"/>
      <c r="U685" s="45"/>
      <c r="AC685" s="33"/>
      <c r="AD685" s="35"/>
      <c r="AE685" s="45"/>
      <c r="AF685" s="45"/>
      <c r="AN685" s="33"/>
      <c r="AO685" s="35"/>
      <c r="AP685" s="45"/>
      <c r="AQ685" s="45"/>
      <c r="AR685" s="33"/>
      <c r="AS685" s="33"/>
      <c r="AT685" s="33"/>
      <c r="AU685" s="33"/>
      <c r="AV685" s="33"/>
      <c r="AW685" s="33"/>
      <c r="AX685" s="33"/>
      <c r="AY685" s="33"/>
      <c r="AZ685" s="33"/>
      <c r="BA685" s="33"/>
      <c r="BB685" s="33"/>
      <c r="BC685" s="33"/>
      <c r="BD685" s="33"/>
      <c r="BE685" s="33"/>
      <c r="BF685" s="33"/>
      <c r="BG685" s="33"/>
      <c r="BH685" s="33"/>
      <c r="BI685" s="33"/>
      <c r="BJ685" s="33"/>
      <c r="BK685" s="33"/>
      <c r="BL685" s="33"/>
      <c r="BM685" s="33"/>
      <c r="BN685" s="33"/>
      <c r="BO685" s="33"/>
      <c r="BP685" s="33"/>
      <c r="BQ685" s="33"/>
      <c r="BR685" s="33"/>
      <c r="BS685" s="33"/>
      <c r="BT685" s="33"/>
      <c r="BU685" s="33"/>
      <c r="BV685" s="33"/>
      <c r="BW685" s="33"/>
      <c r="BX685" s="33"/>
      <c r="BY685" s="33"/>
      <c r="BZ685" s="33"/>
      <c r="CA685" s="33"/>
      <c r="CB685" s="33"/>
      <c r="CC685" s="33"/>
      <c r="CD685" s="33"/>
      <c r="CE685" s="33"/>
      <c r="CF685" s="33"/>
      <c r="CG685" s="33"/>
      <c r="CH685" s="33"/>
      <c r="CI685" s="33"/>
      <c r="CJ685" s="33"/>
      <c r="CK685" s="33"/>
      <c r="CL685" s="33"/>
      <c r="CM685" s="33"/>
      <c r="CN685" s="33"/>
      <c r="CO685" s="33"/>
      <c r="CP685" s="33"/>
      <c r="CQ685" s="33"/>
      <c r="CR685" s="33"/>
      <c r="CS685" s="33"/>
      <c r="CT685" s="33"/>
      <c r="CU685" s="33"/>
      <c r="CV685" s="33"/>
      <c r="CW685" s="33"/>
      <c r="CX685" s="33"/>
      <c r="CY685" s="33"/>
      <c r="CZ685" s="33"/>
      <c r="DA685" s="33"/>
      <c r="DB685" s="33"/>
      <c r="DC685" s="33"/>
      <c r="DD685" s="33"/>
      <c r="DE685" s="33"/>
      <c r="DF685" s="33"/>
      <c r="DG685" s="33"/>
      <c r="DH685" s="33"/>
      <c r="DI685" s="33"/>
      <c r="DJ685" s="33"/>
      <c r="DK685" s="33"/>
      <c r="DL685" s="33"/>
      <c r="DM685" s="33"/>
      <c r="DN685" s="33"/>
      <c r="DO685" s="33"/>
      <c r="DP685" s="33"/>
      <c r="DQ685" s="33"/>
      <c r="DR685" s="33"/>
      <c r="DS685" s="33"/>
      <c r="DT685" s="33"/>
      <c r="DU685" s="33"/>
      <c r="DV685" s="33"/>
      <c r="DW685" s="33"/>
      <c r="DX685" s="33"/>
      <c r="DY685" s="33"/>
      <c r="DZ685" s="33"/>
      <c r="EA685" s="33"/>
      <c r="EB685" s="33"/>
      <c r="EC685" s="33"/>
      <c r="ED685" s="33"/>
      <c r="EE685" s="33"/>
      <c r="EF685" s="33"/>
      <c r="EG685" s="33"/>
      <c r="EH685" s="33"/>
      <c r="EI685" s="33"/>
      <c r="EJ685" s="33"/>
      <c r="EK685" s="33"/>
      <c r="EL685" s="33"/>
      <c r="EM685" s="33"/>
      <c r="EN685" s="33"/>
      <c r="EO685" s="33"/>
      <c r="EP685" s="33"/>
      <c r="EQ685" s="33"/>
      <c r="ER685" s="33"/>
      <c r="ES685" s="33"/>
      <c r="ET685" s="33"/>
      <c r="EU685" s="33"/>
      <c r="EV685" s="33"/>
      <c r="EW685" s="33"/>
      <c r="EX685" s="33"/>
      <c r="EY685" s="33"/>
      <c r="EZ685" s="33"/>
      <c r="FA685" s="33"/>
      <c r="FB685" s="33"/>
      <c r="FC685" s="33"/>
      <c r="FD685" s="33"/>
      <c r="FE685" s="33"/>
      <c r="FF685" s="33"/>
      <c r="FG685" s="33"/>
      <c r="FH685" s="33"/>
      <c r="FI685" s="33"/>
      <c r="FJ685" s="33"/>
      <c r="FK685" s="33"/>
      <c r="FL685" s="33"/>
      <c r="FM685" s="33"/>
      <c r="FN685" s="33"/>
      <c r="FO685" s="33"/>
      <c r="FP685" s="33"/>
      <c r="FQ685" s="33"/>
      <c r="FR685" s="33"/>
      <c r="FS685" s="33"/>
      <c r="FT685" s="33"/>
      <c r="FU685" s="33"/>
      <c r="FV685" s="33"/>
      <c r="FW685" s="33"/>
      <c r="FX685" s="33"/>
      <c r="FY685" s="33"/>
      <c r="FZ685" s="33"/>
      <c r="GA685" s="33"/>
      <c r="GB685" s="33"/>
      <c r="GC685" s="33"/>
      <c r="GD685" s="33"/>
      <c r="GE685" s="33"/>
      <c r="GF685" s="33"/>
      <c r="GG685" s="33"/>
      <c r="GH685" s="33"/>
      <c r="GI685" s="33"/>
      <c r="GJ685" s="33"/>
      <c r="GK685" s="33"/>
      <c r="GL685" s="33"/>
      <c r="GM685" s="33"/>
      <c r="GN685" s="33"/>
      <c r="GO685" s="33"/>
      <c r="GP685" s="33"/>
      <c r="GQ685" s="33"/>
      <c r="GR685" s="33"/>
      <c r="GS685" s="33"/>
      <c r="GT685" s="33"/>
      <c r="GU685" s="33"/>
      <c r="GV685" s="33"/>
      <c r="GW685" s="33"/>
      <c r="GX685" s="33"/>
      <c r="GY685" s="33"/>
      <c r="GZ685" s="33"/>
      <c r="HA685" s="33"/>
      <c r="HB685" s="33"/>
      <c r="HC685" s="33"/>
      <c r="HD685" s="33"/>
      <c r="HE685" s="33"/>
      <c r="HF685" s="33"/>
      <c r="HG685" s="33"/>
      <c r="HH685" s="33"/>
      <c r="HI685" s="33"/>
    </row>
    <row r="686" spans="3:217" s="34" customFormat="1" x14ac:dyDescent="0.25">
      <c r="C686" s="74"/>
      <c r="D686" s="74"/>
      <c r="E686" s="74"/>
      <c r="H686" s="45"/>
      <c r="I686" s="45"/>
      <c r="J686" s="82"/>
      <c r="R686" s="33"/>
      <c r="S686" s="35"/>
      <c r="T686" s="45"/>
      <c r="U686" s="45"/>
      <c r="AC686" s="33"/>
      <c r="AD686" s="35"/>
      <c r="AE686" s="45"/>
      <c r="AF686" s="45"/>
      <c r="AN686" s="33"/>
      <c r="AO686" s="35"/>
      <c r="AP686" s="45"/>
      <c r="AQ686" s="45"/>
      <c r="AR686" s="33"/>
      <c r="AS686" s="33"/>
      <c r="AT686" s="33"/>
      <c r="AU686" s="33"/>
      <c r="AV686" s="33"/>
      <c r="AW686" s="33"/>
      <c r="AX686" s="33"/>
      <c r="AY686" s="33"/>
      <c r="AZ686" s="33"/>
      <c r="BA686" s="33"/>
      <c r="BB686" s="33"/>
      <c r="BC686" s="33"/>
      <c r="BD686" s="33"/>
      <c r="BE686" s="33"/>
      <c r="BF686" s="33"/>
      <c r="BG686" s="33"/>
      <c r="BH686" s="33"/>
      <c r="BI686" s="33"/>
      <c r="BJ686" s="33"/>
      <c r="BK686" s="33"/>
      <c r="BL686" s="33"/>
      <c r="BM686" s="33"/>
      <c r="BN686" s="33"/>
      <c r="BO686" s="33"/>
      <c r="BP686" s="33"/>
      <c r="BQ686" s="33"/>
      <c r="BR686" s="33"/>
      <c r="BS686" s="33"/>
      <c r="BT686" s="33"/>
      <c r="BU686" s="33"/>
      <c r="BV686" s="33"/>
      <c r="BW686" s="33"/>
      <c r="BX686" s="33"/>
      <c r="BY686" s="33"/>
      <c r="BZ686" s="33"/>
      <c r="CA686" s="33"/>
      <c r="CB686" s="33"/>
      <c r="CC686" s="33"/>
      <c r="CD686" s="33"/>
      <c r="CE686" s="33"/>
      <c r="CF686" s="33"/>
      <c r="CG686" s="33"/>
      <c r="CH686" s="33"/>
      <c r="CI686" s="33"/>
      <c r="CJ686" s="33"/>
      <c r="CK686" s="33"/>
      <c r="CL686" s="33"/>
      <c r="CM686" s="33"/>
      <c r="CN686" s="33"/>
      <c r="CO686" s="33"/>
      <c r="CP686" s="33"/>
      <c r="CQ686" s="33"/>
      <c r="CR686" s="33"/>
      <c r="CS686" s="33"/>
      <c r="CT686" s="33"/>
      <c r="CU686" s="33"/>
      <c r="CV686" s="33"/>
      <c r="CW686" s="33"/>
      <c r="CX686" s="33"/>
      <c r="CY686" s="33"/>
      <c r="CZ686" s="33"/>
      <c r="DA686" s="33"/>
      <c r="DB686" s="33"/>
      <c r="DC686" s="33"/>
      <c r="DD686" s="33"/>
      <c r="DE686" s="33"/>
      <c r="DF686" s="33"/>
      <c r="DG686" s="33"/>
      <c r="DH686" s="33"/>
      <c r="DI686" s="33"/>
      <c r="DJ686" s="33"/>
      <c r="DK686" s="33"/>
      <c r="DL686" s="33"/>
      <c r="DM686" s="33"/>
      <c r="DN686" s="33"/>
      <c r="DO686" s="33"/>
      <c r="DP686" s="33"/>
      <c r="DQ686" s="33"/>
      <c r="DR686" s="33"/>
      <c r="DS686" s="33"/>
      <c r="DT686" s="33"/>
      <c r="DU686" s="33"/>
      <c r="DV686" s="33"/>
      <c r="DW686" s="33"/>
      <c r="DX686" s="33"/>
      <c r="DY686" s="33"/>
      <c r="DZ686" s="33"/>
      <c r="EA686" s="33"/>
      <c r="EB686" s="33"/>
      <c r="EC686" s="33"/>
      <c r="ED686" s="33"/>
      <c r="EE686" s="33"/>
      <c r="EF686" s="33"/>
      <c r="EG686" s="33"/>
      <c r="EH686" s="33"/>
      <c r="EI686" s="33"/>
      <c r="EJ686" s="33"/>
      <c r="EK686" s="33"/>
      <c r="EL686" s="33"/>
      <c r="EM686" s="33"/>
      <c r="EN686" s="33"/>
      <c r="EO686" s="33"/>
      <c r="EP686" s="33"/>
      <c r="EQ686" s="33"/>
      <c r="ER686" s="33"/>
      <c r="ES686" s="33"/>
      <c r="ET686" s="33"/>
      <c r="EU686" s="33"/>
      <c r="EV686" s="33"/>
      <c r="EW686" s="33"/>
      <c r="EX686" s="33"/>
      <c r="EY686" s="33"/>
      <c r="EZ686" s="33"/>
      <c r="FA686" s="33"/>
      <c r="FB686" s="33"/>
      <c r="FC686" s="33"/>
      <c r="FD686" s="33"/>
      <c r="FE686" s="33"/>
      <c r="FF686" s="33"/>
      <c r="FG686" s="33"/>
      <c r="FH686" s="33"/>
      <c r="FI686" s="33"/>
      <c r="FJ686" s="33"/>
      <c r="FK686" s="33"/>
      <c r="FL686" s="33"/>
      <c r="FM686" s="33"/>
      <c r="FN686" s="33"/>
      <c r="FO686" s="33"/>
      <c r="FP686" s="33"/>
      <c r="FQ686" s="33"/>
      <c r="FR686" s="33"/>
      <c r="FS686" s="33"/>
      <c r="FT686" s="33"/>
      <c r="FU686" s="33"/>
      <c r="FV686" s="33"/>
      <c r="FW686" s="33"/>
      <c r="FX686" s="33"/>
      <c r="FY686" s="33"/>
      <c r="FZ686" s="33"/>
      <c r="GA686" s="33"/>
      <c r="GB686" s="33"/>
      <c r="GC686" s="33"/>
      <c r="GD686" s="33"/>
      <c r="GE686" s="33"/>
      <c r="GF686" s="33"/>
      <c r="GG686" s="33"/>
      <c r="GH686" s="33"/>
      <c r="GI686" s="33"/>
      <c r="GJ686" s="33"/>
      <c r="GK686" s="33"/>
      <c r="GL686" s="33"/>
      <c r="GM686" s="33"/>
      <c r="GN686" s="33"/>
      <c r="GO686" s="33"/>
      <c r="GP686" s="33"/>
      <c r="GQ686" s="33"/>
      <c r="GR686" s="33"/>
      <c r="GS686" s="33"/>
      <c r="GT686" s="33"/>
      <c r="GU686" s="33"/>
      <c r="GV686" s="33"/>
      <c r="GW686" s="33"/>
      <c r="GX686" s="33"/>
      <c r="GY686" s="33"/>
      <c r="GZ686" s="33"/>
      <c r="HA686" s="33"/>
      <c r="HB686" s="33"/>
      <c r="HC686" s="33"/>
      <c r="HD686" s="33"/>
      <c r="HE686" s="33"/>
      <c r="HF686" s="33"/>
      <c r="HG686" s="33"/>
      <c r="HH686" s="33"/>
      <c r="HI686" s="33"/>
    </row>
    <row r="687" spans="3:217" s="34" customFormat="1" x14ac:dyDescent="0.25">
      <c r="C687" s="74"/>
      <c r="D687" s="74"/>
      <c r="E687" s="74"/>
      <c r="H687" s="45"/>
      <c r="I687" s="45"/>
      <c r="J687" s="82"/>
      <c r="R687" s="33"/>
      <c r="S687" s="35"/>
      <c r="T687" s="45"/>
      <c r="U687" s="45"/>
      <c r="AC687" s="33"/>
      <c r="AD687" s="35"/>
      <c r="AE687" s="45"/>
      <c r="AF687" s="45"/>
      <c r="AN687" s="33"/>
      <c r="AO687" s="35"/>
      <c r="AP687" s="45"/>
      <c r="AQ687" s="45"/>
      <c r="AR687" s="33"/>
      <c r="AS687" s="33"/>
      <c r="AT687" s="33"/>
      <c r="AU687" s="33"/>
      <c r="AV687" s="33"/>
      <c r="AW687" s="33"/>
      <c r="AX687" s="33"/>
      <c r="AY687" s="33"/>
      <c r="AZ687" s="33"/>
      <c r="BA687" s="33"/>
      <c r="BB687" s="33"/>
      <c r="BC687" s="33"/>
      <c r="BD687" s="33"/>
      <c r="BE687" s="33"/>
      <c r="BF687" s="33"/>
      <c r="BG687" s="33"/>
      <c r="BH687" s="33"/>
      <c r="BI687" s="33"/>
      <c r="BJ687" s="33"/>
      <c r="BK687" s="33"/>
      <c r="BL687" s="33"/>
      <c r="BM687" s="33"/>
      <c r="BN687" s="33"/>
      <c r="BO687" s="33"/>
      <c r="BP687" s="33"/>
      <c r="BQ687" s="33"/>
      <c r="BR687" s="33"/>
      <c r="BS687" s="33"/>
      <c r="BT687" s="33"/>
      <c r="BU687" s="33"/>
      <c r="BV687" s="33"/>
      <c r="BW687" s="33"/>
      <c r="BX687" s="33"/>
      <c r="BY687" s="33"/>
      <c r="BZ687" s="33"/>
      <c r="CA687" s="33"/>
      <c r="CB687" s="33"/>
      <c r="CC687" s="33"/>
      <c r="CD687" s="33"/>
      <c r="CE687" s="33"/>
      <c r="CF687" s="33"/>
      <c r="CG687" s="33"/>
      <c r="CH687" s="33"/>
      <c r="CI687" s="33"/>
      <c r="CJ687" s="33"/>
      <c r="CK687" s="33"/>
      <c r="CL687" s="33"/>
      <c r="CM687" s="33"/>
      <c r="CN687" s="33"/>
      <c r="CO687" s="33"/>
      <c r="CP687" s="33"/>
      <c r="CQ687" s="33"/>
      <c r="CR687" s="33"/>
      <c r="CS687" s="33"/>
      <c r="CT687" s="33"/>
      <c r="CU687" s="33"/>
      <c r="CV687" s="33"/>
      <c r="CW687" s="33"/>
      <c r="CX687" s="33"/>
      <c r="CY687" s="33"/>
      <c r="CZ687" s="33"/>
      <c r="DA687" s="33"/>
      <c r="DB687" s="33"/>
      <c r="DC687" s="33"/>
      <c r="DD687" s="33"/>
      <c r="DE687" s="33"/>
      <c r="DF687" s="33"/>
      <c r="DG687" s="33"/>
      <c r="DH687" s="33"/>
      <c r="DI687" s="33"/>
      <c r="DJ687" s="33"/>
      <c r="DK687" s="33"/>
      <c r="DL687" s="33"/>
      <c r="DM687" s="33"/>
      <c r="DN687" s="33"/>
      <c r="DO687" s="33"/>
      <c r="DP687" s="33"/>
      <c r="DQ687" s="33"/>
      <c r="DR687" s="33"/>
      <c r="DS687" s="33"/>
      <c r="DT687" s="33"/>
      <c r="DU687" s="33"/>
      <c r="DV687" s="33"/>
      <c r="DW687" s="33"/>
      <c r="DX687" s="33"/>
      <c r="DY687" s="33"/>
      <c r="DZ687" s="33"/>
      <c r="EA687" s="33"/>
      <c r="EB687" s="33"/>
      <c r="EC687" s="33"/>
      <c r="ED687" s="33"/>
      <c r="EE687" s="33"/>
      <c r="EF687" s="33"/>
      <c r="EG687" s="33"/>
      <c r="EH687" s="33"/>
      <c r="EI687" s="33"/>
      <c r="EJ687" s="33"/>
      <c r="EK687" s="33"/>
      <c r="EL687" s="33"/>
      <c r="EM687" s="33"/>
      <c r="EN687" s="33"/>
      <c r="EO687" s="33"/>
      <c r="EP687" s="33"/>
      <c r="EQ687" s="33"/>
      <c r="ER687" s="33"/>
      <c r="ES687" s="33"/>
      <c r="ET687" s="33"/>
      <c r="EU687" s="33"/>
      <c r="EV687" s="33"/>
      <c r="EW687" s="33"/>
      <c r="EX687" s="33"/>
      <c r="EY687" s="33"/>
      <c r="EZ687" s="33"/>
      <c r="FA687" s="33"/>
      <c r="FB687" s="33"/>
      <c r="FC687" s="33"/>
      <c r="FD687" s="33"/>
      <c r="FE687" s="33"/>
      <c r="FF687" s="33"/>
      <c r="FG687" s="33"/>
      <c r="FH687" s="33"/>
      <c r="FI687" s="33"/>
      <c r="FJ687" s="33"/>
      <c r="FK687" s="33"/>
      <c r="FL687" s="33"/>
      <c r="FM687" s="33"/>
      <c r="FN687" s="33"/>
      <c r="FO687" s="33"/>
      <c r="FP687" s="33"/>
      <c r="FQ687" s="33"/>
      <c r="FR687" s="33"/>
      <c r="FS687" s="33"/>
      <c r="FT687" s="33"/>
      <c r="FU687" s="33"/>
      <c r="FV687" s="33"/>
      <c r="FW687" s="33"/>
      <c r="FX687" s="33"/>
      <c r="FY687" s="33"/>
      <c r="FZ687" s="33"/>
      <c r="GA687" s="33"/>
      <c r="GB687" s="33"/>
      <c r="GC687" s="33"/>
      <c r="GD687" s="33"/>
      <c r="GE687" s="33"/>
      <c r="GF687" s="33"/>
      <c r="GG687" s="33"/>
      <c r="GH687" s="33"/>
      <c r="GI687" s="33"/>
      <c r="GJ687" s="33"/>
      <c r="GK687" s="33"/>
      <c r="GL687" s="33"/>
      <c r="GM687" s="33"/>
      <c r="GN687" s="33"/>
      <c r="GO687" s="33"/>
      <c r="GP687" s="33"/>
      <c r="GQ687" s="33"/>
      <c r="GR687" s="33"/>
      <c r="GS687" s="33"/>
      <c r="GT687" s="33"/>
      <c r="GU687" s="33"/>
      <c r="GV687" s="33"/>
      <c r="GW687" s="33"/>
      <c r="GX687" s="33"/>
      <c r="GY687" s="33"/>
      <c r="GZ687" s="33"/>
      <c r="HA687" s="33"/>
      <c r="HB687" s="33"/>
      <c r="HC687" s="33"/>
      <c r="HD687" s="33"/>
      <c r="HE687" s="33"/>
      <c r="HF687" s="33"/>
      <c r="HG687" s="33"/>
      <c r="HH687" s="33"/>
      <c r="HI687" s="33"/>
    </row>
    <row r="688" spans="3:217" s="34" customFormat="1" x14ac:dyDescent="0.25">
      <c r="C688" s="74"/>
      <c r="D688" s="74"/>
      <c r="E688" s="74"/>
      <c r="H688" s="45"/>
      <c r="I688" s="45"/>
      <c r="J688" s="82"/>
      <c r="R688" s="33"/>
      <c r="S688" s="35"/>
      <c r="T688" s="45"/>
      <c r="U688" s="45"/>
      <c r="AC688" s="33"/>
      <c r="AD688" s="35"/>
      <c r="AE688" s="45"/>
      <c r="AF688" s="45"/>
      <c r="AN688" s="33"/>
      <c r="AO688" s="35"/>
      <c r="AP688" s="45"/>
      <c r="AQ688" s="45"/>
      <c r="AR688" s="33"/>
      <c r="AS688" s="33"/>
      <c r="AT688" s="33"/>
      <c r="AU688" s="33"/>
      <c r="AV688" s="33"/>
      <c r="AW688" s="33"/>
      <c r="AX688" s="33"/>
      <c r="AY688" s="33"/>
      <c r="AZ688" s="33"/>
      <c r="BA688" s="33"/>
      <c r="BB688" s="33"/>
      <c r="BC688" s="33"/>
      <c r="BD688" s="33"/>
      <c r="BE688" s="33"/>
      <c r="BF688" s="33"/>
      <c r="BG688" s="33"/>
      <c r="BH688" s="33"/>
      <c r="BI688" s="33"/>
      <c r="BJ688" s="33"/>
      <c r="BK688" s="33"/>
      <c r="BL688" s="33"/>
      <c r="BM688" s="33"/>
      <c r="BN688" s="33"/>
      <c r="BO688" s="33"/>
      <c r="BP688" s="33"/>
      <c r="BQ688" s="33"/>
      <c r="BR688" s="33"/>
      <c r="BS688" s="33"/>
      <c r="BT688" s="33"/>
      <c r="BU688" s="33"/>
      <c r="BV688" s="33"/>
      <c r="BW688" s="33"/>
      <c r="BX688" s="33"/>
      <c r="BY688" s="33"/>
      <c r="BZ688" s="33"/>
      <c r="CA688" s="33"/>
      <c r="CB688" s="33"/>
      <c r="CC688" s="33"/>
      <c r="CD688" s="33"/>
      <c r="CE688" s="33"/>
      <c r="CF688" s="33"/>
      <c r="CG688" s="33"/>
      <c r="CH688" s="33"/>
      <c r="CI688" s="33"/>
      <c r="CJ688" s="33"/>
      <c r="CK688" s="33"/>
      <c r="CL688" s="33"/>
      <c r="CM688" s="33"/>
      <c r="CN688" s="33"/>
      <c r="CO688" s="33"/>
      <c r="CP688" s="33"/>
      <c r="CQ688" s="33"/>
      <c r="CR688" s="33"/>
      <c r="CS688" s="33"/>
      <c r="CT688" s="33"/>
      <c r="CU688" s="33"/>
      <c r="CV688" s="33"/>
      <c r="CW688" s="33"/>
      <c r="CX688" s="33"/>
      <c r="CY688" s="33"/>
      <c r="CZ688" s="33"/>
      <c r="DA688" s="33"/>
      <c r="DB688" s="33"/>
      <c r="DC688" s="33"/>
      <c r="DD688" s="33"/>
      <c r="DE688" s="33"/>
      <c r="DF688" s="33"/>
      <c r="DG688" s="33"/>
      <c r="DH688" s="33"/>
      <c r="DI688" s="33"/>
      <c r="DJ688" s="33"/>
      <c r="DK688" s="33"/>
      <c r="DL688" s="33"/>
      <c r="DM688" s="33"/>
      <c r="DN688" s="33"/>
      <c r="DO688" s="33"/>
      <c r="DP688" s="33"/>
      <c r="DQ688" s="33"/>
      <c r="DR688" s="33"/>
      <c r="DS688" s="33"/>
      <c r="DT688" s="33"/>
      <c r="DU688" s="33"/>
      <c r="DV688" s="33"/>
      <c r="DW688" s="33"/>
      <c r="DX688" s="33"/>
      <c r="DY688" s="33"/>
      <c r="DZ688" s="33"/>
      <c r="EA688" s="33"/>
      <c r="EB688" s="33"/>
      <c r="EC688" s="33"/>
      <c r="ED688" s="33"/>
      <c r="EE688" s="33"/>
      <c r="EF688" s="33"/>
      <c r="EG688" s="33"/>
      <c r="EH688" s="33"/>
      <c r="EI688" s="33"/>
      <c r="EJ688" s="33"/>
      <c r="EK688" s="33"/>
      <c r="EL688" s="33"/>
      <c r="EM688" s="33"/>
      <c r="EN688" s="33"/>
      <c r="EO688" s="33"/>
      <c r="EP688" s="33"/>
      <c r="EQ688" s="33"/>
      <c r="ER688" s="33"/>
      <c r="ES688" s="33"/>
      <c r="ET688" s="33"/>
      <c r="EU688" s="33"/>
      <c r="EV688" s="33"/>
      <c r="EW688" s="33"/>
      <c r="EX688" s="33"/>
      <c r="EY688" s="33"/>
      <c r="EZ688" s="33"/>
      <c r="FA688" s="33"/>
      <c r="FB688" s="33"/>
      <c r="FC688" s="33"/>
      <c r="FD688" s="33"/>
      <c r="FE688" s="33"/>
      <c r="FF688" s="33"/>
      <c r="FG688" s="33"/>
      <c r="FH688" s="33"/>
      <c r="FI688" s="33"/>
      <c r="FJ688" s="33"/>
      <c r="FK688" s="33"/>
      <c r="FL688" s="33"/>
      <c r="FM688" s="33"/>
      <c r="FN688" s="33"/>
      <c r="FO688" s="33"/>
      <c r="FP688" s="33"/>
      <c r="FQ688" s="33"/>
      <c r="FR688" s="33"/>
      <c r="FS688" s="33"/>
      <c r="FT688" s="33"/>
      <c r="FU688" s="33"/>
      <c r="FV688" s="33"/>
      <c r="FW688" s="33"/>
      <c r="FX688" s="33"/>
      <c r="FY688" s="33"/>
      <c r="FZ688" s="33"/>
      <c r="GA688" s="33"/>
      <c r="GB688" s="33"/>
      <c r="GC688" s="33"/>
      <c r="GD688" s="33"/>
      <c r="GE688" s="33"/>
      <c r="GF688" s="33"/>
      <c r="GG688" s="33"/>
      <c r="GH688" s="33"/>
      <c r="GI688" s="33"/>
      <c r="GJ688" s="33"/>
      <c r="GK688" s="33"/>
      <c r="GL688" s="33"/>
      <c r="GM688" s="33"/>
      <c r="GN688" s="33"/>
      <c r="GO688" s="33"/>
      <c r="GP688" s="33"/>
      <c r="GQ688" s="33"/>
      <c r="GR688" s="33"/>
      <c r="GS688" s="33"/>
      <c r="GT688" s="33"/>
      <c r="GU688" s="33"/>
      <c r="GV688" s="33"/>
      <c r="GW688" s="33"/>
      <c r="GX688" s="33"/>
      <c r="GY688" s="33"/>
      <c r="GZ688" s="33"/>
      <c r="HA688" s="33"/>
      <c r="HB688" s="33"/>
      <c r="HC688" s="33"/>
      <c r="HD688" s="33"/>
      <c r="HE688" s="33"/>
      <c r="HF688" s="33"/>
      <c r="HG688" s="33"/>
      <c r="HH688" s="33"/>
      <c r="HI688" s="33"/>
    </row>
    <row r="689" spans="3:217" s="34" customFormat="1" x14ac:dyDescent="0.25">
      <c r="C689" s="74"/>
      <c r="D689" s="74"/>
      <c r="E689" s="74"/>
      <c r="H689" s="45"/>
      <c r="I689" s="45"/>
      <c r="J689" s="82"/>
      <c r="R689" s="33"/>
      <c r="S689" s="35"/>
      <c r="T689" s="45"/>
      <c r="U689" s="45"/>
      <c r="AC689" s="33"/>
      <c r="AD689" s="35"/>
      <c r="AE689" s="45"/>
      <c r="AF689" s="45"/>
      <c r="AN689" s="33"/>
      <c r="AO689" s="35"/>
      <c r="AP689" s="45"/>
      <c r="AQ689" s="45"/>
      <c r="AR689" s="33"/>
      <c r="AS689" s="33"/>
      <c r="AT689" s="33"/>
      <c r="AU689" s="33"/>
      <c r="AV689" s="33"/>
      <c r="AW689" s="33"/>
      <c r="AX689" s="33"/>
      <c r="AY689" s="33"/>
      <c r="AZ689" s="33"/>
      <c r="BA689" s="33"/>
      <c r="BB689" s="33"/>
      <c r="BC689" s="33"/>
      <c r="BD689" s="33"/>
      <c r="BE689" s="33"/>
      <c r="BF689" s="33"/>
      <c r="BG689" s="33"/>
      <c r="BH689" s="33"/>
      <c r="BI689" s="33"/>
      <c r="BJ689" s="33"/>
      <c r="BK689" s="33"/>
      <c r="BL689" s="33"/>
      <c r="BM689" s="33"/>
      <c r="BN689" s="33"/>
      <c r="BO689" s="33"/>
      <c r="BP689" s="33"/>
      <c r="BQ689" s="33"/>
      <c r="BR689" s="33"/>
      <c r="BS689" s="33"/>
      <c r="BT689" s="33"/>
      <c r="BU689" s="33"/>
      <c r="BV689" s="33"/>
      <c r="BW689" s="33"/>
      <c r="BX689" s="33"/>
      <c r="BY689" s="33"/>
      <c r="BZ689" s="33"/>
      <c r="CA689" s="33"/>
      <c r="CB689" s="33"/>
      <c r="CC689" s="33"/>
      <c r="CD689" s="33"/>
      <c r="CE689" s="33"/>
      <c r="CF689" s="33"/>
      <c r="CG689" s="33"/>
      <c r="CH689" s="33"/>
      <c r="CI689" s="33"/>
      <c r="CJ689" s="33"/>
      <c r="CK689" s="33"/>
      <c r="CL689" s="33"/>
      <c r="CM689" s="33"/>
      <c r="CN689" s="33"/>
      <c r="CO689" s="33"/>
      <c r="CP689" s="33"/>
      <c r="CQ689" s="33"/>
      <c r="CR689" s="33"/>
      <c r="CS689" s="33"/>
      <c r="CT689" s="33"/>
      <c r="CU689" s="33"/>
      <c r="CV689" s="33"/>
      <c r="CW689" s="33"/>
      <c r="CX689" s="33"/>
      <c r="CY689" s="33"/>
      <c r="CZ689" s="33"/>
      <c r="DA689" s="33"/>
      <c r="DB689" s="33"/>
      <c r="DC689" s="33"/>
      <c r="DD689" s="33"/>
      <c r="DE689" s="33"/>
      <c r="DF689" s="33"/>
      <c r="DG689" s="33"/>
      <c r="DH689" s="33"/>
      <c r="DI689" s="33"/>
      <c r="DJ689" s="33"/>
      <c r="DK689" s="33"/>
      <c r="DL689" s="33"/>
      <c r="DM689" s="33"/>
      <c r="DN689" s="33"/>
      <c r="DO689" s="33"/>
      <c r="DP689" s="33"/>
      <c r="DQ689" s="33"/>
      <c r="DR689" s="33"/>
      <c r="DS689" s="33"/>
      <c r="DT689" s="33"/>
      <c r="DU689" s="33"/>
      <c r="DV689" s="33"/>
      <c r="DW689" s="33"/>
      <c r="DX689" s="33"/>
      <c r="DY689" s="33"/>
      <c r="DZ689" s="33"/>
      <c r="EA689" s="33"/>
      <c r="EB689" s="33"/>
      <c r="EC689" s="33"/>
      <c r="ED689" s="33"/>
      <c r="EE689" s="33"/>
      <c r="EF689" s="33"/>
      <c r="EG689" s="33"/>
      <c r="EH689" s="33"/>
      <c r="EI689" s="33"/>
      <c r="EJ689" s="33"/>
      <c r="EK689" s="33"/>
      <c r="EL689" s="33"/>
      <c r="EM689" s="33"/>
      <c r="EN689" s="33"/>
      <c r="EO689" s="33"/>
      <c r="EP689" s="33"/>
      <c r="EQ689" s="33"/>
      <c r="ER689" s="33"/>
      <c r="ES689" s="33"/>
      <c r="ET689" s="33"/>
      <c r="EU689" s="33"/>
      <c r="EV689" s="33"/>
      <c r="EW689" s="33"/>
      <c r="EX689" s="33"/>
      <c r="EY689" s="33"/>
      <c r="EZ689" s="33"/>
      <c r="FA689" s="33"/>
      <c r="FB689" s="33"/>
      <c r="FC689" s="33"/>
      <c r="FD689" s="33"/>
      <c r="FE689" s="33"/>
      <c r="FF689" s="33"/>
      <c r="FG689" s="33"/>
      <c r="FH689" s="33"/>
      <c r="FI689" s="33"/>
      <c r="FJ689" s="33"/>
      <c r="FK689" s="33"/>
      <c r="FL689" s="33"/>
      <c r="FM689" s="33"/>
      <c r="FN689" s="33"/>
      <c r="FO689" s="33"/>
      <c r="FP689" s="33"/>
      <c r="FQ689" s="33"/>
      <c r="FR689" s="33"/>
      <c r="FS689" s="33"/>
      <c r="FT689" s="33"/>
      <c r="FU689" s="33"/>
      <c r="FV689" s="33"/>
      <c r="FW689" s="33"/>
      <c r="FX689" s="33"/>
      <c r="FY689" s="33"/>
      <c r="FZ689" s="33"/>
      <c r="GA689" s="33"/>
      <c r="GB689" s="33"/>
      <c r="GC689" s="33"/>
      <c r="GD689" s="33"/>
      <c r="GE689" s="33"/>
      <c r="GF689" s="33"/>
      <c r="GG689" s="33"/>
      <c r="GH689" s="33"/>
      <c r="GI689" s="33"/>
      <c r="GJ689" s="33"/>
      <c r="GK689" s="33"/>
      <c r="GL689" s="33"/>
      <c r="GM689" s="33"/>
      <c r="GN689" s="33"/>
      <c r="GO689" s="33"/>
      <c r="GP689" s="33"/>
      <c r="GQ689" s="33"/>
      <c r="GR689" s="33"/>
      <c r="GS689" s="33"/>
      <c r="GT689" s="33"/>
      <c r="GU689" s="33"/>
      <c r="GV689" s="33"/>
      <c r="GW689" s="33"/>
      <c r="GX689" s="33"/>
      <c r="GY689" s="33"/>
      <c r="GZ689" s="33"/>
      <c r="HA689" s="33"/>
      <c r="HB689" s="33"/>
      <c r="HC689" s="33"/>
      <c r="HD689" s="33"/>
      <c r="HE689" s="33"/>
      <c r="HF689" s="33"/>
      <c r="HG689" s="33"/>
      <c r="HH689" s="33"/>
      <c r="HI689" s="33"/>
    </row>
    <row r="690" spans="3:217" s="34" customFormat="1" x14ac:dyDescent="0.25">
      <c r="C690" s="74"/>
      <c r="D690" s="74"/>
      <c r="E690" s="74"/>
      <c r="H690" s="45"/>
      <c r="I690" s="45"/>
      <c r="J690" s="82"/>
      <c r="R690" s="33"/>
      <c r="S690" s="35"/>
      <c r="T690" s="45"/>
      <c r="U690" s="45"/>
      <c r="AC690" s="33"/>
      <c r="AD690" s="35"/>
      <c r="AE690" s="45"/>
      <c r="AF690" s="45"/>
      <c r="AN690" s="33"/>
      <c r="AO690" s="35"/>
      <c r="AP690" s="45"/>
      <c r="AQ690" s="45"/>
      <c r="AR690" s="33"/>
      <c r="AS690" s="33"/>
      <c r="AT690" s="33"/>
      <c r="AU690" s="33"/>
      <c r="AV690" s="33"/>
      <c r="AW690" s="33"/>
      <c r="AX690" s="33"/>
      <c r="AY690" s="33"/>
      <c r="AZ690" s="33"/>
      <c r="BA690" s="33"/>
      <c r="BB690" s="33"/>
      <c r="BC690" s="33"/>
      <c r="BD690" s="33"/>
      <c r="BE690" s="33"/>
      <c r="BF690" s="33"/>
      <c r="BG690" s="33"/>
      <c r="BH690" s="33"/>
      <c r="BI690" s="33"/>
      <c r="BJ690" s="33"/>
      <c r="BK690" s="33"/>
      <c r="BL690" s="33"/>
      <c r="BM690" s="33"/>
      <c r="BN690" s="33"/>
      <c r="BO690" s="33"/>
      <c r="BP690" s="33"/>
      <c r="BQ690" s="33"/>
      <c r="BR690" s="33"/>
      <c r="BS690" s="33"/>
      <c r="BT690" s="33"/>
      <c r="BU690" s="33"/>
      <c r="BV690" s="33"/>
      <c r="BW690" s="33"/>
      <c r="BX690" s="33"/>
      <c r="BY690" s="33"/>
      <c r="BZ690" s="33"/>
      <c r="CA690" s="33"/>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33"/>
      <c r="DK690" s="33"/>
      <c r="DL690" s="33"/>
      <c r="DM690" s="33"/>
      <c r="DN690" s="33"/>
      <c r="DO690" s="33"/>
      <c r="DP690" s="33"/>
      <c r="DQ690" s="33"/>
      <c r="DR690" s="33"/>
      <c r="DS690" s="33"/>
      <c r="DT690" s="33"/>
      <c r="DU690" s="33"/>
      <c r="DV690" s="33"/>
      <c r="DW690" s="33"/>
      <c r="DX690" s="33"/>
      <c r="DY690" s="33"/>
      <c r="DZ690" s="33"/>
      <c r="EA690" s="33"/>
      <c r="EB690" s="33"/>
      <c r="EC690" s="33"/>
      <c r="ED690" s="33"/>
      <c r="EE690" s="33"/>
      <c r="EF690" s="33"/>
      <c r="EG690" s="33"/>
      <c r="EH690" s="33"/>
      <c r="EI690" s="33"/>
      <c r="EJ690" s="33"/>
      <c r="EK690" s="33"/>
      <c r="EL690" s="33"/>
      <c r="EM690" s="33"/>
      <c r="EN690" s="33"/>
      <c r="EO690" s="33"/>
      <c r="EP690" s="33"/>
      <c r="EQ690" s="33"/>
      <c r="ER690" s="33"/>
      <c r="ES690" s="33"/>
      <c r="ET690" s="33"/>
      <c r="EU690" s="33"/>
      <c r="EV690" s="33"/>
      <c r="EW690" s="33"/>
      <c r="EX690" s="33"/>
      <c r="EY690" s="33"/>
      <c r="EZ690" s="33"/>
      <c r="FA690" s="33"/>
      <c r="FB690" s="33"/>
      <c r="FC690" s="33"/>
      <c r="FD690" s="33"/>
      <c r="FE690" s="33"/>
      <c r="FF690" s="33"/>
      <c r="FG690" s="33"/>
      <c r="FH690" s="33"/>
      <c r="FI690" s="33"/>
      <c r="FJ690" s="33"/>
      <c r="FK690" s="33"/>
      <c r="FL690" s="33"/>
      <c r="FM690" s="33"/>
      <c r="FN690" s="33"/>
      <c r="FO690" s="33"/>
      <c r="FP690" s="33"/>
      <c r="FQ690" s="33"/>
      <c r="FR690" s="33"/>
      <c r="FS690" s="33"/>
      <c r="FT690" s="33"/>
      <c r="FU690" s="33"/>
      <c r="FV690" s="33"/>
      <c r="FW690" s="33"/>
      <c r="FX690" s="33"/>
      <c r="FY690" s="33"/>
      <c r="FZ690" s="33"/>
      <c r="GA690" s="33"/>
      <c r="GB690" s="33"/>
      <c r="GC690" s="33"/>
      <c r="GD690" s="33"/>
      <c r="GE690" s="33"/>
      <c r="GF690" s="33"/>
      <c r="GG690" s="33"/>
      <c r="GH690" s="33"/>
      <c r="GI690" s="33"/>
      <c r="GJ690" s="33"/>
      <c r="GK690" s="33"/>
      <c r="GL690" s="33"/>
      <c r="GM690" s="33"/>
      <c r="GN690" s="33"/>
      <c r="GO690" s="33"/>
      <c r="GP690" s="33"/>
      <c r="GQ690" s="33"/>
      <c r="GR690" s="33"/>
      <c r="GS690" s="33"/>
      <c r="GT690" s="33"/>
      <c r="GU690" s="33"/>
      <c r="GV690" s="33"/>
      <c r="GW690" s="33"/>
      <c r="GX690" s="33"/>
      <c r="GY690" s="33"/>
      <c r="GZ690" s="33"/>
      <c r="HA690" s="33"/>
      <c r="HB690" s="33"/>
      <c r="HC690" s="33"/>
      <c r="HD690" s="33"/>
      <c r="HE690" s="33"/>
      <c r="HF690" s="33"/>
      <c r="HG690" s="33"/>
      <c r="HH690" s="33"/>
      <c r="HI690" s="33"/>
    </row>
    <row r="691" spans="3:217" s="34" customFormat="1" x14ac:dyDescent="0.25">
      <c r="C691" s="74"/>
      <c r="D691" s="74"/>
      <c r="E691" s="74"/>
      <c r="H691" s="45"/>
      <c r="I691" s="45"/>
      <c r="J691" s="82"/>
      <c r="R691" s="33"/>
      <c r="S691" s="35"/>
      <c r="T691" s="45"/>
      <c r="U691" s="45"/>
      <c r="AC691" s="33"/>
      <c r="AD691" s="35"/>
      <c r="AE691" s="45"/>
      <c r="AF691" s="45"/>
      <c r="AN691" s="33"/>
      <c r="AO691" s="35"/>
      <c r="AP691" s="45"/>
      <c r="AQ691" s="45"/>
      <c r="AR691" s="33"/>
      <c r="AS691" s="33"/>
      <c r="AT691" s="33"/>
      <c r="AU691" s="33"/>
      <c r="AV691" s="33"/>
      <c r="AW691" s="33"/>
      <c r="AX691" s="33"/>
      <c r="AY691" s="33"/>
      <c r="AZ691" s="33"/>
      <c r="BA691" s="33"/>
      <c r="BB691" s="33"/>
      <c r="BC691" s="33"/>
      <c r="BD691" s="33"/>
      <c r="BE691" s="33"/>
      <c r="BF691" s="33"/>
      <c r="BG691" s="33"/>
      <c r="BH691" s="33"/>
      <c r="BI691" s="33"/>
      <c r="BJ691" s="33"/>
      <c r="BK691" s="33"/>
      <c r="BL691" s="33"/>
      <c r="BM691" s="33"/>
      <c r="BN691" s="33"/>
      <c r="BO691" s="33"/>
      <c r="BP691" s="33"/>
      <c r="BQ691" s="33"/>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c r="CO691" s="33"/>
      <c r="CP691" s="33"/>
      <c r="CQ691" s="33"/>
      <c r="CR691" s="33"/>
      <c r="CS691" s="33"/>
      <c r="CT691" s="33"/>
      <c r="CU691" s="33"/>
      <c r="CV691" s="33"/>
      <c r="CW691" s="33"/>
      <c r="CX691" s="33"/>
      <c r="CY691" s="33"/>
      <c r="CZ691" s="33"/>
      <c r="DA691" s="33"/>
      <c r="DB691" s="33"/>
      <c r="DC691" s="33"/>
      <c r="DD691" s="33"/>
      <c r="DE691" s="33"/>
      <c r="DF691" s="33"/>
      <c r="DG691" s="33"/>
      <c r="DH691" s="33"/>
      <c r="DI691" s="33"/>
      <c r="DJ691" s="33"/>
      <c r="DK691" s="33"/>
      <c r="DL691" s="33"/>
      <c r="DM691" s="33"/>
      <c r="DN691" s="33"/>
      <c r="DO691" s="33"/>
      <c r="DP691" s="33"/>
      <c r="DQ691" s="33"/>
      <c r="DR691" s="33"/>
      <c r="DS691" s="33"/>
      <c r="DT691" s="33"/>
      <c r="DU691" s="33"/>
      <c r="DV691" s="33"/>
      <c r="DW691" s="33"/>
      <c r="DX691" s="33"/>
      <c r="DY691" s="33"/>
      <c r="DZ691" s="33"/>
      <c r="EA691" s="33"/>
      <c r="EB691" s="33"/>
      <c r="EC691" s="33"/>
      <c r="ED691" s="33"/>
      <c r="EE691" s="33"/>
      <c r="EF691" s="33"/>
      <c r="EG691" s="33"/>
      <c r="EH691" s="33"/>
      <c r="EI691" s="33"/>
      <c r="EJ691" s="33"/>
      <c r="EK691" s="33"/>
      <c r="EL691" s="33"/>
      <c r="EM691" s="33"/>
      <c r="EN691" s="33"/>
      <c r="EO691" s="33"/>
      <c r="EP691" s="33"/>
      <c r="EQ691" s="33"/>
      <c r="ER691" s="33"/>
      <c r="ES691" s="33"/>
      <c r="ET691" s="33"/>
      <c r="EU691" s="33"/>
      <c r="EV691" s="33"/>
      <c r="EW691" s="33"/>
      <c r="EX691" s="33"/>
      <c r="EY691" s="33"/>
      <c r="EZ691" s="33"/>
      <c r="FA691" s="33"/>
      <c r="FB691" s="33"/>
      <c r="FC691" s="33"/>
      <c r="FD691" s="33"/>
      <c r="FE691" s="33"/>
      <c r="FF691" s="33"/>
      <c r="FG691" s="33"/>
      <c r="FH691" s="33"/>
      <c r="FI691" s="33"/>
      <c r="FJ691" s="33"/>
      <c r="FK691" s="33"/>
      <c r="FL691" s="33"/>
      <c r="FM691" s="33"/>
      <c r="FN691" s="33"/>
      <c r="FO691" s="33"/>
      <c r="FP691" s="33"/>
      <c r="FQ691" s="33"/>
      <c r="FR691" s="33"/>
      <c r="FS691" s="33"/>
      <c r="FT691" s="33"/>
      <c r="FU691" s="33"/>
      <c r="FV691" s="33"/>
      <c r="FW691" s="33"/>
      <c r="FX691" s="33"/>
      <c r="FY691" s="33"/>
      <c r="FZ691" s="33"/>
      <c r="GA691" s="33"/>
      <c r="GB691" s="33"/>
      <c r="GC691" s="33"/>
      <c r="GD691" s="33"/>
      <c r="GE691" s="33"/>
      <c r="GF691" s="33"/>
      <c r="GG691" s="33"/>
      <c r="GH691" s="33"/>
      <c r="GI691" s="33"/>
      <c r="GJ691" s="33"/>
      <c r="GK691" s="33"/>
      <c r="GL691" s="33"/>
      <c r="GM691" s="33"/>
      <c r="GN691" s="33"/>
      <c r="GO691" s="33"/>
      <c r="GP691" s="33"/>
      <c r="GQ691" s="33"/>
      <c r="GR691" s="33"/>
      <c r="GS691" s="33"/>
      <c r="GT691" s="33"/>
      <c r="GU691" s="33"/>
      <c r="GV691" s="33"/>
      <c r="GW691" s="33"/>
      <c r="GX691" s="33"/>
      <c r="GY691" s="33"/>
      <c r="GZ691" s="33"/>
      <c r="HA691" s="33"/>
      <c r="HB691" s="33"/>
      <c r="HC691" s="33"/>
      <c r="HD691" s="33"/>
      <c r="HE691" s="33"/>
      <c r="HF691" s="33"/>
      <c r="HG691" s="33"/>
      <c r="HH691" s="33"/>
      <c r="HI691" s="33"/>
    </row>
    <row r="692" spans="3:217" s="34" customFormat="1" x14ac:dyDescent="0.25">
      <c r="C692" s="74"/>
      <c r="D692" s="74"/>
      <c r="E692" s="74"/>
      <c r="H692" s="45"/>
      <c r="I692" s="45"/>
      <c r="J692" s="82"/>
      <c r="R692" s="33"/>
      <c r="S692" s="35"/>
      <c r="T692" s="45"/>
      <c r="U692" s="45"/>
      <c r="AC692" s="33"/>
      <c r="AD692" s="35"/>
      <c r="AE692" s="45"/>
      <c r="AF692" s="45"/>
      <c r="AN692" s="33"/>
      <c r="AO692" s="35"/>
      <c r="AP692" s="45"/>
      <c r="AQ692" s="45"/>
      <c r="AR692" s="33"/>
      <c r="AS692" s="33"/>
      <c r="AT692" s="33"/>
      <c r="AU692" s="33"/>
      <c r="AV692" s="33"/>
      <c r="AW692" s="33"/>
      <c r="AX692" s="33"/>
      <c r="AY692" s="33"/>
      <c r="AZ692" s="33"/>
      <c r="BA692" s="33"/>
      <c r="BB692" s="33"/>
      <c r="BC692" s="33"/>
      <c r="BD692" s="33"/>
      <c r="BE692" s="33"/>
      <c r="BF692" s="33"/>
      <c r="BG692" s="33"/>
      <c r="BH692" s="33"/>
      <c r="BI692" s="33"/>
      <c r="BJ692" s="33"/>
      <c r="BK692" s="33"/>
      <c r="BL692" s="33"/>
      <c r="BM692" s="33"/>
      <c r="BN692" s="33"/>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c r="CO692" s="33"/>
      <c r="CP692" s="33"/>
      <c r="CQ692" s="33"/>
      <c r="CR692" s="33"/>
      <c r="CS692" s="33"/>
      <c r="CT692" s="33"/>
      <c r="CU692" s="33"/>
      <c r="CV692" s="33"/>
      <c r="CW692" s="33"/>
      <c r="CX692" s="33"/>
      <c r="CY692" s="33"/>
      <c r="CZ692" s="33"/>
      <c r="DA692" s="33"/>
      <c r="DB692" s="33"/>
      <c r="DC692" s="33"/>
      <c r="DD692" s="33"/>
      <c r="DE692" s="33"/>
      <c r="DF692" s="33"/>
      <c r="DG692" s="33"/>
      <c r="DH692" s="33"/>
      <c r="DI692" s="33"/>
      <c r="DJ692" s="33"/>
      <c r="DK692" s="33"/>
      <c r="DL692" s="33"/>
      <c r="DM692" s="33"/>
      <c r="DN692" s="33"/>
      <c r="DO692" s="33"/>
      <c r="DP692" s="33"/>
      <c r="DQ692" s="33"/>
      <c r="DR692" s="33"/>
      <c r="DS692" s="33"/>
      <c r="DT692" s="33"/>
      <c r="DU692" s="33"/>
      <c r="DV692" s="33"/>
      <c r="DW692" s="33"/>
      <c r="DX692" s="33"/>
      <c r="DY692" s="33"/>
      <c r="DZ692" s="33"/>
      <c r="EA692" s="33"/>
      <c r="EB692" s="33"/>
      <c r="EC692" s="33"/>
      <c r="ED692" s="33"/>
      <c r="EE692" s="33"/>
      <c r="EF692" s="33"/>
      <c r="EG692" s="33"/>
      <c r="EH692" s="33"/>
      <c r="EI692" s="33"/>
      <c r="EJ692" s="33"/>
      <c r="EK692" s="33"/>
      <c r="EL692" s="33"/>
      <c r="EM692" s="33"/>
      <c r="EN692" s="33"/>
      <c r="EO692" s="33"/>
      <c r="EP692" s="33"/>
      <c r="EQ692" s="33"/>
      <c r="ER692" s="33"/>
      <c r="ES692" s="33"/>
      <c r="ET692" s="33"/>
      <c r="EU692" s="33"/>
      <c r="EV692" s="33"/>
      <c r="EW692" s="33"/>
      <c r="EX692" s="33"/>
      <c r="EY692" s="33"/>
      <c r="EZ692" s="33"/>
      <c r="FA692" s="33"/>
      <c r="FB692" s="33"/>
      <c r="FC692" s="33"/>
      <c r="FD692" s="33"/>
      <c r="FE692" s="33"/>
      <c r="FF692" s="33"/>
      <c r="FG692" s="33"/>
      <c r="FH692" s="33"/>
      <c r="FI692" s="33"/>
      <c r="FJ692" s="33"/>
      <c r="FK692" s="33"/>
      <c r="FL692" s="33"/>
      <c r="FM692" s="33"/>
      <c r="FN692" s="33"/>
      <c r="FO692" s="33"/>
      <c r="FP692" s="33"/>
      <c r="FQ692" s="33"/>
      <c r="FR692" s="33"/>
      <c r="FS692" s="33"/>
      <c r="FT692" s="33"/>
      <c r="FU692" s="33"/>
      <c r="FV692" s="33"/>
      <c r="FW692" s="33"/>
      <c r="FX692" s="33"/>
      <c r="FY692" s="33"/>
      <c r="FZ692" s="33"/>
      <c r="GA692" s="33"/>
      <c r="GB692" s="33"/>
      <c r="GC692" s="33"/>
      <c r="GD692" s="33"/>
      <c r="GE692" s="33"/>
      <c r="GF692" s="33"/>
      <c r="GG692" s="33"/>
      <c r="GH692" s="33"/>
      <c r="GI692" s="33"/>
      <c r="GJ692" s="33"/>
      <c r="GK692" s="33"/>
      <c r="GL692" s="33"/>
      <c r="GM692" s="33"/>
      <c r="GN692" s="33"/>
      <c r="GO692" s="33"/>
      <c r="GP692" s="33"/>
      <c r="GQ692" s="33"/>
      <c r="GR692" s="33"/>
      <c r="GS692" s="33"/>
      <c r="GT692" s="33"/>
      <c r="GU692" s="33"/>
      <c r="GV692" s="33"/>
      <c r="GW692" s="33"/>
      <c r="GX692" s="33"/>
      <c r="GY692" s="33"/>
      <c r="GZ692" s="33"/>
      <c r="HA692" s="33"/>
      <c r="HB692" s="33"/>
      <c r="HC692" s="33"/>
      <c r="HD692" s="33"/>
      <c r="HE692" s="33"/>
      <c r="HF692" s="33"/>
      <c r="HG692" s="33"/>
      <c r="HH692" s="33"/>
      <c r="HI692" s="33"/>
    </row>
    <row r="693" spans="3:217" s="34" customFormat="1" x14ac:dyDescent="0.25">
      <c r="C693" s="74"/>
      <c r="D693" s="74"/>
      <c r="E693" s="74"/>
      <c r="H693" s="45"/>
      <c r="I693" s="45"/>
      <c r="J693" s="82"/>
      <c r="R693" s="33"/>
      <c r="S693" s="35"/>
      <c r="T693" s="45"/>
      <c r="U693" s="45"/>
      <c r="AC693" s="33"/>
      <c r="AD693" s="35"/>
      <c r="AE693" s="45"/>
      <c r="AF693" s="45"/>
      <c r="AN693" s="33"/>
      <c r="AO693" s="35"/>
      <c r="AP693" s="45"/>
      <c r="AQ693" s="45"/>
      <c r="AR693" s="33"/>
      <c r="AS693" s="33"/>
      <c r="AT693" s="33"/>
      <c r="AU693" s="33"/>
      <c r="AV693" s="33"/>
      <c r="AW693" s="33"/>
      <c r="AX693" s="33"/>
      <c r="AY693" s="33"/>
      <c r="AZ693" s="33"/>
      <c r="BA693" s="33"/>
      <c r="BB693" s="33"/>
      <c r="BC693" s="33"/>
      <c r="BD693" s="33"/>
      <c r="BE693" s="33"/>
      <c r="BF693" s="33"/>
      <c r="BG693" s="33"/>
      <c r="BH693" s="33"/>
      <c r="BI693" s="33"/>
      <c r="BJ693" s="33"/>
      <c r="BK693" s="33"/>
      <c r="BL693" s="33"/>
      <c r="BM693" s="33"/>
      <c r="BN693" s="33"/>
      <c r="BO693" s="33"/>
      <c r="BP693" s="33"/>
      <c r="BQ693" s="33"/>
      <c r="BR693" s="33"/>
      <c r="BS693" s="33"/>
      <c r="BT693" s="33"/>
      <c r="BU693" s="33"/>
      <c r="BV693" s="33"/>
      <c r="BW693" s="33"/>
      <c r="BX693" s="33"/>
      <c r="BY693" s="33"/>
      <c r="BZ693" s="33"/>
      <c r="CA693" s="33"/>
      <c r="CB693" s="33"/>
      <c r="CC693" s="33"/>
      <c r="CD693" s="33"/>
      <c r="CE693" s="33"/>
      <c r="CF693" s="33"/>
      <c r="CG693" s="33"/>
      <c r="CH693" s="33"/>
      <c r="CI693" s="33"/>
      <c r="CJ693" s="33"/>
      <c r="CK693" s="33"/>
      <c r="CL693" s="33"/>
      <c r="CM693" s="33"/>
      <c r="CN693" s="33"/>
      <c r="CO693" s="33"/>
      <c r="CP693" s="33"/>
      <c r="CQ693" s="33"/>
      <c r="CR693" s="33"/>
      <c r="CS693" s="33"/>
      <c r="CT693" s="33"/>
      <c r="CU693" s="33"/>
      <c r="CV693" s="33"/>
      <c r="CW693" s="33"/>
      <c r="CX693" s="33"/>
      <c r="CY693" s="33"/>
      <c r="CZ693" s="33"/>
      <c r="DA693" s="33"/>
      <c r="DB693" s="33"/>
      <c r="DC693" s="33"/>
      <c r="DD693" s="33"/>
      <c r="DE693" s="33"/>
      <c r="DF693" s="33"/>
      <c r="DG693" s="33"/>
      <c r="DH693" s="33"/>
      <c r="DI693" s="33"/>
      <c r="DJ693" s="33"/>
      <c r="DK693" s="33"/>
      <c r="DL693" s="33"/>
      <c r="DM693" s="33"/>
      <c r="DN693" s="33"/>
      <c r="DO693" s="33"/>
      <c r="DP693" s="33"/>
      <c r="DQ693" s="33"/>
      <c r="DR693" s="33"/>
      <c r="DS693" s="33"/>
      <c r="DT693" s="33"/>
      <c r="DU693" s="33"/>
      <c r="DV693" s="33"/>
      <c r="DW693" s="33"/>
      <c r="DX693" s="33"/>
      <c r="DY693" s="33"/>
      <c r="DZ693" s="33"/>
      <c r="EA693" s="33"/>
      <c r="EB693" s="33"/>
      <c r="EC693" s="33"/>
      <c r="ED693" s="33"/>
      <c r="EE693" s="33"/>
      <c r="EF693" s="33"/>
      <c r="EG693" s="33"/>
      <c r="EH693" s="33"/>
      <c r="EI693" s="33"/>
      <c r="EJ693" s="33"/>
      <c r="EK693" s="33"/>
      <c r="EL693" s="33"/>
      <c r="EM693" s="33"/>
      <c r="EN693" s="33"/>
      <c r="EO693" s="33"/>
      <c r="EP693" s="33"/>
      <c r="EQ693" s="33"/>
      <c r="ER693" s="33"/>
      <c r="ES693" s="33"/>
      <c r="ET693" s="33"/>
      <c r="EU693" s="33"/>
      <c r="EV693" s="33"/>
      <c r="EW693" s="33"/>
      <c r="EX693" s="33"/>
      <c r="EY693" s="33"/>
      <c r="EZ693" s="33"/>
      <c r="FA693" s="33"/>
      <c r="FB693" s="33"/>
      <c r="FC693" s="33"/>
      <c r="FD693" s="33"/>
      <c r="FE693" s="33"/>
      <c r="FF693" s="33"/>
      <c r="FG693" s="33"/>
      <c r="FH693" s="33"/>
      <c r="FI693" s="33"/>
      <c r="FJ693" s="33"/>
      <c r="FK693" s="33"/>
      <c r="FL693" s="33"/>
      <c r="FM693" s="33"/>
      <c r="FN693" s="33"/>
      <c r="FO693" s="33"/>
      <c r="FP693" s="33"/>
      <c r="FQ693" s="33"/>
      <c r="FR693" s="33"/>
      <c r="FS693" s="33"/>
      <c r="FT693" s="33"/>
      <c r="FU693" s="33"/>
      <c r="FV693" s="33"/>
      <c r="FW693" s="33"/>
      <c r="FX693" s="33"/>
      <c r="FY693" s="33"/>
      <c r="FZ693" s="33"/>
      <c r="GA693" s="33"/>
      <c r="GB693" s="33"/>
      <c r="GC693" s="33"/>
      <c r="GD693" s="33"/>
      <c r="GE693" s="33"/>
      <c r="GF693" s="33"/>
      <c r="GG693" s="33"/>
      <c r="GH693" s="33"/>
      <c r="GI693" s="33"/>
      <c r="GJ693" s="33"/>
      <c r="GK693" s="33"/>
      <c r="GL693" s="33"/>
      <c r="GM693" s="33"/>
      <c r="GN693" s="33"/>
      <c r="GO693" s="33"/>
      <c r="GP693" s="33"/>
      <c r="GQ693" s="33"/>
      <c r="GR693" s="33"/>
      <c r="GS693" s="33"/>
      <c r="GT693" s="33"/>
      <c r="GU693" s="33"/>
      <c r="GV693" s="33"/>
      <c r="GW693" s="33"/>
      <c r="GX693" s="33"/>
      <c r="GY693" s="33"/>
      <c r="GZ693" s="33"/>
      <c r="HA693" s="33"/>
      <c r="HB693" s="33"/>
      <c r="HC693" s="33"/>
      <c r="HD693" s="33"/>
      <c r="HE693" s="33"/>
      <c r="HF693" s="33"/>
      <c r="HG693" s="33"/>
      <c r="HH693" s="33"/>
      <c r="HI693" s="33"/>
    </row>
    <row r="694" spans="3:217" s="34" customFormat="1" x14ac:dyDescent="0.25">
      <c r="C694" s="74"/>
      <c r="D694" s="74"/>
      <c r="E694" s="74"/>
      <c r="H694" s="45"/>
      <c r="I694" s="45"/>
      <c r="J694" s="82"/>
      <c r="R694" s="33"/>
      <c r="S694" s="35"/>
      <c r="T694" s="45"/>
      <c r="U694" s="45"/>
      <c r="AC694" s="33"/>
      <c r="AD694" s="35"/>
      <c r="AE694" s="45"/>
      <c r="AF694" s="45"/>
      <c r="AN694" s="33"/>
      <c r="AO694" s="35"/>
      <c r="AP694" s="45"/>
      <c r="AQ694" s="45"/>
      <c r="AR694" s="33"/>
      <c r="AS694" s="33"/>
      <c r="AT694" s="33"/>
      <c r="AU694" s="33"/>
      <c r="AV694" s="33"/>
      <c r="AW694" s="33"/>
      <c r="AX694" s="33"/>
      <c r="AY694" s="33"/>
      <c r="AZ694" s="33"/>
      <c r="BA694" s="33"/>
      <c r="BB694" s="33"/>
      <c r="BC694" s="33"/>
      <c r="BD694" s="33"/>
      <c r="BE694" s="33"/>
      <c r="BF694" s="33"/>
      <c r="BG694" s="33"/>
      <c r="BH694" s="33"/>
      <c r="BI694" s="33"/>
      <c r="BJ694" s="33"/>
      <c r="BK694" s="33"/>
      <c r="BL694" s="33"/>
      <c r="BM694" s="33"/>
      <c r="BN694" s="33"/>
      <c r="BO694" s="33"/>
      <c r="BP694" s="33"/>
      <c r="BQ694" s="33"/>
      <c r="BR694" s="33"/>
      <c r="BS694" s="33"/>
      <c r="BT694" s="33"/>
      <c r="BU694" s="33"/>
      <c r="BV694" s="33"/>
      <c r="BW694" s="33"/>
      <c r="BX694" s="33"/>
      <c r="BY694" s="33"/>
      <c r="BZ694" s="33"/>
      <c r="CA694" s="33"/>
      <c r="CB694" s="33"/>
      <c r="CC694" s="33"/>
      <c r="CD694" s="33"/>
      <c r="CE694" s="33"/>
      <c r="CF694" s="33"/>
      <c r="CG694" s="33"/>
      <c r="CH694" s="33"/>
      <c r="CI694" s="33"/>
      <c r="CJ694" s="33"/>
      <c r="CK694" s="33"/>
      <c r="CL694" s="33"/>
      <c r="CM694" s="33"/>
      <c r="CN694" s="33"/>
      <c r="CO694" s="33"/>
      <c r="CP694" s="33"/>
      <c r="CQ694" s="33"/>
      <c r="CR694" s="33"/>
      <c r="CS694" s="33"/>
      <c r="CT694" s="33"/>
      <c r="CU694" s="33"/>
      <c r="CV694" s="33"/>
      <c r="CW694" s="33"/>
      <c r="CX694" s="33"/>
      <c r="CY694" s="33"/>
      <c r="CZ694" s="33"/>
      <c r="DA694" s="33"/>
      <c r="DB694" s="33"/>
      <c r="DC694" s="33"/>
      <c r="DD694" s="33"/>
      <c r="DE694" s="33"/>
      <c r="DF694" s="33"/>
      <c r="DG694" s="33"/>
      <c r="DH694" s="33"/>
      <c r="DI694" s="33"/>
      <c r="DJ694" s="33"/>
      <c r="DK694" s="33"/>
      <c r="DL694" s="33"/>
      <c r="DM694" s="33"/>
      <c r="DN694" s="33"/>
      <c r="DO694" s="33"/>
      <c r="DP694" s="33"/>
      <c r="DQ694" s="33"/>
      <c r="DR694" s="33"/>
      <c r="DS694" s="33"/>
      <c r="DT694" s="33"/>
      <c r="DU694" s="33"/>
      <c r="DV694" s="33"/>
      <c r="DW694" s="33"/>
      <c r="DX694" s="33"/>
      <c r="DY694" s="33"/>
      <c r="DZ694" s="33"/>
      <c r="EA694" s="33"/>
      <c r="EB694" s="33"/>
      <c r="EC694" s="33"/>
      <c r="ED694" s="33"/>
      <c r="EE694" s="33"/>
      <c r="EF694" s="33"/>
      <c r="EG694" s="33"/>
      <c r="EH694" s="33"/>
      <c r="EI694" s="33"/>
      <c r="EJ694" s="33"/>
      <c r="EK694" s="33"/>
      <c r="EL694" s="33"/>
      <c r="EM694" s="33"/>
      <c r="EN694" s="33"/>
      <c r="EO694" s="33"/>
      <c r="EP694" s="33"/>
      <c r="EQ694" s="33"/>
      <c r="ER694" s="33"/>
      <c r="ES694" s="33"/>
      <c r="ET694" s="33"/>
      <c r="EU694" s="33"/>
      <c r="EV694" s="33"/>
      <c r="EW694" s="33"/>
      <c r="EX694" s="33"/>
      <c r="EY694" s="33"/>
      <c r="EZ694" s="33"/>
      <c r="FA694" s="33"/>
      <c r="FB694" s="33"/>
      <c r="FC694" s="33"/>
      <c r="FD694" s="33"/>
      <c r="FE694" s="33"/>
      <c r="FF694" s="33"/>
      <c r="FG694" s="33"/>
      <c r="FH694" s="33"/>
      <c r="FI694" s="33"/>
      <c r="FJ694" s="33"/>
      <c r="FK694" s="33"/>
      <c r="FL694" s="33"/>
      <c r="FM694" s="33"/>
      <c r="FN694" s="33"/>
      <c r="FO694" s="33"/>
      <c r="FP694" s="33"/>
      <c r="FQ694" s="33"/>
      <c r="FR694" s="33"/>
      <c r="FS694" s="33"/>
      <c r="FT694" s="33"/>
      <c r="FU694" s="33"/>
      <c r="FV694" s="33"/>
      <c r="FW694" s="33"/>
      <c r="FX694" s="33"/>
      <c r="FY694" s="33"/>
      <c r="FZ694" s="33"/>
      <c r="GA694" s="33"/>
      <c r="GB694" s="33"/>
      <c r="GC694" s="33"/>
      <c r="GD694" s="33"/>
      <c r="GE694" s="33"/>
      <c r="GF694" s="33"/>
      <c r="GG694" s="33"/>
      <c r="GH694" s="33"/>
      <c r="GI694" s="33"/>
      <c r="GJ694" s="33"/>
      <c r="GK694" s="33"/>
      <c r="GL694" s="33"/>
      <c r="GM694" s="33"/>
      <c r="GN694" s="33"/>
      <c r="GO694" s="33"/>
      <c r="GP694" s="33"/>
      <c r="GQ694" s="33"/>
      <c r="GR694" s="33"/>
      <c r="GS694" s="33"/>
      <c r="GT694" s="33"/>
      <c r="GU694" s="33"/>
      <c r="GV694" s="33"/>
      <c r="GW694" s="33"/>
      <c r="GX694" s="33"/>
      <c r="GY694" s="33"/>
      <c r="GZ694" s="33"/>
      <c r="HA694" s="33"/>
      <c r="HB694" s="33"/>
      <c r="HC694" s="33"/>
      <c r="HD694" s="33"/>
      <c r="HE694" s="33"/>
      <c r="HF694" s="33"/>
      <c r="HG694" s="33"/>
      <c r="HH694" s="33"/>
      <c r="HI694" s="33"/>
    </row>
    <row r="695" spans="3:217" s="34" customFormat="1" x14ac:dyDescent="0.25">
      <c r="C695" s="74"/>
      <c r="D695" s="74"/>
      <c r="E695" s="74"/>
      <c r="H695" s="45"/>
      <c r="I695" s="45"/>
      <c r="J695" s="82"/>
      <c r="R695" s="33"/>
      <c r="S695" s="35"/>
      <c r="T695" s="45"/>
      <c r="U695" s="45"/>
      <c r="AC695" s="33"/>
      <c r="AD695" s="35"/>
      <c r="AE695" s="45"/>
      <c r="AF695" s="45"/>
      <c r="AN695" s="33"/>
      <c r="AO695" s="35"/>
      <c r="AP695" s="45"/>
      <c r="AQ695" s="45"/>
      <c r="AR695" s="33"/>
      <c r="AS695" s="33"/>
      <c r="AT695" s="33"/>
      <c r="AU695" s="33"/>
      <c r="AV695" s="33"/>
      <c r="AW695" s="33"/>
      <c r="AX695" s="33"/>
      <c r="AY695" s="33"/>
      <c r="AZ695" s="33"/>
      <c r="BA695" s="33"/>
      <c r="BB695" s="33"/>
      <c r="BC695" s="33"/>
      <c r="BD695" s="33"/>
      <c r="BE695" s="33"/>
      <c r="BF695" s="33"/>
      <c r="BG695" s="33"/>
      <c r="BH695" s="33"/>
      <c r="BI695" s="33"/>
      <c r="BJ695" s="33"/>
      <c r="BK695" s="33"/>
      <c r="BL695" s="33"/>
      <c r="BM695" s="33"/>
      <c r="BN695" s="33"/>
      <c r="BO695" s="33"/>
      <c r="BP695" s="33"/>
      <c r="BQ695" s="33"/>
      <c r="BR695" s="33"/>
      <c r="BS695" s="33"/>
      <c r="BT695" s="33"/>
      <c r="BU695" s="33"/>
      <c r="BV695" s="33"/>
      <c r="BW695" s="33"/>
      <c r="BX695" s="33"/>
      <c r="BY695" s="33"/>
      <c r="BZ695" s="33"/>
      <c r="CA695" s="33"/>
      <c r="CB695" s="33"/>
      <c r="CC695" s="33"/>
      <c r="CD695" s="33"/>
      <c r="CE695" s="33"/>
      <c r="CF695" s="33"/>
      <c r="CG695" s="33"/>
      <c r="CH695" s="33"/>
      <c r="CI695" s="33"/>
      <c r="CJ695" s="33"/>
      <c r="CK695" s="33"/>
      <c r="CL695" s="33"/>
      <c r="CM695" s="33"/>
      <c r="CN695" s="33"/>
      <c r="CO695" s="33"/>
      <c r="CP695" s="33"/>
      <c r="CQ695" s="33"/>
      <c r="CR695" s="33"/>
      <c r="CS695" s="33"/>
      <c r="CT695" s="33"/>
      <c r="CU695" s="33"/>
      <c r="CV695" s="33"/>
      <c r="CW695" s="33"/>
      <c r="CX695" s="33"/>
      <c r="CY695" s="33"/>
      <c r="CZ695" s="33"/>
      <c r="DA695" s="33"/>
      <c r="DB695" s="33"/>
      <c r="DC695" s="33"/>
      <c r="DD695" s="33"/>
      <c r="DE695" s="33"/>
      <c r="DF695" s="33"/>
      <c r="DG695" s="33"/>
      <c r="DH695" s="33"/>
      <c r="DI695" s="33"/>
      <c r="DJ695" s="33"/>
      <c r="DK695" s="33"/>
      <c r="DL695" s="33"/>
      <c r="DM695" s="33"/>
      <c r="DN695" s="33"/>
      <c r="DO695" s="33"/>
      <c r="DP695" s="33"/>
      <c r="DQ695" s="33"/>
      <c r="DR695" s="33"/>
      <c r="DS695" s="33"/>
      <c r="DT695" s="33"/>
      <c r="DU695" s="33"/>
      <c r="DV695" s="33"/>
      <c r="DW695" s="33"/>
      <c r="DX695" s="33"/>
      <c r="DY695" s="33"/>
      <c r="DZ695" s="33"/>
      <c r="EA695" s="33"/>
      <c r="EB695" s="33"/>
      <c r="EC695" s="33"/>
      <c r="ED695" s="33"/>
      <c r="EE695" s="33"/>
      <c r="EF695" s="33"/>
      <c r="EG695" s="33"/>
      <c r="EH695" s="33"/>
      <c r="EI695" s="33"/>
      <c r="EJ695" s="33"/>
      <c r="EK695" s="33"/>
      <c r="EL695" s="33"/>
      <c r="EM695" s="33"/>
      <c r="EN695" s="33"/>
      <c r="EO695" s="33"/>
      <c r="EP695" s="33"/>
      <c r="EQ695" s="33"/>
      <c r="ER695" s="33"/>
      <c r="ES695" s="33"/>
      <c r="ET695" s="33"/>
      <c r="EU695" s="33"/>
      <c r="EV695" s="33"/>
      <c r="EW695" s="33"/>
      <c r="EX695" s="33"/>
      <c r="EY695" s="33"/>
      <c r="EZ695" s="33"/>
      <c r="FA695" s="33"/>
      <c r="FB695" s="33"/>
      <c r="FC695" s="33"/>
      <c r="FD695" s="33"/>
      <c r="FE695" s="33"/>
      <c r="FF695" s="33"/>
      <c r="FG695" s="33"/>
      <c r="FH695" s="33"/>
      <c r="FI695" s="33"/>
      <c r="FJ695" s="33"/>
      <c r="FK695" s="33"/>
      <c r="FL695" s="33"/>
      <c r="FM695" s="33"/>
      <c r="FN695" s="33"/>
      <c r="FO695" s="33"/>
      <c r="FP695" s="33"/>
      <c r="FQ695" s="33"/>
      <c r="FR695" s="33"/>
      <c r="FS695" s="33"/>
      <c r="FT695" s="33"/>
      <c r="FU695" s="33"/>
      <c r="FV695" s="33"/>
      <c r="FW695" s="33"/>
      <c r="FX695" s="33"/>
      <c r="FY695" s="33"/>
      <c r="FZ695" s="33"/>
      <c r="GA695" s="33"/>
      <c r="GB695" s="33"/>
      <c r="GC695" s="33"/>
      <c r="GD695" s="33"/>
      <c r="GE695" s="33"/>
      <c r="GF695" s="33"/>
      <c r="GG695" s="33"/>
      <c r="GH695" s="33"/>
      <c r="GI695" s="33"/>
      <c r="GJ695" s="33"/>
      <c r="GK695" s="33"/>
      <c r="GL695" s="33"/>
      <c r="GM695" s="33"/>
      <c r="GN695" s="33"/>
      <c r="GO695" s="33"/>
      <c r="GP695" s="33"/>
      <c r="GQ695" s="33"/>
      <c r="GR695" s="33"/>
      <c r="GS695" s="33"/>
      <c r="GT695" s="33"/>
      <c r="GU695" s="33"/>
      <c r="GV695" s="33"/>
      <c r="GW695" s="33"/>
      <c r="GX695" s="33"/>
      <c r="GY695" s="33"/>
      <c r="GZ695" s="33"/>
      <c r="HA695" s="33"/>
      <c r="HB695" s="33"/>
      <c r="HC695" s="33"/>
      <c r="HD695" s="33"/>
      <c r="HE695" s="33"/>
      <c r="HF695" s="33"/>
      <c r="HG695" s="33"/>
      <c r="HH695" s="33"/>
      <c r="HI695" s="33"/>
    </row>
    <row r="696" spans="3:217" s="34" customFormat="1" x14ac:dyDescent="0.25">
      <c r="C696" s="74"/>
      <c r="D696" s="74"/>
      <c r="E696" s="74"/>
      <c r="H696" s="45"/>
      <c r="I696" s="45"/>
      <c r="J696" s="82"/>
      <c r="R696" s="33"/>
      <c r="S696" s="35"/>
      <c r="T696" s="45"/>
      <c r="U696" s="45"/>
      <c r="AC696" s="33"/>
      <c r="AD696" s="35"/>
      <c r="AE696" s="45"/>
      <c r="AF696" s="45"/>
      <c r="AN696" s="33"/>
      <c r="AO696" s="35"/>
      <c r="AP696" s="45"/>
      <c r="AQ696" s="45"/>
      <c r="AR696" s="33"/>
      <c r="AS696" s="33"/>
      <c r="AT696" s="33"/>
      <c r="AU696" s="33"/>
      <c r="AV696" s="33"/>
      <c r="AW696" s="33"/>
      <c r="AX696" s="33"/>
      <c r="AY696" s="33"/>
      <c r="AZ696" s="33"/>
      <c r="BA696" s="33"/>
      <c r="BB696" s="33"/>
      <c r="BC696" s="33"/>
      <c r="BD696" s="33"/>
      <c r="BE696" s="33"/>
      <c r="BF696" s="33"/>
      <c r="BG696" s="33"/>
      <c r="BH696" s="33"/>
      <c r="BI696" s="33"/>
      <c r="BJ696" s="33"/>
      <c r="BK696" s="33"/>
      <c r="BL696" s="33"/>
      <c r="BM696" s="33"/>
      <c r="BN696" s="33"/>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33"/>
      <c r="EL696" s="33"/>
      <c r="EM696" s="33"/>
      <c r="EN696" s="33"/>
      <c r="EO696" s="33"/>
      <c r="EP696" s="33"/>
      <c r="EQ696" s="33"/>
      <c r="ER696" s="33"/>
      <c r="ES696" s="33"/>
      <c r="ET696" s="33"/>
      <c r="EU696" s="33"/>
      <c r="EV696" s="33"/>
      <c r="EW696" s="33"/>
      <c r="EX696" s="33"/>
      <c r="EY696" s="33"/>
      <c r="EZ696" s="33"/>
      <c r="FA696" s="33"/>
      <c r="FB696" s="33"/>
      <c r="FC696" s="33"/>
      <c r="FD696" s="33"/>
      <c r="FE696" s="33"/>
      <c r="FF696" s="33"/>
      <c r="FG696" s="33"/>
      <c r="FH696" s="33"/>
      <c r="FI696" s="33"/>
      <c r="FJ696" s="33"/>
      <c r="FK696" s="33"/>
      <c r="FL696" s="33"/>
      <c r="FM696" s="33"/>
      <c r="FN696" s="33"/>
      <c r="FO696" s="33"/>
      <c r="FP696" s="33"/>
      <c r="FQ696" s="33"/>
      <c r="FR696" s="33"/>
      <c r="FS696" s="33"/>
      <c r="FT696" s="33"/>
      <c r="FU696" s="33"/>
      <c r="FV696" s="33"/>
      <c r="FW696" s="33"/>
      <c r="FX696" s="33"/>
      <c r="FY696" s="33"/>
      <c r="FZ696" s="33"/>
      <c r="GA696" s="33"/>
      <c r="GB696" s="33"/>
      <c r="GC696" s="33"/>
      <c r="GD696" s="33"/>
      <c r="GE696" s="33"/>
      <c r="GF696" s="33"/>
      <c r="GG696" s="33"/>
      <c r="GH696" s="33"/>
      <c r="GI696" s="33"/>
      <c r="GJ696" s="33"/>
      <c r="GK696" s="33"/>
      <c r="GL696" s="33"/>
      <c r="GM696" s="33"/>
      <c r="GN696" s="33"/>
      <c r="GO696" s="33"/>
      <c r="GP696" s="33"/>
      <c r="GQ696" s="33"/>
      <c r="GR696" s="33"/>
      <c r="GS696" s="33"/>
      <c r="GT696" s="33"/>
      <c r="GU696" s="33"/>
      <c r="GV696" s="33"/>
      <c r="GW696" s="33"/>
      <c r="GX696" s="33"/>
      <c r="GY696" s="33"/>
      <c r="GZ696" s="33"/>
      <c r="HA696" s="33"/>
      <c r="HB696" s="33"/>
      <c r="HC696" s="33"/>
      <c r="HD696" s="33"/>
      <c r="HE696" s="33"/>
      <c r="HF696" s="33"/>
      <c r="HG696" s="33"/>
      <c r="HH696" s="33"/>
      <c r="HI696" s="33"/>
    </row>
    <row r="697" spans="3:217" s="34" customFormat="1" x14ac:dyDescent="0.25">
      <c r="C697" s="74"/>
      <c r="D697" s="74"/>
      <c r="E697" s="74"/>
      <c r="H697" s="45"/>
      <c r="I697" s="45"/>
      <c r="J697" s="82"/>
      <c r="R697" s="33"/>
      <c r="S697" s="35"/>
      <c r="T697" s="45"/>
      <c r="U697" s="45"/>
      <c r="AC697" s="33"/>
      <c r="AD697" s="35"/>
      <c r="AE697" s="45"/>
      <c r="AF697" s="45"/>
      <c r="AN697" s="33"/>
      <c r="AO697" s="35"/>
      <c r="AP697" s="45"/>
      <c r="AQ697" s="45"/>
      <c r="AR697" s="33"/>
      <c r="AS697" s="33"/>
      <c r="AT697" s="33"/>
      <c r="AU697" s="33"/>
      <c r="AV697" s="33"/>
      <c r="AW697" s="33"/>
      <c r="AX697" s="33"/>
      <c r="AY697" s="33"/>
      <c r="AZ697" s="33"/>
      <c r="BA697" s="33"/>
      <c r="BB697" s="33"/>
      <c r="BC697" s="33"/>
      <c r="BD697" s="33"/>
      <c r="BE697" s="33"/>
      <c r="BF697" s="33"/>
      <c r="BG697" s="33"/>
      <c r="BH697" s="33"/>
      <c r="BI697" s="33"/>
      <c r="BJ697" s="33"/>
      <c r="BK697" s="33"/>
      <c r="BL697" s="33"/>
      <c r="BM697" s="33"/>
      <c r="BN697" s="33"/>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3"/>
      <c r="EG697" s="33"/>
      <c r="EH697" s="33"/>
      <c r="EI697" s="33"/>
      <c r="EJ697" s="33"/>
      <c r="EK697" s="33"/>
      <c r="EL697" s="33"/>
      <c r="EM697" s="33"/>
      <c r="EN697" s="33"/>
      <c r="EO697" s="33"/>
      <c r="EP697" s="33"/>
      <c r="EQ697" s="33"/>
      <c r="ER697" s="33"/>
      <c r="ES697" s="33"/>
      <c r="ET697" s="33"/>
      <c r="EU697" s="33"/>
      <c r="EV697" s="33"/>
      <c r="EW697" s="33"/>
      <c r="EX697" s="33"/>
      <c r="EY697" s="33"/>
      <c r="EZ697" s="33"/>
      <c r="FA697" s="33"/>
      <c r="FB697" s="33"/>
      <c r="FC697" s="33"/>
      <c r="FD697" s="33"/>
      <c r="FE697" s="33"/>
      <c r="FF697" s="33"/>
      <c r="FG697" s="33"/>
      <c r="FH697" s="33"/>
      <c r="FI697" s="33"/>
      <c r="FJ697" s="33"/>
      <c r="FK697" s="33"/>
      <c r="FL697" s="33"/>
      <c r="FM697" s="33"/>
      <c r="FN697" s="33"/>
      <c r="FO697" s="33"/>
      <c r="FP697" s="33"/>
      <c r="FQ697" s="33"/>
      <c r="FR697" s="33"/>
      <c r="FS697" s="33"/>
      <c r="FT697" s="33"/>
      <c r="FU697" s="33"/>
      <c r="FV697" s="33"/>
      <c r="FW697" s="33"/>
      <c r="FX697" s="33"/>
      <c r="FY697" s="33"/>
      <c r="FZ697" s="33"/>
      <c r="GA697" s="33"/>
      <c r="GB697" s="33"/>
      <c r="GC697" s="33"/>
      <c r="GD697" s="33"/>
      <c r="GE697" s="33"/>
      <c r="GF697" s="33"/>
      <c r="GG697" s="33"/>
      <c r="GH697" s="33"/>
      <c r="GI697" s="33"/>
      <c r="GJ697" s="33"/>
      <c r="GK697" s="33"/>
      <c r="GL697" s="33"/>
      <c r="GM697" s="33"/>
      <c r="GN697" s="33"/>
      <c r="GO697" s="33"/>
      <c r="GP697" s="33"/>
      <c r="GQ697" s="33"/>
      <c r="GR697" s="33"/>
      <c r="GS697" s="33"/>
      <c r="GT697" s="33"/>
      <c r="GU697" s="33"/>
      <c r="GV697" s="33"/>
      <c r="GW697" s="33"/>
      <c r="GX697" s="33"/>
      <c r="GY697" s="33"/>
      <c r="GZ697" s="33"/>
      <c r="HA697" s="33"/>
      <c r="HB697" s="33"/>
      <c r="HC697" s="33"/>
      <c r="HD697" s="33"/>
      <c r="HE697" s="33"/>
      <c r="HF697" s="33"/>
      <c r="HG697" s="33"/>
      <c r="HH697" s="33"/>
      <c r="HI697" s="33"/>
    </row>
    <row r="698" spans="3:217" s="34" customFormat="1" x14ac:dyDescent="0.25">
      <c r="C698" s="74"/>
      <c r="D698" s="74"/>
      <c r="E698" s="74"/>
      <c r="H698" s="45"/>
      <c r="I698" s="45"/>
      <c r="J698" s="82"/>
      <c r="R698" s="33"/>
      <c r="S698" s="35"/>
      <c r="T698" s="45"/>
      <c r="U698" s="45"/>
      <c r="AC698" s="33"/>
      <c r="AD698" s="35"/>
      <c r="AE698" s="45"/>
      <c r="AF698" s="45"/>
      <c r="AN698" s="33"/>
      <c r="AO698" s="35"/>
      <c r="AP698" s="45"/>
      <c r="AQ698" s="45"/>
      <c r="AR698" s="33"/>
      <c r="AS698" s="33"/>
      <c r="AT698" s="33"/>
      <c r="AU698" s="33"/>
      <c r="AV698" s="33"/>
      <c r="AW698" s="33"/>
      <c r="AX698" s="33"/>
      <c r="AY698" s="33"/>
      <c r="AZ698" s="33"/>
      <c r="BA698" s="33"/>
      <c r="BB698" s="33"/>
      <c r="BC698" s="33"/>
      <c r="BD698" s="33"/>
      <c r="BE698" s="33"/>
      <c r="BF698" s="33"/>
      <c r="BG698" s="33"/>
      <c r="BH698" s="33"/>
      <c r="BI698" s="33"/>
      <c r="BJ698" s="33"/>
      <c r="BK698" s="33"/>
      <c r="BL698" s="33"/>
      <c r="BM698" s="33"/>
      <c r="BN698" s="33"/>
      <c r="BO698" s="33"/>
      <c r="BP698" s="33"/>
      <c r="BQ698" s="33"/>
      <c r="BR698" s="33"/>
      <c r="BS698" s="33"/>
      <c r="BT698" s="33"/>
      <c r="BU698" s="33"/>
      <c r="BV698" s="33"/>
      <c r="BW698" s="33"/>
      <c r="BX698" s="33"/>
      <c r="BY698" s="33"/>
      <c r="BZ698" s="33"/>
      <c r="CA698" s="33"/>
      <c r="CB698" s="33"/>
      <c r="CC698" s="33"/>
      <c r="CD698" s="33"/>
      <c r="CE698" s="33"/>
      <c r="CF698" s="33"/>
      <c r="CG698" s="33"/>
      <c r="CH698" s="33"/>
      <c r="CI698" s="33"/>
      <c r="CJ698" s="33"/>
      <c r="CK698" s="33"/>
      <c r="CL698" s="33"/>
      <c r="CM698" s="33"/>
      <c r="CN698" s="33"/>
      <c r="CO698" s="33"/>
      <c r="CP698" s="33"/>
      <c r="CQ698" s="33"/>
      <c r="CR698" s="33"/>
      <c r="CS698" s="33"/>
      <c r="CT698" s="33"/>
      <c r="CU698" s="33"/>
      <c r="CV698" s="33"/>
      <c r="CW698" s="33"/>
      <c r="CX698" s="33"/>
      <c r="CY698" s="33"/>
      <c r="CZ698" s="33"/>
      <c r="DA698" s="33"/>
      <c r="DB698" s="33"/>
      <c r="DC698" s="33"/>
      <c r="DD698" s="33"/>
      <c r="DE698" s="33"/>
      <c r="DF698" s="33"/>
      <c r="DG698" s="33"/>
      <c r="DH698" s="33"/>
      <c r="DI698" s="33"/>
      <c r="DJ698" s="33"/>
      <c r="DK698" s="33"/>
      <c r="DL698" s="33"/>
      <c r="DM698" s="33"/>
      <c r="DN698" s="33"/>
      <c r="DO698" s="33"/>
      <c r="DP698" s="33"/>
      <c r="DQ698" s="33"/>
      <c r="DR698" s="33"/>
      <c r="DS698" s="33"/>
      <c r="DT698" s="33"/>
      <c r="DU698" s="33"/>
      <c r="DV698" s="33"/>
      <c r="DW698" s="33"/>
      <c r="DX698" s="33"/>
      <c r="DY698" s="33"/>
      <c r="DZ698" s="33"/>
      <c r="EA698" s="33"/>
      <c r="EB698" s="33"/>
      <c r="EC698" s="33"/>
      <c r="ED698" s="33"/>
      <c r="EE698" s="33"/>
      <c r="EF698" s="33"/>
      <c r="EG698" s="33"/>
      <c r="EH698" s="33"/>
      <c r="EI698" s="33"/>
      <c r="EJ698" s="33"/>
      <c r="EK698" s="33"/>
      <c r="EL698" s="33"/>
      <c r="EM698" s="33"/>
      <c r="EN698" s="33"/>
      <c r="EO698" s="33"/>
      <c r="EP698" s="33"/>
      <c r="EQ698" s="33"/>
      <c r="ER698" s="33"/>
      <c r="ES698" s="33"/>
      <c r="ET698" s="33"/>
      <c r="EU698" s="33"/>
      <c r="EV698" s="33"/>
      <c r="EW698" s="33"/>
      <c r="EX698" s="33"/>
      <c r="EY698" s="33"/>
      <c r="EZ698" s="33"/>
      <c r="FA698" s="33"/>
      <c r="FB698" s="33"/>
      <c r="FC698" s="33"/>
      <c r="FD698" s="33"/>
      <c r="FE698" s="33"/>
      <c r="FF698" s="33"/>
      <c r="FG698" s="33"/>
      <c r="FH698" s="33"/>
      <c r="FI698" s="33"/>
      <c r="FJ698" s="33"/>
      <c r="FK698" s="33"/>
      <c r="FL698" s="33"/>
      <c r="FM698" s="33"/>
      <c r="FN698" s="33"/>
      <c r="FO698" s="33"/>
      <c r="FP698" s="33"/>
      <c r="FQ698" s="33"/>
      <c r="FR698" s="33"/>
      <c r="FS698" s="33"/>
      <c r="FT698" s="33"/>
      <c r="FU698" s="33"/>
      <c r="FV698" s="33"/>
      <c r="FW698" s="33"/>
      <c r="FX698" s="33"/>
      <c r="FY698" s="33"/>
      <c r="FZ698" s="33"/>
      <c r="GA698" s="33"/>
      <c r="GB698" s="33"/>
      <c r="GC698" s="33"/>
      <c r="GD698" s="33"/>
      <c r="GE698" s="33"/>
      <c r="GF698" s="33"/>
      <c r="GG698" s="33"/>
      <c r="GH698" s="33"/>
      <c r="GI698" s="33"/>
      <c r="GJ698" s="33"/>
      <c r="GK698" s="33"/>
      <c r="GL698" s="33"/>
      <c r="GM698" s="33"/>
      <c r="GN698" s="33"/>
      <c r="GO698" s="33"/>
      <c r="GP698" s="33"/>
      <c r="GQ698" s="33"/>
      <c r="GR698" s="33"/>
      <c r="GS698" s="33"/>
      <c r="GT698" s="33"/>
      <c r="GU698" s="33"/>
      <c r="GV698" s="33"/>
      <c r="GW698" s="33"/>
      <c r="GX698" s="33"/>
      <c r="GY698" s="33"/>
      <c r="GZ698" s="33"/>
      <c r="HA698" s="33"/>
      <c r="HB698" s="33"/>
      <c r="HC698" s="33"/>
      <c r="HD698" s="33"/>
      <c r="HE698" s="33"/>
      <c r="HF698" s="33"/>
      <c r="HG698" s="33"/>
      <c r="HH698" s="33"/>
      <c r="HI698" s="33"/>
    </row>
    <row r="699" spans="3:217" s="34" customFormat="1" x14ac:dyDescent="0.25">
      <c r="C699" s="74"/>
      <c r="D699" s="74"/>
      <c r="E699" s="74"/>
      <c r="H699" s="45"/>
      <c r="I699" s="45"/>
      <c r="J699" s="82"/>
      <c r="R699" s="33"/>
      <c r="S699" s="35"/>
      <c r="T699" s="45"/>
      <c r="U699" s="45"/>
      <c r="AC699" s="33"/>
      <c r="AD699" s="35"/>
      <c r="AE699" s="45"/>
      <c r="AF699" s="45"/>
      <c r="AN699" s="33"/>
      <c r="AO699" s="35"/>
      <c r="AP699" s="45"/>
      <c r="AQ699" s="45"/>
      <c r="AR699" s="33"/>
      <c r="AS699" s="33"/>
      <c r="AT699" s="33"/>
      <c r="AU699" s="33"/>
      <c r="AV699" s="33"/>
      <c r="AW699" s="33"/>
      <c r="AX699" s="33"/>
      <c r="AY699" s="33"/>
      <c r="AZ699" s="33"/>
      <c r="BA699" s="33"/>
      <c r="BB699" s="33"/>
      <c r="BC699" s="33"/>
      <c r="BD699" s="33"/>
      <c r="BE699" s="33"/>
      <c r="BF699" s="33"/>
      <c r="BG699" s="33"/>
      <c r="BH699" s="33"/>
      <c r="BI699" s="33"/>
      <c r="BJ699" s="33"/>
      <c r="BK699" s="33"/>
      <c r="BL699" s="33"/>
      <c r="BM699" s="33"/>
      <c r="BN699" s="33"/>
      <c r="BO699" s="33"/>
      <c r="BP699" s="33"/>
      <c r="BQ699" s="33"/>
      <c r="BR699" s="33"/>
      <c r="BS699" s="33"/>
      <c r="BT699" s="33"/>
      <c r="BU699" s="33"/>
      <c r="BV699" s="33"/>
      <c r="BW699" s="33"/>
      <c r="BX699" s="33"/>
      <c r="BY699" s="33"/>
      <c r="BZ699" s="33"/>
      <c r="CA699" s="33"/>
      <c r="CB699" s="33"/>
      <c r="CC699" s="33"/>
      <c r="CD699" s="33"/>
      <c r="CE699" s="33"/>
      <c r="CF699" s="33"/>
      <c r="CG699" s="33"/>
      <c r="CH699" s="33"/>
      <c r="CI699" s="33"/>
      <c r="CJ699" s="33"/>
      <c r="CK699" s="33"/>
      <c r="CL699" s="33"/>
      <c r="CM699" s="33"/>
      <c r="CN699" s="33"/>
      <c r="CO699" s="33"/>
      <c r="CP699" s="33"/>
      <c r="CQ699" s="33"/>
      <c r="CR699" s="33"/>
      <c r="CS699" s="33"/>
      <c r="CT699" s="33"/>
      <c r="CU699" s="33"/>
      <c r="CV699" s="33"/>
      <c r="CW699" s="33"/>
      <c r="CX699" s="33"/>
      <c r="CY699" s="33"/>
      <c r="CZ699" s="33"/>
      <c r="DA699" s="33"/>
      <c r="DB699" s="33"/>
      <c r="DC699" s="33"/>
      <c r="DD699" s="33"/>
      <c r="DE699" s="33"/>
      <c r="DF699" s="33"/>
      <c r="DG699" s="33"/>
      <c r="DH699" s="33"/>
      <c r="DI699" s="33"/>
      <c r="DJ699" s="33"/>
      <c r="DK699" s="33"/>
      <c r="DL699" s="33"/>
      <c r="DM699" s="33"/>
      <c r="DN699" s="33"/>
      <c r="DO699" s="33"/>
      <c r="DP699" s="33"/>
      <c r="DQ699" s="33"/>
      <c r="DR699" s="33"/>
      <c r="DS699" s="33"/>
      <c r="DT699" s="33"/>
      <c r="DU699" s="33"/>
      <c r="DV699" s="33"/>
      <c r="DW699" s="33"/>
      <c r="DX699" s="33"/>
      <c r="DY699" s="33"/>
      <c r="DZ699" s="33"/>
      <c r="EA699" s="33"/>
      <c r="EB699" s="33"/>
      <c r="EC699" s="33"/>
      <c r="ED699" s="33"/>
      <c r="EE699" s="33"/>
      <c r="EF699" s="33"/>
      <c r="EG699" s="33"/>
      <c r="EH699" s="33"/>
      <c r="EI699" s="33"/>
      <c r="EJ699" s="33"/>
      <c r="EK699" s="33"/>
      <c r="EL699" s="33"/>
      <c r="EM699" s="33"/>
      <c r="EN699" s="33"/>
      <c r="EO699" s="33"/>
      <c r="EP699" s="33"/>
      <c r="EQ699" s="33"/>
      <c r="ER699" s="33"/>
      <c r="ES699" s="33"/>
      <c r="ET699" s="33"/>
      <c r="EU699" s="33"/>
      <c r="EV699" s="33"/>
      <c r="EW699" s="33"/>
      <c r="EX699" s="33"/>
      <c r="EY699" s="33"/>
      <c r="EZ699" s="33"/>
      <c r="FA699" s="33"/>
      <c r="FB699" s="33"/>
      <c r="FC699" s="33"/>
      <c r="FD699" s="33"/>
      <c r="FE699" s="33"/>
      <c r="FF699" s="33"/>
      <c r="FG699" s="33"/>
      <c r="FH699" s="33"/>
      <c r="FI699" s="33"/>
      <c r="FJ699" s="33"/>
      <c r="FK699" s="33"/>
      <c r="FL699" s="33"/>
      <c r="FM699" s="33"/>
      <c r="FN699" s="33"/>
      <c r="FO699" s="33"/>
      <c r="FP699" s="33"/>
      <c r="FQ699" s="33"/>
      <c r="FR699" s="33"/>
      <c r="FS699" s="33"/>
      <c r="FT699" s="33"/>
      <c r="FU699" s="33"/>
      <c r="FV699" s="33"/>
      <c r="FW699" s="33"/>
      <c r="FX699" s="33"/>
      <c r="FY699" s="33"/>
      <c r="FZ699" s="33"/>
      <c r="GA699" s="33"/>
      <c r="GB699" s="33"/>
      <c r="GC699" s="33"/>
      <c r="GD699" s="33"/>
      <c r="GE699" s="33"/>
      <c r="GF699" s="33"/>
      <c r="GG699" s="33"/>
      <c r="GH699" s="33"/>
      <c r="GI699" s="33"/>
      <c r="GJ699" s="33"/>
      <c r="GK699" s="33"/>
      <c r="GL699" s="33"/>
      <c r="GM699" s="33"/>
      <c r="GN699" s="33"/>
      <c r="GO699" s="33"/>
      <c r="GP699" s="33"/>
      <c r="GQ699" s="33"/>
      <c r="GR699" s="33"/>
      <c r="GS699" s="33"/>
      <c r="GT699" s="33"/>
      <c r="GU699" s="33"/>
      <c r="GV699" s="33"/>
      <c r="GW699" s="33"/>
      <c r="GX699" s="33"/>
      <c r="GY699" s="33"/>
      <c r="GZ699" s="33"/>
      <c r="HA699" s="33"/>
      <c r="HB699" s="33"/>
      <c r="HC699" s="33"/>
      <c r="HD699" s="33"/>
      <c r="HE699" s="33"/>
      <c r="HF699" s="33"/>
      <c r="HG699" s="33"/>
      <c r="HH699" s="33"/>
      <c r="HI699" s="33"/>
    </row>
    <row r="700" spans="3:217" s="34" customFormat="1" x14ac:dyDescent="0.25">
      <c r="C700" s="74"/>
      <c r="D700" s="74"/>
      <c r="E700" s="74"/>
      <c r="H700" s="45"/>
      <c r="I700" s="45"/>
      <c r="J700" s="82"/>
      <c r="R700" s="33"/>
      <c r="S700" s="35"/>
      <c r="T700" s="45"/>
      <c r="U700" s="45"/>
      <c r="AC700" s="33"/>
      <c r="AD700" s="35"/>
      <c r="AE700" s="45"/>
      <c r="AF700" s="45"/>
      <c r="AN700" s="33"/>
      <c r="AO700" s="35"/>
      <c r="AP700" s="45"/>
      <c r="AQ700" s="45"/>
      <c r="AR700" s="33"/>
      <c r="AS700" s="33"/>
      <c r="AT700" s="33"/>
      <c r="AU700" s="33"/>
      <c r="AV700" s="33"/>
      <c r="AW700" s="33"/>
      <c r="AX700" s="33"/>
      <c r="AY700" s="33"/>
      <c r="AZ700" s="33"/>
      <c r="BA700" s="33"/>
      <c r="BB700" s="33"/>
      <c r="BC700" s="33"/>
      <c r="BD700" s="33"/>
      <c r="BE700" s="33"/>
      <c r="BF700" s="33"/>
      <c r="BG700" s="33"/>
      <c r="BH700" s="33"/>
      <c r="BI700" s="33"/>
      <c r="BJ700" s="33"/>
      <c r="BK700" s="33"/>
      <c r="BL700" s="33"/>
      <c r="BM700" s="33"/>
      <c r="BN700" s="33"/>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c r="CQ700" s="33"/>
      <c r="CR700" s="33"/>
      <c r="CS700" s="33"/>
      <c r="CT700" s="33"/>
      <c r="CU700" s="33"/>
      <c r="CV700" s="33"/>
      <c r="CW700" s="33"/>
      <c r="CX700" s="33"/>
      <c r="CY700" s="33"/>
      <c r="CZ700" s="33"/>
      <c r="DA700" s="33"/>
      <c r="DB700" s="33"/>
      <c r="DC700" s="33"/>
      <c r="DD700" s="33"/>
      <c r="DE700" s="33"/>
      <c r="DF700" s="33"/>
      <c r="DG700" s="33"/>
      <c r="DH700" s="33"/>
      <c r="DI700" s="33"/>
      <c r="DJ700" s="33"/>
      <c r="DK700" s="33"/>
      <c r="DL700" s="33"/>
      <c r="DM700" s="33"/>
      <c r="DN700" s="33"/>
      <c r="DO700" s="33"/>
      <c r="DP700" s="33"/>
      <c r="DQ700" s="33"/>
      <c r="DR700" s="33"/>
      <c r="DS700" s="33"/>
      <c r="DT700" s="33"/>
      <c r="DU700" s="33"/>
      <c r="DV700" s="33"/>
      <c r="DW700" s="33"/>
      <c r="DX700" s="33"/>
      <c r="DY700" s="33"/>
      <c r="DZ700" s="33"/>
      <c r="EA700" s="33"/>
      <c r="EB700" s="33"/>
      <c r="EC700" s="33"/>
      <c r="ED700" s="33"/>
      <c r="EE700" s="33"/>
      <c r="EF700" s="33"/>
      <c r="EG700" s="33"/>
      <c r="EH700" s="33"/>
      <c r="EI700" s="33"/>
      <c r="EJ700" s="33"/>
      <c r="EK700" s="33"/>
      <c r="EL700" s="33"/>
      <c r="EM700" s="33"/>
      <c r="EN700" s="33"/>
      <c r="EO700" s="33"/>
      <c r="EP700" s="33"/>
      <c r="EQ700" s="33"/>
      <c r="ER700" s="33"/>
      <c r="ES700" s="33"/>
      <c r="ET700" s="33"/>
      <c r="EU700" s="33"/>
      <c r="EV700" s="33"/>
      <c r="EW700" s="33"/>
      <c r="EX700" s="33"/>
      <c r="EY700" s="33"/>
      <c r="EZ700" s="33"/>
      <c r="FA700" s="33"/>
      <c r="FB700" s="33"/>
      <c r="FC700" s="33"/>
      <c r="FD700" s="33"/>
      <c r="FE700" s="33"/>
      <c r="FF700" s="33"/>
      <c r="FG700" s="33"/>
      <c r="FH700" s="33"/>
      <c r="FI700" s="33"/>
      <c r="FJ700" s="33"/>
      <c r="FK700" s="33"/>
      <c r="FL700" s="33"/>
      <c r="FM700" s="33"/>
      <c r="FN700" s="33"/>
      <c r="FO700" s="33"/>
      <c r="FP700" s="33"/>
      <c r="FQ700" s="33"/>
      <c r="FR700" s="33"/>
      <c r="FS700" s="33"/>
      <c r="FT700" s="33"/>
      <c r="FU700" s="33"/>
      <c r="FV700" s="33"/>
      <c r="FW700" s="33"/>
      <c r="FX700" s="33"/>
      <c r="FY700" s="33"/>
      <c r="FZ700" s="33"/>
      <c r="GA700" s="33"/>
      <c r="GB700" s="33"/>
      <c r="GC700" s="33"/>
      <c r="GD700" s="33"/>
      <c r="GE700" s="33"/>
      <c r="GF700" s="33"/>
      <c r="GG700" s="33"/>
      <c r="GH700" s="33"/>
      <c r="GI700" s="33"/>
      <c r="GJ700" s="33"/>
      <c r="GK700" s="33"/>
      <c r="GL700" s="33"/>
      <c r="GM700" s="33"/>
      <c r="GN700" s="33"/>
      <c r="GO700" s="33"/>
      <c r="GP700" s="33"/>
      <c r="GQ700" s="33"/>
      <c r="GR700" s="33"/>
      <c r="GS700" s="33"/>
      <c r="GT700" s="33"/>
      <c r="GU700" s="33"/>
      <c r="GV700" s="33"/>
      <c r="GW700" s="33"/>
      <c r="GX700" s="33"/>
      <c r="GY700" s="33"/>
      <c r="GZ700" s="33"/>
      <c r="HA700" s="33"/>
      <c r="HB700" s="33"/>
      <c r="HC700" s="33"/>
      <c r="HD700" s="33"/>
      <c r="HE700" s="33"/>
      <c r="HF700" s="33"/>
      <c r="HG700" s="33"/>
      <c r="HH700" s="33"/>
      <c r="HI700" s="33"/>
    </row>
    <row r="701" spans="3:217" s="34" customFormat="1" x14ac:dyDescent="0.25">
      <c r="C701" s="74"/>
      <c r="D701" s="74"/>
      <c r="E701" s="74"/>
      <c r="H701" s="45"/>
      <c r="I701" s="45"/>
      <c r="J701" s="82"/>
      <c r="R701" s="33"/>
      <c r="S701" s="35"/>
      <c r="T701" s="45"/>
      <c r="U701" s="45"/>
      <c r="AC701" s="33"/>
      <c r="AD701" s="35"/>
      <c r="AE701" s="45"/>
      <c r="AF701" s="45"/>
      <c r="AN701" s="33"/>
      <c r="AO701" s="35"/>
      <c r="AP701" s="45"/>
      <c r="AQ701" s="45"/>
      <c r="AR701" s="33"/>
      <c r="AS701" s="33"/>
      <c r="AT701" s="33"/>
      <c r="AU701" s="33"/>
      <c r="AV701" s="33"/>
      <c r="AW701" s="33"/>
      <c r="AX701" s="33"/>
      <c r="AY701" s="33"/>
      <c r="AZ701" s="33"/>
      <c r="BA701" s="33"/>
      <c r="BB701" s="33"/>
      <c r="BC701" s="33"/>
      <c r="BD701" s="33"/>
      <c r="BE701" s="33"/>
      <c r="BF701" s="33"/>
      <c r="BG701" s="33"/>
      <c r="BH701" s="33"/>
      <c r="BI701" s="33"/>
      <c r="BJ701" s="33"/>
      <c r="BK701" s="33"/>
      <c r="BL701" s="33"/>
      <c r="BM701" s="33"/>
      <c r="BN701" s="33"/>
      <c r="BO701" s="33"/>
      <c r="BP701" s="33"/>
      <c r="BQ701" s="33"/>
      <c r="BR701" s="33"/>
      <c r="BS701" s="33"/>
      <c r="BT701" s="33"/>
      <c r="BU701" s="33"/>
      <c r="BV701" s="33"/>
      <c r="BW701" s="33"/>
      <c r="BX701" s="33"/>
      <c r="BY701" s="33"/>
      <c r="BZ701" s="33"/>
      <c r="CA701" s="33"/>
      <c r="CB701" s="33"/>
      <c r="CC701" s="33"/>
      <c r="CD701" s="33"/>
      <c r="CE701" s="33"/>
      <c r="CF701" s="33"/>
      <c r="CG701" s="33"/>
      <c r="CH701" s="33"/>
      <c r="CI701" s="33"/>
      <c r="CJ701" s="33"/>
      <c r="CK701" s="33"/>
      <c r="CL701" s="33"/>
      <c r="CM701" s="33"/>
      <c r="CN701" s="33"/>
      <c r="CO701" s="33"/>
      <c r="CP701" s="33"/>
      <c r="CQ701" s="33"/>
      <c r="CR701" s="33"/>
      <c r="CS701" s="33"/>
      <c r="CT701" s="33"/>
      <c r="CU701" s="33"/>
      <c r="CV701" s="33"/>
      <c r="CW701" s="33"/>
      <c r="CX701" s="33"/>
      <c r="CY701" s="33"/>
      <c r="CZ701" s="33"/>
      <c r="DA701" s="33"/>
      <c r="DB701" s="33"/>
      <c r="DC701" s="33"/>
      <c r="DD701" s="33"/>
      <c r="DE701" s="33"/>
      <c r="DF701" s="33"/>
      <c r="DG701" s="33"/>
      <c r="DH701" s="33"/>
      <c r="DI701" s="33"/>
      <c r="DJ701" s="33"/>
      <c r="DK701" s="33"/>
      <c r="DL701" s="33"/>
      <c r="DM701" s="33"/>
      <c r="DN701" s="33"/>
      <c r="DO701" s="33"/>
      <c r="DP701" s="33"/>
      <c r="DQ701" s="33"/>
      <c r="DR701" s="33"/>
      <c r="DS701" s="33"/>
      <c r="DT701" s="33"/>
      <c r="DU701" s="33"/>
      <c r="DV701" s="33"/>
      <c r="DW701" s="33"/>
      <c r="DX701" s="33"/>
      <c r="DY701" s="33"/>
      <c r="DZ701" s="33"/>
      <c r="EA701" s="33"/>
      <c r="EB701" s="33"/>
      <c r="EC701" s="33"/>
      <c r="ED701" s="33"/>
      <c r="EE701" s="33"/>
      <c r="EF701" s="33"/>
      <c r="EG701" s="33"/>
      <c r="EH701" s="33"/>
      <c r="EI701" s="33"/>
      <c r="EJ701" s="33"/>
      <c r="EK701" s="33"/>
      <c r="EL701" s="33"/>
      <c r="EM701" s="33"/>
      <c r="EN701" s="33"/>
      <c r="EO701" s="33"/>
      <c r="EP701" s="33"/>
      <c r="EQ701" s="33"/>
      <c r="ER701" s="33"/>
      <c r="ES701" s="33"/>
      <c r="ET701" s="33"/>
      <c r="EU701" s="33"/>
      <c r="EV701" s="33"/>
      <c r="EW701" s="33"/>
      <c r="EX701" s="33"/>
      <c r="EY701" s="33"/>
      <c r="EZ701" s="33"/>
      <c r="FA701" s="33"/>
      <c r="FB701" s="33"/>
      <c r="FC701" s="33"/>
      <c r="FD701" s="33"/>
      <c r="FE701" s="33"/>
      <c r="FF701" s="33"/>
      <c r="FG701" s="33"/>
      <c r="FH701" s="33"/>
      <c r="FI701" s="33"/>
      <c r="FJ701" s="33"/>
      <c r="FK701" s="33"/>
      <c r="FL701" s="33"/>
      <c r="FM701" s="33"/>
      <c r="FN701" s="33"/>
      <c r="FO701" s="33"/>
      <c r="FP701" s="33"/>
      <c r="FQ701" s="33"/>
      <c r="FR701" s="33"/>
      <c r="FS701" s="33"/>
      <c r="FT701" s="33"/>
      <c r="FU701" s="33"/>
      <c r="FV701" s="33"/>
      <c r="FW701" s="33"/>
      <c r="FX701" s="33"/>
      <c r="FY701" s="33"/>
      <c r="FZ701" s="33"/>
      <c r="GA701" s="33"/>
      <c r="GB701" s="33"/>
      <c r="GC701" s="33"/>
      <c r="GD701" s="33"/>
      <c r="GE701" s="33"/>
      <c r="GF701" s="33"/>
      <c r="GG701" s="33"/>
      <c r="GH701" s="33"/>
      <c r="GI701" s="33"/>
      <c r="GJ701" s="33"/>
      <c r="GK701" s="33"/>
      <c r="GL701" s="33"/>
      <c r="GM701" s="33"/>
      <c r="GN701" s="33"/>
      <c r="GO701" s="33"/>
      <c r="GP701" s="33"/>
      <c r="GQ701" s="33"/>
      <c r="GR701" s="33"/>
      <c r="GS701" s="33"/>
      <c r="GT701" s="33"/>
      <c r="GU701" s="33"/>
      <c r="GV701" s="33"/>
      <c r="GW701" s="33"/>
      <c r="GX701" s="33"/>
      <c r="GY701" s="33"/>
      <c r="GZ701" s="33"/>
      <c r="HA701" s="33"/>
      <c r="HB701" s="33"/>
      <c r="HC701" s="33"/>
      <c r="HD701" s="33"/>
      <c r="HE701" s="33"/>
      <c r="HF701" s="33"/>
      <c r="HG701" s="33"/>
      <c r="HH701" s="33"/>
      <c r="HI701" s="33"/>
    </row>
    <row r="702" spans="3:217" s="34" customFormat="1" x14ac:dyDescent="0.25">
      <c r="C702" s="74"/>
      <c r="D702" s="74"/>
      <c r="E702" s="74"/>
      <c r="H702" s="45"/>
      <c r="I702" s="45"/>
      <c r="J702" s="82"/>
      <c r="R702" s="33"/>
      <c r="S702" s="35"/>
      <c r="T702" s="45"/>
      <c r="U702" s="45"/>
      <c r="AC702" s="33"/>
      <c r="AD702" s="35"/>
      <c r="AE702" s="45"/>
      <c r="AF702" s="45"/>
      <c r="AN702" s="33"/>
      <c r="AO702" s="35"/>
      <c r="AP702" s="45"/>
      <c r="AQ702" s="45"/>
      <c r="AR702" s="33"/>
      <c r="AS702" s="33"/>
      <c r="AT702" s="33"/>
      <c r="AU702" s="33"/>
      <c r="AV702" s="33"/>
      <c r="AW702" s="33"/>
      <c r="AX702" s="33"/>
      <c r="AY702" s="33"/>
      <c r="AZ702" s="33"/>
      <c r="BA702" s="33"/>
      <c r="BB702" s="33"/>
      <c r="BC702" s="33"/>
      <c r="BD702" s="33"/>
      <c r="BE702" s="33"/>
      <c r="BF702" s="33"/>
      <c r="BG702" s="33"/>
      <c r="BH702" s="33"/>
      <c r="BI702" s="33"/>
      <c r="BJ702" s="33"/>
      <c r="BK702" s="33"/>
      <c r="BL702" s="33"/>
      <c r="BM702" s="33"/>
      <c r="BN702" s="33"/>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3"/>
      <c r="DD702" s="33"/>
      <c r="DE702" s="33"/>
      <c r="DF702" s="33"/>
      <c r="DG702" s="33"/>
      <c r="DH702" s="33"/>
      <c r="DI702" s="33"/>
      <c r="DJ702" s="33"/>
      <c r="DK702" s="33"/>
      <c r="DL702" s="33"/>
      <c r="DM702" s="33"/>
      <c r="DN702" s="33"/>
      <c r="DO702" s="33"/>
      <c r="DP702" s="33"/>
      <c r="DQ702" s="33"/>
      <c r="DR702" s="33"/>
      <c r="DS702" s="33"/>
      <c r="DT702" s="33"/>
      <c r="DU702" s="33"/>
      <c r="DV702" s="33"/>
      <c r="DW702" s="33"/>
      <c r="DX702" s="33"/>
      <c r="DY702" s="33"/>
      <c r="DZ702" s="33"/>
      <c r="EA702" s="33"/>
      <c r="EB702" s="33"/>
      <c r="EC702" s="33"/>
      <c r="ED702" s="33"/>
      <c r="EE702" s="33"/>
      <c r="EF702" s="33"/>
      <c r="EG702" s="33"/>
      <c r="EH702" s="33"/>
      <c r="EI702" s="33"/>
      <c r="EJ702" s="33"/>
      <c r="EK702" s="33"/>
      <c r="EL702" s="33"/>
      <c r="EM702" s="33"/>
      <c r="EN702" s="33"/>
      <c r="EO702" s="33"/>
      <c r="EP702" s="33"/>
      <c r="EQ702" s="33"/>
      <c r="ER702" s="33"/>
      <c r="ES702" s="33"/>
      <c r="ET702" s="33"/>
      <c r="EU702" s="33"/>
      <c r="EV702" s="33"/>
      <c r="EW702" s="33"/>
      <c r="EX702" s="33"/>
      <c r="EY702" s="33"/>
      <c r="EZ702" s="33"/>
      <c r="FA702" s="33"/>
      <c r="FB702" s="33"/>
      <c r="FC702" s="33"/>
      <c r="FD702" s="33"/>
      <c r="FE702" s="33"/>
      <c r="FF702" s="33"/>
      <c r="FG702" s="33"/>
      <c r="FH702" s="33"/>
      <c r="FI702" s="33"/>
      <c r="FJ702" s="33"/>
      <c r="FK702" s="33"/>
      <c r="FL702" s="33"/>
      <c r="FM702" s="33"/>
      <c r="FN702" s="33"/>
      <c r="FO702" s="33"/>
      <c r="FP702" s="33"/>
      <c r="FQ702" s="33"/>
      <c r="FR702" s="33"/>
      <c r="FS702" s="33"/>
      <c r="FT702" s="33"/>
      <c r="FU702" s="33"/>
      <c r="FV702" s="33"/>
      <c r="FW702" s="33"/>
      <c r="FX702" s="33"/>
      <c r="FY702" s="33"/>
      <c r="FZ702" s="33"/>
      <c r="GA702" s="33"/>
      <c r="GB702" s="33"/>
      <c r="GC702" s="33"/>
      <c r="GD702" s="33"/>
      <c r="GE702" s="33"/>
      <c r="GF702" s="33"/>
      <c r="GG702" s="33"/>
      <c r="GH702" s="33"/>
      <c r="GI702" s="33"/>
      <c r="GJ702" s="33"/>
      <c r="GK702" s="33"/>
      <c r="GL702" s="33"/>
      <c r="GM702" s="33"/>
      <c r="GN702" s="33"/>
      <c r="GO702" s="33"/>
      <c r="GP702" s="33"/>
      <c r="GQ702" s="33"/>
      <c r="GR702" s="33"/>
      <c r="GS702" s="33"/>
      <c r="GT702" s="33"/>
      <c r="GU702" s="33"/>
      <c r="GV702" s="33"/>
      <c r="GW702" s="33"/>
      <c r="GX702" s="33"/>
      <c r="GY702" s="33"/>
      <c r="GZ702" s="33"/>
      <c r="HA702" s="33"/>
      <c r="HB702" s="33"/>
      <c r="HC702" s="33"/>
      <c r="HD702" s="33"/>
      <c r="HE702" s="33"/>
      <c r="HF702" s="33"/>
      <c r="HG702" s="33"/>
      <c r="HH702" s="33"/>
      <c r="HI702" s="33"/>
    </row>
    <row r="703" spans="3:217" s="34" customFormat="1" x14ac:dyDescent="0.25">
      <c r="C703" s="74"/>
      <c r="D703" s="74"/>
      <c r="E703" s="74"/>
      <c r="H703" s="45"/>
      <c r="I703" s="45"/>
      <c r="J703" s="82"/>
      <c r="R703" s="33"/>
      <c r="S703" s="35"/>
      <c r="T703" s="45"/>
      <c r="U703" s="45"/>
      <c r="AC703" s="33"/>
      <c r="AD703" s="35"/>
      <c r="AE703" s="45"/>
      <c r="AF703" s="45"/>
      <c r="AN703" s="33"/>
      <c r="AO703" s="35"/>
      <c r="AP703" s="45"/>
      <c r="AQ703" s="45"/>
      <c r="AR703" s="33"/>
      <c r="AS703" s="33"/>
      <c r="AT703" s="33"/>
      <c r="AU703" s="33"/>
      <c r="AV703" s="33"/>
      <c r="AW703" s="33"/>
      <c r="AX703" s="33"/>
      <c r="AY703" s="33"/>
      <c r="AZ703" s="33"/>
      <c r="BA703" s="33"/>
      <c r="BB703" s="33"/>
      <c r="BC703" s="33"/>
      <c r="BD703" s="33"/>
      <c r="BE703" s="33"/>
      <c r="BF703" s="33"/>
      <c r="BG703" s="33"/>
      <c r="BH703" s="33"/>
      <c r="BI703" s="33"/>
      <c r="BJ703" s="33"/>
      <c r="BK703" s="33"/>
      <c r="BL703" s="33"/>
      <c r="BM703" s="33"/>
      <c r="BN703" s="33"/>
      <c r="BO703" s="33"/>
      <c r="BP703" s="33"/>
      <c r="BQ703" s="33"/>
      <c r="BR703" s="33"/>
      <c r="BS703" s="33"/>
      <c r="BT703" s="33"/>
      <c r="BU703" s="33"/>
      <c r="BV703" s="33"/>
      <c r="BW703" s="33"/>
      <c r="BX703" s="33"/>
      <c r="BY703" s="33"/>
      <c r="BZ703" s="33"/>
      <c r="CA703" s="33"/>
      <c r="CB703" s="33"/>
      <c r="CC703" s="33"/>
      <c r="CD703" s="33"/>
      <c r="CE703" s="33"/>
      <c r="CF703" s="33"/>
      <c r="CG703" s="33"/>
      <c r="CH703" s="33"/>
      <c r="CI703" s="33"/>
      <c r="CJ703" s="33"/>
      <c r="CK703" s="33"/>
      <c r="CL703" s="33"/>
      <c r="CM703" s="33"/>
      <c r="CN703" s="33"/>
      <c r="CO703" s="33"/>
      <c r="CP703" s="33"/>
      <c r="CQ703" s="33"/>
      <c r="CR703" s="33"/>
      <c r="CS703" s="33"/>
      <c r="CT703" s="33"/>
      <c r="CU703" s="33"/>
      <c r="CV703" s="33"/>
      <c r="CW703" s="33"/>
      <c r="CX703" s="33"/>
      <c r="CY703" s="33"/>
      <c r="CZ703" s="33"/>
      <c r="DA703" s="33"/>
      <c r="DB703" s="33"/>
      <c r="DC703" s="33"/>
      <c r="DD703" s="33"/>
      <c r="DE703" s="33"/>
      <c r="DF703" s="33"/>
      <c r="DG703" s="33"/>
      <c r="DH703" s="33"/>
      <c r="DI703" s="33"/>
      <c r="DJ703" s="33"/>
      <c r="DK703" s="33"/>
      <c r="DL703" s="33"/>
      <c r="DM703" s="33"/>
      <c r="DN703" s="33"/>
      <c r="DO703" s="33"/>
      <c r="DP703" s="33"/>
      <c r="DQ703" s="33"/>
      <c r="DR703" s="33"/>
      <c r="DS703" s="33"/>
      <c r="DT703" s="33"/>
      <c r="DU703" s="33"/>
      <c r="DV703" s="33"/>
      <c r="DW703" s="33"/>
      <c r="DX703" s="33"/>
      <c r="DY703" s="33"/>
      <c r="DZ703" s="33"/>
      <c r="EA703" s="33"/>
      <c r="EB703" s="33"/>
      <c r="EC703" s="33"/>
      <c r="ED703" s="33"/>
      <c r="EE703" s="33"/>
      <c r="EF703" s="33"/>
      <c r="EG703" s="33"/>
      <c r="EH703" s="33"/>
      <c r="EI703" s="33"/>
      <c r="EJ703" s="33"/>
      <c r="EK703" s="33"/>
      <c r="EL703" s="33"/>
      <c r="EM703" s="33"/>
      <c r="EN703" s="33"/>
      <c r="EO703" s="33"/>
      <c r="EP703" s="33"/>
      <c r="EQ703" s="33"/>
      <c r="ER703" s="33"/>
      <c r="ES703" s="33"/>
      <c r="ET703" s="33"/>
      <c r="EU703" s="33"/>
      <c r="EV703" s="33"/>
      <c r="EW703" s="33"/>
      <c r="EX703" s="33"/>
      <c r="EY703" s="33"/>
      <c r="EZ703" s="33"/>
      <c r="FA703" s="33"/>
      <c r="FB703" s="33"/>
      <c r="FC703" s="33"/>
      <c r="FD703" s="33"/>
      <c r="FE703" s="33"/>
      <c r="FF703" s="33"/>
      <c r="FG703" s="33"/>
      <c r="FH703" s="33"/>
      <c r="FI703" s="33"/>
      <c r="FJ703" s="33"/>
      <c r="FK703" s="33"/>
      <c r="FL703" s="33"/>
      <c r="FM703" s="33"/>
      <c r="FN703" s="33"/>
      <c r="FO703" s="33"/>
      <c r="FP703" s="33"/>
      <c r="FQ703" s="33"/>
      <c r="FR703" s="33"/>
      <c r="FS703" s="33"/>
      <c r="FT703" s="33"/>
      <c r="FU703" s="33"/>
      <c r="FV703" s="33"/>
      <c r="FW703" s="33"/>
      <c r="FX703" s="33"/>
      <c r="FY703" s="33"/>
      <c r="FZ703" s="33"/>
      <c r="GA703" s="33"/>
      <c r="GB703" s="33"/>
      <c r="GC703" s="33"/>
      <c r="GD703" s="33"/>
      <c r="GE703" s="33"/>
      <c r="GF703" s="33"/>
      <c r="GG703" s="33"/>
      <c r="GH703" s="33"/>
      <c r="GI703" s="33"/>
      <c r="GJ703" s="33"/>
      <c r="GK703" s="33"/>
      <c r="GL703" s="33"/>
      <c r="GM703" s="33"/>
      <c r="GN703" s="33"/>
      <c r="GO703" s="33"/>
      <c r="GP703" s="33"/>
      <c r="GQ703" s="33"/>
      <c r="GR703" s="33"/>
      <c r="GS703" s="33"/>
      <c r="GT703" s="33"/>
      <c r="GU703" s="33"/>
      <c r="GV703" s="33"/>
      <c r="GW703" s="33"/>
      <c r="GX703" s="33"/>
      <c r="GY703" s="33"/>
      <c r="GZ703" s="33"/>
      <c r="HA703" s="33"/>
      <c r="HB703" s="33"/>
      <c r="HC703" s="33"/>
      <c r="HD703" s="33"/>
      <c r="HE703" s="33"/>
      <c r="HF703" s="33"/>
      <c r="HG703" s="33"/>
      <c r="HH703" s="33"/>
      <c r="HI703" s="33"/>
    </row>
    <row r="704" spans="3:217" s="34" customFormat="1" x14ac:dyDescent="0.25">
      <c r="C704" s="74"/>
      <c r="D704" s="74"/>
      <c r="E704" s="74"/>
      <c r="H704" s="45"/>
      <c r="I704" s="45"/>
      <c r="J704" s="82"/>
      <c r="R704" s="33"/>
      <c r="S704" s="35"/>
      <c r="T704" s="45"/>
      <c r="U704" s="45"/>
      <c r="AC704" s="33"/>
      <c r="AD704" s="35"/>
      <c r="AE704" s="45"/>
      <c r="AF704" s="45"/>
      <c r="AN704" s="33"/>
      <c r="AO704" s="35"/>
      <c r="AP704" s="45"/>
      <c r="AQ704" s="45"/>
      <c r="AR704" s="33"/>
      <c r="AS704" s="33"/>
      <c r="AT704" s="33"/>
      <c r="AU704" s="33"/>
      <c r="AV704" s="33"/>
      <c r="AW704" s="33"/>
      <c r="AX704" s="33"/>
      <c r="AY704" s="33"/>
      <c r="AZ704" s="33"/>
      <c r="BA704" s="33"/>
      <c r="BB704" s="33"/>
      <c r="BC704" s="33"/>
      <c r="BD704" s="33"/>
      <c r="BE704" s="33"/>
      <c r="BF704" s="33"/>
      <c r="BG704" s="33"/>
      <c r="BH704" s="33"/>
      <c r="BI704" s="33"/>
      <c r="BJ704" s="33"/>
      <c r="BK704" s="33"/>
      <c r="BL704" s="33"/>
      <c r="BM704" s="33"/>
      <c r="BN704" s="33"/>
      <c r="BO704" s="33"/>
      <c r="BP704" s="33"/>
      <c r="BQ704" s="33"/>
      <c r="BR704" s="33"/>
      <c r="BS704" s="33"/>
      <c r="BT704" s="33"/>
      <c r="BU704" s="33"/>
      <c r="BV704" s="33"/>
      <c r="BW704" s="33"/>
      <c r="BX704" s="33"/>
      <c r="BY704" s="33"/>
      <c r="BZ704" s="33"/>
      <c r="CA704" s="33"/>
      <c r="CB704" s="33"/>
      <c r="CC704" s="33"/>
      <c r="CD704" s="33"/>
      <c r="CE704" s="33"/>
      <c r="CF704" s="33"/>
      <c r="CG704" s="33"/>
      <c r="CH704" s="33"/>
      <c r="CI704" s="33"/>
      <c r="CJ704" s="33"/>
      <c r="CK704" s="33"/>
      <c r="CL704" s="33"/>
      <c r="CM704" s="33"/>
      <c r="CN704" s="33"/>
      <c r="CO704" s="33"/>
      <c r="CP704" s="33"/>
      <c r="CQ704" s="33"/>
      <c r="CR704" s="33"/>
      <c r="CS704" s="33"/>
      <c r="CT704" s="33"/>
      <c r="CU704" s="33"/>
      <c r="CV704" s="33"/>
      <c r="CW704" s="33"/>
      <c r="CX704" s="33"/>
      <c r="CY704" s="33"/>
      <c r="CZ704" s="33"/>
      <c r="DA704" s="33"/>
      <c r="DB704" s="33"/>
      <c r="DC704" s="33"/>
      <c r="DD704" s="33"/>
      <c r="DE704" s="33"/>
      <c r="DF704" s="33"/>
      <c r="DG704" s="33"/>
      <c r="DH704" s="33"/>
      <c r="DI704" s="33"/>
      <c r="DJ704" s="33"/>
      <c r="DK704" s="33"/>
      <c r="DL704" s="33"/>
      <c r="DM704" s="33"/>
      <c r="DN704" s="33"/>
      <c r="DO704" s="33"/>
      <c r="DP704" s="33"/>
      <c r="DQ704" s="33"/>
      <c r="DR704" s="33"/>
      <c r="DS704" s="33"/>
      <c r="DT704" s="33"/>
      <c r="DU704" s="33"/>
      <c r="DV704" s="33"/>
      <c r="DW704" s="33"/>
      <c r="DX704" s="33"/>
      <c r="DY704" s="33"/>
      <c r="DZ704" s="33"/>
      <c r="EA704" s="33"/>
      <c r="EB704" s="33"/>
      <c r="EC704" s="33"/>
      <c r="ED704" s="33"/>
      <c r="EE704" s="33"/>
      <c r="EF704" s="33"/>
      <c r="EG704" s="33"/>
      <c r="EH704" s="33"/>
      <c r="EI704" s="33"/>
      <c r="EJ704" s="33"/>
      <c r="EK704" s="33"/>
      <c r="EL704" s="33"/>
      <c r="EM704" s="33"/>
      <c r="EN704" s="33"/>
      <c r="EO704" s="33"/>
      <c r="EP704" s="33"/>
      <c r="EQ704" s="33"/>
      <c r="ER704" s="33"/>
      <c r="ES704" s="33"/>
      <c r="ET704" s="33"/>
      <c r="EU704" s="33"/>
      <c r="EV704" s="33"/>
      <c r="EW704" s="33"/>
      <c r="EX704" s="33"/>
      <c r="EY704" s="33"/>
      <c r="EZ704" s="33"/>
      <c r="FA704" s="33"/>
      <c r="FB704" s="33"/>
      <c r="FC704" s="33"/>
      <c r="FD704" s="33"/>
      <c r="FE704" s="33"/>
      <c r="FF704" s="33"/>
      <c r="FG704" s="33"/>
      <c r="FH704" s="33"/>
      <c r="FI704" s="33"/>
      <c r="FJ704" s="33"/>
      <c r="FK704" s="33"/>
      <c r="FL704" s="33"/>
      <c r="FM704" s="33"/>
      <c r="FN704" s="33"/>
      <c r="FO704" s="33"/>
      <c r="FP704" s="33"/>
      <c r="FQ704" s="33"/>
      <c r="FR704" s="33"/>
      <c r="FS704" s="33"/>
      <c r="FT704" s="33"/>
      <c r="FU704" s="33"/>
      <c r="FV704" s="33"/>
      <c r="FW704" s="33"/>
      <c r="FX704" s="33"/>
      <c r="FY704" s="33"/>
      <c r="FZ704" s="33"/>
      <c r="GA704" s="33"/>
      <c r="GB704" s="33"/>
      <c r="GC704" s="33"/>
      <c r="GD704" s="33"/>
      <c r="GE704" s="33"/>
      <c r="GF704" s="33"/>
      <c r="GG704" s="33"/>
      <c r="GH704" s="33"/>
      <c r="GI704" s="33"/>
      <c r="GJ704" s="33"/>
      <c r="GK704" s="33"/>
      <c r="GL704" s="33"/>
      <c r="GM704" s="33"/>
      <c r="GN704" s="33"/>
      <c r="GO704" s="33"/>
      <c r="GP704" s="33"/>
      <c r="GQ704" s="33"/>
      <c r="GR704" s="33"/>
      <c r="GS704" s="33"/>
      <c r="GT704" s="33"/>
      <c r="GU704" s="33"/>
      <c r="GV704" s="33"/>
      <c r="GW704" s="33"/>
      <c r="GX704" s="33"/>
      <c r="GY704" s="33"/>
      <c r="GZ704" s="33"/>
      <c r="HA704" s="33"/>
      <c r="HB704" s="33"/>
      <c r="HC704" s="33"/>
      <c r="HD704" s="33"/>
      <c r="HE704" s="33"/>
      <c r="HF704" s="33"/>
      <c r="HG704" s="33"/>
      <c r="HH704" s="33"/>
      <c r="HI704" s="33"/>
    </row>
    <row r="705" spans="3:217" s="34" customFormat="1" x14ac:dyDescent="0.25">
      <c r="C705" s="74"/>
      <c r="D705" s="74"/>
      <c r="E705" s="74"/>
      <c r="H705" s="45"/>
      <c r="I705" s="45"/>
      <c r="J705" s="82"/>
      <c r="R705" s="33"/>
      <c r="S705" s="35"/>
      <c r="T705" s="45"/>
      <c r="U705" s="45"/>
      <c r="AC705" s="33"/>
      <c r="AD705" s="35"/>
      <c r="AE705" s="45"/>
      <c r="AF705" s="45"/>
      <c r="AN705" s="33"/>
      <c r="AO705" s="35"/>
      <c r="AP705" s="45"/>
      <c r="AQ705" s="45"/>
      <c r="AR705" s="33"/>
      <c r="AS705" s="33"/>
      <c r="AT705" s="33"/>
      <c r="AU705" s="33"/>
      <c r="AV705" s="33"/>
      <c r="AW705" s="33"/>
      <c r="AX705" s="33"/>
      <c r="AY705" s="33"/>
      <c r="AZ705" s="33"/>
      <c r="BA705" s="33"/>
      <c r="BB705" s="33"/>
      <c r="BC705" s="33"/>
      <c r="BD705" s="33"/>
      <c r="BE705" s="33"/>
      <c r="BF705" s="33"/>
      <c r="BG705" s="33"/>
      <c r="BH705" s="33"/>
      <c r="BI705" s="33"/>
      <c r="BJ705" s="33"/>
      <c r="BK705" s="33"/>
      <c r="BL705" s="33"/>
      <c r="BM705" s="33"/>
      <c r="BN705" s="33"/>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33"/>
      <c r="CT705" s="33"/>
      <c r="CU705" s="33"/>
      <c r="CV705" s="33"/>
      <c r="CW705" s="33"/>
      <c r="CX705" s="33"/>
      <c r="CY705" s="33"/>
      <c r="CZ705" s="33"/>
      <c r="DA705" s="33"/>
      <c r="DB705" s="33"/>
      <c r="DC705" s="33"/>
      <c r="DD705" s="33"/>
      <c r="DE705" s="33"/>
      <c r="DF705" s="33"/>
      <c r="DG705" s="33"/>
      <c r="DH705" s="33"/>
      <c r="DI705" s="33"/>
      <c r="DJ705" s="33"/>
      <c r="DK705" s="33"/>
      <c r="DL705" s="33"/>
      <c r="DM705" s="33"/>
      <c r="DN705" s="33"/>
      <c r="DO705" s="33"/>
      <c r="DP705" s="33"/>
      <c r="DQ705" s="33"/>
      <c r="DR705" s="33"/>
      <c r="DS705" s="33"/>
      <c r="DT705" s="33"/>
      <c r="DU705" s="33"/>
      <c r="DV705" s="33"/>
      <c r="DW705" s="33"/>
      <c r="DX705" s="33"/>
      <c r="DY705" s="33"/>
      <c r="DZ705" s="33"/>
      <c r="EA705" s="33"/>
      <c r="EB705" s="33"/>
      <c r="EC705" s="33"/>
      <c r="ED705" s="33"/>
      <c r="EE705" s="33"/>
      <c r="EF705" s="33"/>
      <c r="EG705" s="33"/>
      <c r="EH705" s="33"/>
      <c r="EI705" s="33"/>
      <c r="EJ705" s="33"/>
      <c r="EK705" s="33"/>
      <c r="EL705" s="33"/>
      <c r="EM705" s="33"/>
      <c r="EN705" s="33"/>
      <c r="EO705" s="33"/>
      <c r="EP705" s="33"/>
      <c r="EQ705" s="33"/>
      <c r="ER705" s="33"/>
      <c r="ES705" s="33"/>
      <c r="ET705" s="33"/>
      <c r="EU705" s="33"/>
      <c r="EV705" s="33"/>
      <c r="EW705" s="33"/>
      <c r="EX705" s="33"/>
      <c r="EY705" s="33"/>
      <c r="EZ705" s="33"/>
      <c r="FA705" s="33"/>
      <c r="FB705" s="33"/>
      <c r="FC705" s="33"/>
      <c r="FD705" s="33"/>
      <c r="FE705" s="33"/>
      <c r="FF705" s="33"/>
      <c r="FG705" s="33"/>
      <c r="FH705" s="33"/>
      <c r="FI705" s="33"/>
      <c r="FJ705" s="33"/>
      <c r="FK705" s="33"/>
      <c r="FL705" s="33"/>
      <c r="FM705" s="33"/>
      <c r="FN705" s="33"/>
      <c r="FO705" s="33"/>
      <c r="FP705" s="33"/>
      <c r="FQ705" s="33"/>
      <c r="FR705" s="33"/>
      <c r="FS705" s="33"/>
      <c r="FT705" s="33"/>
      <c r="FU705" s="33"/>
      <c r="FV705" s="33"/>
      <c r="FW705" s="33"/>
      <c r="FX705" s="33"/>
      <c r="FY705" s="33"/>
      <c r="FZ705" s="33"/>
      <c r="GA705" s="33"/>
      <c r="GB705" s="33"/>
      <c r="GC705" s="33"/>
      <c r="GD705" s="33"/>
      <c r="GE705" s="33"/>
      <c r="GF705" s="33"/>
      <c r="GG705" s="33"/>
      <c r="GH705" s="33"/>
      <c r="GI705" s="33"/>
      <c r="GJ705" s="33"/>
      <c r="GK705" s="33"/>
      <c r="GL705" s="33"/>
      <c r="GM705" s="33"/>
      <c r="GN705" s="33"/>
      <c r="GO705" s="33"/>
      <c r="GP705" s="33"/>
      <c r="GQ705" s="33"/>
      <c r="GR705" s="33"/>
      <c r="GS705" s="33"/>
      <c r="GT705" s="33"/>
      <c r="GU705" s="33"/>
      <c r="GV705" s="33"/>
      <c r="GW705" s="33"/>
      <c r="GX705" s="33"/>
      <c r="GY705" s="33"/>
      <c r="GZ705" s="33"/>
      <c r="HA705" s="33"/>
      <c r="HB705" s="33"/>
      <c r="HC705" s="33"/>
      <c r="HD705" s="33"/>
      <c r="HE705" s="33"/>
      <c r="HF705" s="33"/>
      <c r="HG705" s="33"/>
      <c r="HH705" s="33"/>
      <c r="HI705" s="33"/>
    </row>
    <row r="706" spans="3:217" s="34" customFormat="1" x14ac:dyDescent="0.25">
      <c r="C706" s="74"/>
      <c r="D706" s="74"/>
      <c r="E706" s="74"/>
      <c r="H706" s="45"/>
      <c r="I706" s="45"/>
      <c r="J706" s="82"/>
      <c r="R706" s="33"/>
      <c r="S706" s="35"/>
      <c r="T706" s="45"/>
      <c r="U706" s="45"/>
      <c r="AC706" s="33"/>
      <c r="AD706" s="35"/>
      <c r="AE706" s="45"/>
      <c r="AF706" s="45"/>
      <c r="AN706" s="33"/>
      <c r="AO706" s="35"/>
      <c r="AP706" s="45"/>
      <c r="AQ706" s="45"/>
      <c r="AR706" s="33"/>
      <c r="AS706" s="33"/>
      <c r="AT706" s="33"/>
      <c r="AU706" s="33"/>
      <c r="AV706" s="33"/>
      <c r="AW706" s="33"/>
      <c r="AX706" s="33"/>
      <c r="AY706" s="33"/>
      <c r="AZ706" s="33"/>
      <c r="BA706" s="33"/>
      <c r="BB706" s="33"/>
      <c r="BC706" s="33"/>
      <c r="BD706" s="33"/>
      <c r="BE706" s="33"/>
      <c r="BF706" s="33"/>
      <c r="BG706" s="33"/>
      <c r="BH706" s="33"/>
      <c r="BI706" s="33"/>
      <c r="BJ706" s="33"/>
      <c r="BK706" s="33"/>
      <c r="BL706" s="33"/>
      <c r="BM706" s="33"/>
      <c r="BN706" s="33"/>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33"/>
      <c r="CT706" s="33"/>
      <c r="CU706" s="33"/>
      <c r="CV706" s="33"/>
      <c r="CW706" s="33"/>
      <c r="CX706" s="33"/>
      <c r="CY706" s="33"/>
      <c r="CZ706" s="33"/>
      <c r="DA706" s="33"/>
      <c r="DB706" s="33"/>
      <c r="DC706" s="33"/>
      <c r="DD706" s="33"/>
      <c r="DE706" s="33"/>
      <c r="DF706" s="33"/>
      <c r="DG706" s="33"/>
      <c r="DH706" s="33"/>
      <c r="DI706" s="33"/>
      <c r="DJ706" s="33"/>
      <c r="DK706" s="33"/>
      <c r="DL706" s="33"/>
      <c r="DM706" s="33"/>
      <c r="DN706" s="33"/>
      <c r="DO706" s="33"/>
      <c r="DP706" s="33"/>
      <c r="DQ706" s="33"/>
      <c r="DR706" s="33"/>
      <c r="DS706" s="33"/>
      <c r="DT706" s="33"/>
      <c r="DU706" s="33"/>
      <c r="DV706" s="33"/>
      <c r="DW706" s="33"/>
      <c r="DX706" s="33"/>
      <c r="DY706" s="33"/>
      <c r="DZ706" s="33"/>
      <c r="EA706" s="33"/>
      <c r="EB706" s="33"/>
      <c r="EC706" s="33"/>
      <c r="ED706" s="33"/>
      <c r="EE706" s="33"/>
      <c r="EF706" s="33"/>
      <c r="EG706" s="33"/>
      <c r="EH706" s="33"/>
      <c r="EI706" s="33"/>
      <c r="EJ706" s="33"/>
      <c r="EK706" s="33"/>
      <c r="EL706" s="33"/>
      <c r="EM706" s="33"/>
      <c r="EN706" s="33"/>
      <c r="EO706" s="33"/>
      <c r="EP706" s="33"/>
      <c r="EQ706" s="33"/>
      <c r="ER706" s="33"/>
      <c r="ES706" s="33"/>
      <c r="ET706" s="33"/>
      <c r="EU706" s="33"/>
      <c r="EV706" s="33"/>
      <c r="EW706" s="33"/>
      <c r="EX706" s="33"/>
      <c r="EY706" s="33"/>
      <c r="EZ706" s="33"/>
      <c r="FA706" s="33"/>
      <c r="FB706" s="33"/>
      <c r="FC706" s="33"/>
      <c r="FD706" s="33"/>
      <c r="FE706" s="33"/>
      <c r="FF706" s="33"/>
      <c r="FG706" s="33"/>
      <c r="FH706" s="33"/>
      <c r="FI706" s="33"/>
      <c r="FJ706" s="33"/>
      <c r="FK706" s="33"/>
      <c r="FL706" s="33"/>
      <c r="FM706" s="33"/>
      <c r="FN706" s="33"/>
      <c r="FO706" s="33"/>
      <c r="FP706" s="33"/>
      <c r="FQ706" s="33"/>
      <c r="FR706" s="33"/>
      <c r="FS706" s="33"/>
      <c r="FT706" s="33"/>
      <c r="FU706" s="33"/>
      <c r="FV706" s="33"/>
      <c r="FW706" s="33"/>
      <c r="FX706" s="33"/>
      <c r="FY706" s="33"/>
      <c r="FZ706" s="33"/>
      <c r="GA706" s="33"/>
      <c r="GB706" s="33"/>
      <c r="GC706" s="33"/>
      <c r="GD706" s="33"/>
      <c r="GE706" s="33"/>
      <c r="GF706" s="33"/>
      <c r="GG706" s="33"/>
      <c r="GH706" s="33"/>
      <c r="GI706" s="33"/>
      <c r="GJ706" s="33"/>
      <c r="GK706" s="33"/>
      <c r="GL706" s="33"/>
      <c r="GM706" s="33"/>
      <c r="GN706" s="33"/>
      <c r="GO706" s="33"/>
      <c r="GP706" s="33"/>
      <c r="GQ706" s="33"/>
      <c r="GR706" s="33"/>
      <c r="GS706" s="33"/>
      <c r="GT706" s="33"/>
      <c r="GU706" s="33"/>
      <c r="GV706" s="33"/>
      <c r="GW706" s="33"/>
      <c r="GX706" s="33"/>
      <c r="GY706" s="33"/>
      <c r="GZ706" s="33"/>
      <c r="HA706" s="33"/>
      <c r="HB706" s="33"/>
      <c r="HC706" s="33"/>
      <c r="HD706" s="33"/>
      <c r="HE706" s="33"/>
      <c r="HF706" s="33"/>
      <c r="HG706" s="33"/>
      <c r="HH706" s="33"/>
      <c r="HI706" s="33"/>
    </row>
    <row r="707" spans="3:217" s="34" customFormat="1" x14ac:dyDescent="0.25">
      <c r="C707" s="74"/>
      <c r="D707" s="74"/>
      <c r="E707" s="74"/>
      <c r="H707" s="45"/>
      <c r="I707" s="45"/>
      <c r="J707" s="82"/>
      <c r="R707" s="33"/>
      <c r="S707" s="35"/>
      <c r="T707" s="45"/>
      <c r="U707" s="45"/>
      <c r="AC707" s="33"/>
      <c r="AD707" s="35"/>
      <c r="AE707" s="45"/>
      <c r="AF707" s="45"/>
      <c r="AN707" s="33"/>
      <c r="AO707" s="35"/>
      <c r="AP707" s="45"/>
      <c r="AQ707" s="45"/>
      <c r="AR707" s="33"/>
      <c r="AS707" s="33"/>
      <c r="AT707" s="33"/>
      <c r="AU707" s="33"/>
      <c r="AV707" s="33"/>
      <c r="AW707" s="33"/>
      <c r="AX707" s="33"/>
      <c r="AY707" s="33"/>
      <c r="AZ707" s="33"/>
      <c r="BA707" s="33"/>
      <c r="BB707" s="33"/>
      <c r="BC707" s="33"/>
      <c r="BD707" s="33"/>
      <c r="BE707" s="33"/>
      <c r="BF707" s="33"/>
      <c r="BG707" s="33"/>
      <c r="BH707" s="33"/>
      <c r="BI707" s="33"/>
      <c r="BJ707" s="33"/>
      <c r="BK707" s="33"/>
      <c r="BL707" s="33"/>
      <c r="BM707" s="33"/>
      <c r="BN707" s="33"/>
      <c r="BO707" s="33"/>
      <c r="BP707" s="33"/>
      <c r="BQ707" s="33"/>
      <c r="BR707" s="33"/>
      <c r="BS707" s="33"/>
      <c r="BT707" s="33"/>
      <c r="BU707" s="33"/>
      <c r="BV707" s="33"/>
      <c r="BW707" s="33"/>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c r="CT707" s="33"/>
      <c r="CU707" s="33"/>
      <c r="CV707" s="33"/>
      <c r="CW707" s="33"/>
      <c r="CX707" s="33"/>
      <c r="CY707" s="33"/>
      <c r="CZ707" s="33"/>
      <c r="DA707" s="33"/>
      <c r="DB707" s="33"/>
      <c r="DC707" s="33"/>
      <c r="DD707" s="33"/>
      <c r="DE707" s="33"/>
      <c r="DF707" s="33"/>
      <c r="DG707" s="33"/>
      <c r="DH707" s="33"/>
      <c r="DI707" s="33"/>
      <c r="DJ707" s="33"/>
      <c r="DK707" s="33"/>
      <c r="DL707" s="33"/>
      <c r="DM707" s="33"/>
      <c r="DN707" s="33"/>
      <c r="DO707" s="33"/>
      <c r="DP707" s="33"/>
      <c r="DQ707" s="33"/>
      <c r="DR707" s="33"/>
      <c r="DS707" s="33"/>
      <c r="DT707" s="33"/>
      <c r="DU707" s="33"/>
      <c r="DV707" s="33"/>
      <c r="DW707" s="33"/>
      <c r="DX707" s="33"/>
      <c r="DY707" s="33"/>
      <c r="DZ707" s="33"/>
      <c r="EA707" s="33"/>
      <c r="EB707" s="33"/>
      <c r="EC707" s="33"/>
      <c r="ED707" s="33"/>
      <c r="EE707" s="33"/>
      <c r="EF707" s="33"/>
      <c r="EG707" s="33"/>
      <c r="EH707" s="33"/>
      <c r="EI707" s="33"/>
      <c r="EJ707" s="33"/>
      <c r="EK707" s="33"/>
      <c r="EL707" s="33"/>
      <c r="EM707" s="33"/>
      <c r="EN707" s="33"/>
      <c r="EO707" s="33"/>
      <c r="EP707" s="33"/>
      <c r="EQ707" s="33"/>
      <c r="ER707" s="33"/>
      <c r="ES707" s="33"/>
      <c r="ET707" s="33"/>
      <c r="EU707" s="33"/>
      <c r="EV707" s="33"/>
      <c r="EW707" s="33"/>
      <c r="EX707" s="33"/>
      <c r="EY707" s="33"/>
      <c r="EZ707" s="33"/>
      <c r="FA707" s="33"/>
      <c r="FB707" s="33"/>
      <c r="FC707" s="33"/>
      <c r="FD707" s="33"/>
      <c r="FE707" s="33"/>
      <c r="FF707" s="33"/>
      <c r="FG707" s="33"/>
      <c r="FH707" s="33"/>
      <c r="FI707" s="33"/>
      <c r="FJ707" s="33"/>
      <c r="FK707" s="33"/>
      <c r="FL707" s="33"/>
      <c r="FM707" s="33"/>
      <c r="FN707" s="33"/>
      <c r="FO707" s="33"/>
      <c r="FP707" s="33"/>
      <c r="FQ707" s="33"/>
      <c r="FR707" s="33"/>
      <c r="FS707" s="33"/>
      <c r="FT707" s="33"/>
      <c r="FU707" s="33"/>
      <c r="FV707" s="33"/>
      <c r="FW707" s="33"/>
      <c r="FX707" s="33"/>
      <c r="FY707" s="33"/>
      <c r="FZ707" s="33"/>
      <c r="GA707" s="33"/>
      <c r="GB707" s="33"/>
      <c r="GC707" s="33"/>
      <c r="GD707" s="33"/>
      <c r="GE707" s="33"/>
      <c r="GF707" s="33"/>
      <c r="GG707" s="33"/>
      <c r="GH707" s="33"/>
      <c r="GI707" s="33"/>
      <c r="GJ707" s="33"/>
      <c r="GK707" s="33"/>
      <c r="GL707" s="33"/>
      <c r="GM707" s="33"/>
      <c r="GN707" s="33"/>
      <c r="GO707" s="33"/>
      <c r="GP707" s="33"/>
      <c r="GQ707" s="33"/>
      <c r="GR707" s="33"/>
      <c r="GS707" s="33"/>
      <c r="GT707" s="33"/>
      <c r="GU707" s="33"/>
      <c r="GV707" s="33"/>
      <c r="GW707" s="33"/>
      <c r="GX707" s="33"/>
      <c r="GY707" s="33"/>
      <c r="GZ707" s="33"/>
      <c r="HA707" s="33"/>
      <c r="HB707" s="33"/>
      <c r="HC707" s="33"/>
      <c r="HD707" s="33"/>
      <c r="HE707" s="33"/>
      <c r="HF707" s="33"/>
      <c r="HG707" s="33"/>
      <c r="HH707" s="33"/>
      <c r="HI707" s="33"/>
    </row>
    <row r="708" spans="3:217" s="34" customFormat="1" x14ac:dyDescent="0.25">
      <c r="C708" s="74"/>
      <c r="D708" s="74"/>
      <c r="E708" s="74"/>
      <c r="H708" s="45"/>
      <c r="I708" s="45"/>
      <c r="J708" s="82"/>
      <c r="R708" s="33"/>
      <c r="S708" s="35"/>
      <c r="T708" s="45"/>
      <c r="U708" s="45"/>
      <c r="AC708" s="33"/>
      <c r="AD708" s="35"/>
      <c r="AE708" s="45"/>
      <c r="AF708" s="45"/>
      <c r="AN708" s="33"/>
      <c r="AO708" s="35"/>
      <c r="AP708" s="45"/>
      <c r="AQ708" s="45"/>
      <c r="AR708" s="33"/>
      <c r="AS708" s="33"/>
      <c r="AT708" s="33"/>
      <c r="AU708" s="33"/>
      <c r="AV708" s="33"/>
      <c r="AW708" s="33"/>
      <c r="AX708" s="33"/>
      <c r="AY708" s="33"/>
      <c r="AZ708" s="33"/>
      <c r="BA708" s="33"/>
      <c r="BB708" s="33"/>
      <c r="BC708" s="33"/>
      <c r="BD708" s="33"/>
      <c r="BE708" s="33"/>
      <c r="BF708" s="33"/>
      <c r="BG708" s="33"/>
      <c r="BH708" s="33"/>
      <c r="BI708" s="33"/>
      <c r="BJ708" s="33"/>
      <c r="BK708" s="33"/>
      <c r="BL708" s="33"/>
      <c r="BM708" s="33"/>
      <c r="BN708" s="33"/>
      <c r="BO708" s="33"/>
      <c r="BP708" s="33"/>
      <c r="BQ708" s="33"/>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c r="CT708" s="33"/>
      <c r="CU708" s="33"/>
      <c r="CV708" s="33"/>
      <c r="CW708" s="33"/>
      <c r="CX708" s="33"/>
      <c r="CY708" s="33"/>
      <c r="CZ708" s="33"/>
      <c r="DA708" s="33"/>
      <c r="DB708" s="33"/>
      <c r="DC708" s="33"/>
      <c r="DD708" s="33"/>
      <c r="DE708" s="33"/>
      <c r="DF708" s="33"/>
      <c r="DG708" s="33"/>
      <c r="DH708" s="33"/>
      <c r="DI708" s="33"/>
      <c r="DJ708" s="33"/>
      <c r="DK708" s="33"/>
      <c r="DL708" s="33"/>
      <c r="DM708" s="33"/>
      <c r="DN708" s="33"/>
      <c r="DO708" s="33"/>
      <c r="DP708" s="33"/>
      <c r="DQ708" s="33"/>
      <c r="DR708" s="33"/>
      <c r="DS708" s="33"/>
      <c r="DT708" s="33"/>
      <c r="DU708" s="33"/>
      <c r="DV708" s="33"/>
      <c r="DW708" s="33"/>
      <c r="DX708" s="33"/>
      <c r="DY708" s="33"/>
      <c r="DZ708" s="33"/>
      <c r="EA708" s="33"/>
      <c r="EB708" s="33"/>
      <c r="EC708" s="33"/>
      <c r="ED708" s="33"/>
      <c r="EE708" s="33"/>
      <c r="EF708" s="33"/>
      <c r="EG708" s="33"/>
      <c r="EH708" s="33"/>
      <c r="EI708" s="33"/>
      <c r="EJ708" s="33"/>
      <c r="EK708" s="33"/>
      <c r="EL708" s="33"/>
      <c r="EM708" s="33"/>
      <c r="EN708" s="33"/>
      <c r="EO708" s="33"/>
      <c r="EP708" s="33"/>
      <c r="EQ708" s="33"/>
      <c r="ER708" s="33"/>
      <c r="ES708" s="33"/>
      <c r="ET708" s="33"/>
      <c r="EU708" s="33"/>
      <c r="EV708" s="33"/>
      <c r="EW708" s="33"/>
      <c r="EX708" s="33"/>
      <c r="EY708" s="33"/>
      <c r="EZ708" s="33"/>
      <c r="FA708" s="33"/>
      <c r="FB708" s="33"/>
      <c r="FC708" s="33"/>
      <c r="FD708" s="33"/>
      <c r="FE708" s="33"/>
      <c r="FF708" s="33"/>
      <c r="FG708" s="33"/>
      <c r="FH708" s="33"/>
      <c r="FI708" s="33"/>
      <c r="FJ708" s="33"/>
      <c r="FK708" s="33"/>
      <c r="FL708" s="33"/>
      <c r="FM708" s="33"/>
      <c r="FN708" s="33"/>
      <c r="FO708" s="33"/>
      <c r="FP708" s="33"/>
      <c r="FQ708" s="33"/>
      <c r="FR708" s="33"/>
      <c r="FS708" s="33"/>
      <c r="FT708" s="33"/>
      <c r="FU708" s="33"/>
      <c r="FV708" s="33"/>
      <c r="FW708" s="33"/>
      <c r="FX708" s="33"/>
      <c r="FY708" s="33"/>
      <c r="FZ708" s="33"/>
      <c r="GA708" s="33"/>
      <c r="GB708" s="33"/>
      <c r="GC708" s="33"/>
      <c r="GD708" s="33"/>
      <c r="GE708" s="33"/>
      <c r="GF708" s="33"/>
      <c r="GG708" s="33"/>
      <c r="GH708" s="33"/>
      <c r="GI708" s="33"/>
      <c r="GJ708" s="33"/>
      <c r="GK708" s="33"/>
      <c r="GL708" s="33"/>
      <c r="GM708" s="33"/>
      <c r="GN708" s="33"/>
      <c r="GO708" s="33"/>
      <c r="GP708" s="33"/>
      <c r="GQ708" s="33"/>
      <c r="GR708" s="33"/>
      <c r="GS708" s="33"/>
      <c r="GT708" s="33"/>
      <c r="GU708" s="33"/>
      <c r="GV708" s="33"/>
      <c r="GW708" s="33"/>
      <c r="GX708" s="33"/>
      <c r="GY708" s="33"/>
      <c r="GZ708" s="33"/>
      <c r="HA708" s="33"/>
      <c r="HB708" s="33"/>
      <c r="HC708" s="33"/>
      <c r="HD708" s="33"/>
      <c r="HE708" s="33"/>
      <c r="HF708" s="33"/>
      <c r="HG708" s="33"/>
      <c r="HH708" s="33"/>
      <c r="HI708" s="33"/>
    </row>
  </sheetData>
  <mergeCells count="1">
    <mergeCell ref="C9:F9"/>
  </mergeCells>
  <pageMargins left="0.25" right="0.25" top="0.75" bottom="0.75" header="0.3" footer="0.3"/>
  <pageSetup paperSize="5" scale="3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Q787"/>
  <sheetViews>
    <sheetView workbookViewId="0">
      <pane xSplit="10" ySplit="9" topLeftCell="K145" activePane="bottomRight" state="frozen"/>
      <selection pane="topRight" activeCell="K1" sqref="K1"/>
      <selection pane="bottomLeft" activeCell="A10" sqref="A10"/>
      <selection pane="bottomRight" activeCell="C161" sqref="C161"/>
    </sheetView>
  </sheetViews>
  <sheetFormatPr defaultRowHeight="15" x14ac:dyDescent="0.25"/>
  <cols>
    <col min="1" max="2" width="0" hidden="1" customWidth="1"/>
    <col min="3" max="4" width="9.140625" style="69"/>
    <col min="5" max="5" width="17" style="69" customWidth="1"/>
    <col min="6" max="6" width="18.5703125" customWidth="1"/>
    <col min="8" max="9" width="13.140625" style="37" customWidth="1"/>
    <col min="10" max="10" width="9.140625" style="75"/>
    <col min="11" max="11" width="11.7109375" customWidth="1"/>
    <col min="12" max="13" width="11.85546875" customWidth="1"/>
    <col min="14" max="14" width="12" customWidth="1"/>
    <col min="15" max="15" width="11.7109375" customWidth="1"/>
    <col min="16" max="16" width="11.85546875" customWidth="1"/>
    <col min="17" max="17" width="12.5703125" customWidth="1"/>
    <col min="18" max="18" width="11.85546875" style="18" customWidth="1"/>
    <col min="19" max="19" width="12.28515625" style="20" customWidth="1"/>
    <col min="20" max="20" width="11.7109375" style="37" customWidth="1"/>
    <col min="21" max="21" width="11.140625" style="37" customWidth="1"/>
    <col min="22" max="22" width="12" customWidth="1"/>
    <col min="23" max="23" width="11.85546875" customWidth="1"/>
    <col min="24" max="25" width="12.140625" customWidth="1"/>
    <col min="26" max="26" width="12" customWidth="1"/>
    <col min="27" max="27" width="12.140625" customWidth="1"/>
    <col min="28" max="28" width="11.85546875" customWidth="1"/>
    <col min="29" max="29" width="12.140625" style="18" customWidth="1"/>
    <col min="30" max="30" width="12.42578125" style="20" customWidth="1"/>
    <col min="31" max="32" width="11.28515625" style="37" customWidth="1"/>
    <col min="33" max="33" width="12.28515625" customWidth="1"/>
    <col min="34" max="34" width="11.85546875" customWidth="1"/>
    <col min="35" max="35" width="11.7109375" customWidth="1"/>
    <col min="36" max="38" width="12.140625" customWidth="1"/>
    <col min="39" max="39" width="12.28515625" customWidth="1"/>
    <col min="40" max="40" width="12.5703125" style="18" customWidth="1"/>
    <col min="41" max="41" width="12.28515625" style="20" customWidth="1"/>
    <col min="42" max="42" width="11.7109375" style="37" customWidth="1"/>
    <col min="43" max="43" width="11.42578125" style="37" customWidth="1"/>
    <col min="44" max="199" width="9.140625" style="33"/>
  </cols>
  <sheetData>
    <row r="1" spans="2:199" ht="15.75" hidden="1" thickBot="1" x14ac:dyDescent="0.3"/>
    <row r="2" spans="2:199" ht="15.75" hidden="1" thickBot="1" x14ac:dyDescent="0.3"/>
    <row r="3" spans="2:199" ht="15.75" hidden="1" thickBot="1" x14ac:dyDescent="0.3"/>
    <row r="4" spans="2:199" ht="15.75" hidden="1" thickBot="1" x14ac:dyDescent="0.3"/>
    <row r="5" spans="2:199" ht="15.75" hidden="1" thickBot="1" x14ac:dyDescent="0.3"/>
    <row r="6" spans="2:199" ht="15.75" hidden="1" thickBot="1" x14ac:dyDescent="0.3"/>
    <row r="7" spans="2:199" ht="15.75" hidden="1" thickBot="1" x14ac:dyDescent="0.3">
      <c r="C7" s="70"/>
      <c r="D7" s="70"/>
      <c r="E7" s="70"/>
      <c r="F7" s="2"/>
      <c r="G7" s="2"/>
      <c r="H7" s="38"/>
      <c r="I7" s="38"/>
      <c r="V7" s="1"/>
      <c r="W7" s="1"/>
      <c r="X7" s="1"/>
      <c r="Y7" s="1"/>
      <c r="Z7" s="1"/>
      <c r="AA7" s="1"/>
      <c r="AB7" s="1"/>
      <c r="AC7" s="19"/>
      <c r="AD7" s="21"/>
      <c r="AE7" s="49"/>
      <c r="AF7" s="49"/>
    </row>
    <row r="8" spans="2:199" s="3" customFormat="1" ht="43.5" customHeight="1" thickBot="1" x14ac:dyDescent="0.3">
      <c r="B8" s="15"/>
      <c r="C8" s="71"/>
      <c r="D8" s="71"/>
      <c r="E8" s="71"/>
      <c r="F8" s="10"/>
      <c r="G8" s="10"/>
      <c r="H8" s="39"/>
      <c r="I8" s="39"/>
      <c r="J8" s="76"/>
      <c r="K8" s="27" t="s">
        <v>71</v>
      </c>
      <c r="L8" s="27"/>
      <c r="M8" s="27"/>
      <c r="N8" s="27"/>
      <c r="O8" s="27"/>
      <c r="P8" s="27"/>
      <c r="Q8" s="27"/>
      <c r="R8" s="27"/>
      <c r="S8" s="27"/>
      <c r="T8" s="28"/>
      <c r="U8" s="29"/>
      <c r="V8" s="27" t="s">
        <v>33</v>
      </c>
      <c r="W8" s="27"/>
      <c r="X8" s="27"/>
      <c r="Y8" s="27"/>
      <c r="Z8" s="27"/>
      <c r="AA8" s="27"/>
      <c r="AB8" s="27"/>
      <c r="AC8" s="27"/>
      <c r="AD8" s="30"/>
      <c r="AE8" s="28"/>
      <c r="AF8" s="29"/>
      <c r="AG8" s="27" t="s">
        <v>34</v>
      </c>
      <c r="AH8" s="27"/>
      <c r="AI8" s="27"/>
      <c r="AJ8" s="27"/>
      <c r="AK8" s="27"/>
      <c r="AL8" s="27"/>
      <c r="AM8" s="27"/>
      <c r="AN8" s="27"/>
      <c r="AO8" s="27"/>
      <c r="AP8" s="28"/>
      <c r="AQ8" s="29"/>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row>
    <row r="9" spans="2:199" s="13" customFormat="1" ht="142.5" customHeight="1" thickBot="1" x14ac:dyDescent="0.3">
      <c r="B9" s="16"/>
      <c r="C9" s="85" t="s">
        <v>46</v>
      </c>
      <c r="D9" s="86"/>
      <c r="E9" s="86"/>
      <c r="F9" s="86"/>
      <c r="G9" s="23" t="s">
        <v>35</v>
      </c>
      <c r="H9" s="24" t="s">
        <v>47</v>
      </c>
      <c r="I9" s="24" t="s">
        <v>48</v>
      </c>
      <c r="J9" s="22" t="s">
        <v>36</v>
      </c>
      <c r="K9" s="23" t="s">
        <v>50</v>
      </c>
      <c r="L9" s="23" t="s">
        <v>51</v>
      </c>
      <c r="M9" s="23" t="s">
        <v>52</v>
      </c>
      <c r="N9" s="23" t="s">
        <v>53</v>
      </c>
      <c r="O9" s="23" t="s">
        <v>54</v>
      </c>
      <c r="P9" s="23" t="s">
        <v>55</v>
      </c>
      <c r="Q9" s="23" t="s">
        <v>56</v>
      </c>
      <c r="R9" s="23" t="s">
        <v>57</v>
      </c>
      <c r="S9" s="25" t="s">
        <v>64</v>
      </c>
      <c r="T9" s="26" t="s">
        <v>58</v>
      </c>
      <c r="U9" s="24" t="s">
        <v>59</v>
      </c>
      <c r="V9" s="23" t="s">
        <v>50</v>
      </c>
      <c r="W9" s="23" t="s">
        <v>51</v>
      </c>
      <c r="X9" s="23" t="s">
        <v>52</v>
      </c>
      <c r="Y9" s="23" t="s">
        <v>53</v>
      </c>
      <c r="Z9" s="23" t="s">
        <v>54</v>
      </c>
      <c r="AA9" s="23" t="s">
        <v>55</v>
      </c>
      <c r="AB9" s="23" t="s">
        <v>56</v>
      </c>
      <c r="AC9" s="23" t="s">
        <v>57</v>
      </c>
      <c r="AD9" s="25" t="s">
        <v>64</v>
      </c>
      <c r="AE9" s="26" t="s">
        <v>60</v>
      </c>
      <c r="AF9" s="24" t="s">
        <v>61</v>
      </c>
      <c r="AG9" s="23" t="s">
        <v>50</v>
      </c>
      <c r="AH9" s="23" t="s">
        <v>51</v>
      </c>
      <c r="AI9" s="23" t="s">
        <v>52</v>
      </c>
      <c r="AJ9" s="23" t="s">
        <v>53</v>
      </c>
      <c r="AK9" s="23" t="s">
        <v>54</v>
      </c>
      <c r="AL9" s="23" t="s">
        <v>55</v>
      </c>
      <c r="AM9" s="23" t="s">
        <v>56</v>
      </c>
      <c r="AN9" s="23" t="s">
        <v>57</v>
      </c>
      <c r="AO9" s="25" t="s">
        <v>64</v>
      </c>
      <c r="AP9" s="26" t="s">
        <v>62</v>
      </c>
      <c r="AQ9" s="24" t="s">
        <v>63</v>
      </c>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row>
    <row r="10" spans="2:199" x14ac:dyDescent="0.25">
      <c r="B10" s="17"/>
      <c r="C10" s="72" t="s">
        <v>42</v>
      </c>
      <c r="D10" s="72"/>
      <c r="E10" s="72"/>
      <c r="F10" s="4" t="s">
        <v>1</v>
      </c>
      <c r="G10" s="9">
        <v>1</v>
      </c>
      <c r="H10" s="40" t="s">
        <v>27</v>
      </c>
      <c r="I10" s="40" t="s">
        <v>27</v>
      </c>
      <c r="J10" s="77" t="s">
        <v>29</v>
      </c>
      <c r="K10" s="6"/>
      <c r="L10" s="6"/>
      <c r="M10" s="6"/>
      <c r="N10" s="6"/>
      <c r="O10" s="6"/>
      <c r="P10" s="6"/>
      <c r="Q10" s="6"/>
      <c r="R10" s="6"/>
      <c r="S10" s="5"/>
      <c r="T10" s="46"/>
      <c r="U10" s="41"/>
      <c r="V10" s="6"/>
      <c r="W10" s="6"/>
      <c r="X10" s="6"/>
      <c r="Y10" s="6"/>
      <c r="Z10" s="6"/>
      <c r="AA10" s="6"/>
      <c r="AB10" s="6"/>
      <c r="AC10" s="6"/>
      <c r="AD10" s="5"/>
      <c r="AE10" s="46"/>
      <c r="AF10" s="41"/>
      <c r="AG10" s="6"/>
      <c r="AH10" s="6"/>
      <c r="AI10" s="6"/>
      <c r="AJ10" s="6"/>
      <c r="AK10" s="6"/>
      <c r="AL10" s="6"/>
      <c r="AM10" s="6"/>
      <c r="AN10" s="6"/>
      <c r="AO10" s="5"/>
      <c r="AP10" s="46"/>
      <c r="AQ10" s="41"/>
    </row>
    <row r="11" spans="2:199" x14ac:dyDescent="0.25">
      <c r="B11" s="17"/>
      <c r="C11" s="72" t="s">
        <v>43</v>
      </c>
      <c r="D11" s="72"/>
      <c r="E11" s="72"/>
      <c r="F11" s="4" t="s">
        <v>31</v>
      </c>
      <c r="G11" s="9">
        <v>2</v>
      </c>
      <c r="H11" s="40" t="s">
        <v>27</v>
      </c>
      <c r="I11" s="40" t="s">
        <v>27</v>
      </c>
      <c r="J11" s="77" t="s">
        <v>28</v>
      </c>
      <c r="K11" s="6"/>
      <c r="L11" s="6"/>
      <c r="M11" s="6"/>
      <c r="N11" s="6"/>
      <c r="O11" s="6"/>
      <c r="P11" s="6"/>
      <c r="Q11" s="6"/>
      <c r="R11" s="6"/>
      <c r="S11" s="5"/>
      <c r="T11" s="46"/>
      <c r="U11" s="41"/>
      <c r="V11" s="6"/>
      <c r="W11" s="6"/>
      <c r="X11" s="6"/>
      <c r="Y11" s="6"/>
      <c r="Z11" s="6"/>
      <c r="AA11" s="6"/>
      <c r="AB11" s="6"/>
      <c r="AC11" s="6"/>
      <c r="AD11" s="5"/>
      <c r="AE11" s="46"/>
      <c r="AF11" s="41"/>
      <c r="AG11" s="6"/>
      <c r="AH11" s="6"/>
      <c r="AI11" s="6"/>
      <c r="AJ11" s="6"/>
      <c r="AK11" s="6"/>
      <c r="AL11" s="6"/>
      <c r="AM11" s="6"/>
      <c r="AN11" s="6"/>
      <c r="AO11" s="5"/>
      <c r="AP11" s="46"/>
      <c r="AQ11" s="41"/>
    </row>
    <row r="12" spans="2:199" x14ac:dyDescent="0.25">
      <c r="B12" s="17"/>
      <c r="C12" s="72"/>
      <c r="D12" s="72"/>
      <c r="E12" s="72"/>
      <c r="F12" s="4" t="s">
        <v>2</v>
      </c>
      <c r="G12" s="9">
        <v>4</v>
      </c>
      <c r="H12" s="41">
        <f>T12+AE12+AP12</f>
        <v>0.51637279596977326</v>
      </c>
      <c r="I12" s="41">
        <f>U12+AF12+AQ12</f>
        <v>0.59697732997481112</v>
      </c>
      <c r="J12" s="77">
        <v>397</v>
      </c>
      <c r="K12" s="6">
        <v>1</v>
      </c>
      <c r="L12" s="6">
        <v>4</v>
      </c>
      <c r="M12" s="6">
        <v>17</v>
      </c>
      <c r="N12" s="6">
        <v>107</v>
      </c>
      <c r="O12" s="6">
        <v>53</v>
      </c>
      <c r="P12" s="6">
        <v>15</v>
      </c>
      <c r="Q12" s="6">
        <v>7</v>
      </c>
      <c r="R12" s="6"/>
      <c r="S12" s="5"/>
      <c r="T12" s="46">
        <f>(K12+L12+M12+N12+O12) /J12</f>
        <v>0.45843828715365237</v>
      </c>
      <c r="U12" s="41">
        <f>(K12+L12+M12+N12+O12+P12+Q12)/J12</f>
        <v>0.51385390428211586</v>
      </c>
      <c r="V12" s="6">
        <v>0</v>
      </c>
      <c r="W12" s="6">
        <v>0</v>
      </c>
      <c r="X12" s="6">
        <v>0</v>
      </c>
      <c r="Y12" s="6">
        <v>0</v>
      </c>
      <c r="Z12" s="6">
        <v>5</v>
      </c>
      <c r="AA12" s="6">
        <v>1</v>
      </c>
      <c r="AB12" s="6">
        <v>1</v>
      </c>
      <c r="AC12" s="6"/>
      <c r="AD12" s="5"/>
      <c r="AE12" s="46">
        <f>(V12+W12+X12+Y12+Z12) /J12</f>
        <v>1.2594458438287154E-2</v>
      </c>
      <c r="AF12" s="41">
        <f>(V12+W12+X12+Y12+Z12+AA12+AB12)/J12</f>
        <v>1.7632241813602016E-2</v>
      </c>
      <c r="AG12" s="6">
        <v>0</v>
      </c>
      <c r="AH12" s="6">
        <v>2</v>
      </c>
      <c r="AI12" s="6">
        <v>3</v>
      </c>
      <c r="AJ12" s="6">
        <v>6</v>
      </c>
      <c r="AK12" s="6">
        <v>7</v>
      </c>
      <c r="AL12" s="6">
        <v>3</v>
      </c>
      <c r="AM12" s="6">
        <v>5</v>
      </c>
      <c r="AN12" s="6"/>
      <c r="AO12" s="5"/>
      <c r="AP12" s="46">
        <f>(AG12+AH12+AI12+AJ12+AK12) /J12</f>
        <v>4.534005037783375E-2</v>
      </c>
      <c r="AQ12" s="41">
        <f>(AG12+AH12+AI12+AJ12+AK12+AL12+AM12)/J12</f>
        <v>6.5491183879093195E-2</v>
      </c>
    </row>
    <row r="13" spans="2:199" x14ac:dyDescent="0.25">
      <c r="B13" s="17"/>
      <c r="C13" s="72"/>
      <c r="D13" s="72"/>
      <c r="E13" s="72"/>
      <c r="F13" s="4" t="s">
        <v>3</v>
      </c>
      <c r="G13" s="9">
        <v>3</v>
      </c>
      <c r="H13" s="40" t="s">
        <v>27</v>
      </c>
      <c r="I13" s="40" t="s">
        <v>27</v>
      </c>
      <c r="J13" s="77" t="s">
        <v>28</v>
      </c>
      <c r="K13" s="6"/>
      <c r="L13" s="6"/>
      <c r="M13" s="6"/>
      <c r="N13" s="6"/>
      <c r="O13" s="6"/>
      <c r="P13" s="6"/>
      <c r="Q13" s="6"/>
      <c r="R13" s="6"/>
      <c r="S13" s="5"/>
      <c r="T13" s="46"/>
      <c r="U13" s="41"/>
      <c r="V13" s="6"/>
      <c r="W13" s="6"/>
      <c r="X13" s="6"/>
      <c r="Y13" s="6"/>
      <c r="Z13" s="6"/>
      <c r="AA13" s="6"/>
      <c r="AB13" s="6"/>
      <c r="AC13" s="6"/>
      <c r="AD13" s="5"/>
      <c r="AE13" s="46"/>
      <c r="AF13" s="41"/>
      <c r="AG13" s="6"/>
      <c r="AH13" s="6"/>
      <c r="AI13" s="6"/>
      <c r="AJ13" s="6"/>
      <c r="AK13" s="6"/>
      <c r="AL13" s="6"/>
      <c r="AM13" s="6"/>
      <c r="AN13" s="6"/>
      <c r="AO13" s="5"/>
      <c r="AP13" s="46"/>
      <c r="AQ13" s="41"/>
    </row>
    <row r="14" spans="2:199" x14ac:dyDescent="0.25">
      <c r="B14" s="17"/>
      <c r="C14" s="72"/>
      <c r="D14" s="72"/>
      <c r="E14" s="72"/>
      <c r="F14" s="4" t="s">
        <v>4</v>
      </c>
      <c r="G14" s="9">
        <v>6</v>
      </c>
      <c r="H14" s="40" t="s">
        <v>27</v>
      </c>
      <c r="I14" s="40" t="s">
        <v>27</v>
      </c>
      <c r="J14" s="77" t="s">
        <v>28</v>
      </c>
      <c r="K14" s="6"/>
      <c r="L14" s="6"/>
      <c r="M14" s="6"/>
      <c r="N14" s="6"/>
      <c r="O14" s="6"/>
      <c r="P14" s="6"/>
      <c r="Q14" s="6"/>
      <c r="R14" s="6"/>
      <c r="S14" s="5"/>
      <c r="T14" s="46"/>
      <c r="U14" s="41"/>
      <c r="V14" s="6"/>
      <c r="W14" s="6"/>
      <c r="X14" s="6"/>
      <c r="Y14" s="6"/>
      <c r="Z14" s="6"/>
      <c r="AA14" s="6"/>
      <c r="AB14" s="6"/>
      <c r="AC14" s="6"/>
      <c r="AD14" s="5"/>
      <c r="AE14" s="46"/>
      <c r="AF14" s="41"/>
      <c r="AG14" s="6"/>
      <c r="AH14" s="6"/>
      <c r="AI14" s="6"/>
      <c r="AJ14" s="6"/>
      <c r="AK14" s="6"/>
      <c r="AL14" s="6"/>
      <c r="AM14" s="6"/>
      <c r="AN14" s="6"/>
      <c r="AO14" s="5"/>
      <c r="AP14" s="46"/>
      <c r="AQ14" s="41"/>
    </row>
    <row r="15" spans="2:199" s="13" customFormat="1" ht="15.75" thickBot="1" x14ac:dyDescent="0.3">
      <c r="B15" s="16"/>
      <c r="C15" s="73"/>
      <c r="D15" s="73"/>
      <c r="E15" s="73"/>
      <c r="F15" s="11" t="s">
        <v>32</v>
      </c>
      <c r="G15" s="14" t="s">
        <v>28</v>
      </c>
      <c r="H15" s="42" t="s">
        <v>27</v>
      </c>
      <c r="I15" s="42" t="s">
        <v>27</v>
      </c>
      <c r="J15" s="78" t="s">
        <v>28</v>
      </c>
      <c r="K15" s="11"/>
      <c r="L15" s="11"/>
      <c r="M15" s="11"/>
      <c r="N15" s="11"/>
      <c r="O15" s="11"/>
      <c r="P15" s="11"/>
      <c r="Q15" s="11"/>
      <c r="R15" s="11"/>
      <c r="S15" s="12"/>
      <c r="T15" s="47"/>
      <c r="U15" s="48"/>
      <c r="V15" s="11"/>
      <c r="W15" s="11"/>
      <c r="X15" s="11"/>
      <c r="Y15" s="11"/>
      <c r="Z15" s="11"/>
      <c r="AA15" s="11"/>
      <c r="AB15" s="11"/>
      <c r="AC15" s="11"/>
      <c r="AD15" s="12"/>
      <c r="AE15" s="47"/>
      <c r="AF15" s="48"/>
      <c r="AG15" s="11"/>
      <c r="AH15" s="11"/>
      <c r="AI15" s="11"/>
      <c r="AJ15" s="11"/>
      <c r="AK15" s="11"/>
      <c r="AL15" s="11"/>
      <c r="AM15" s="11"/>
      <c r="AN15" s="11"/>
      <c r="AO15" s="12"/>
      <c r="AP15" s="47"/>
      <c r="AQ15" s="48"/>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row>
    <row r="16" spans="2:199" x14ac:dyDescent="0.25">
      <c r="B16" s="17"/>
      <c r="C16" s="72" t="s">
        <v>8</v>
      </c>
      <c r="D16" s="72"/>
      <c r="E16" s="72"/>
      <c r="F16" s="4" t="s">
        <v>1</v>
      </c>
      <c r="G16" s="9">
        <v>1</v>
      </c>
      <c r="H16" s="40" t="s">
        <v>27</v>
      </c>
      <c r="I16" s="40" t="s">
        <v>27</v>
      </c>
      <c r="J16" s="77" t="s">
        <v>28</v>
      </c>
      <c r="K16" s="6"/>
      <c r="L16" s="6"/>
      <c r="M16" s="6"/>
      <c r="N16" s="6"/>
      <c r="O16" s="6"/>
      <c r="P16" s="6"/>
      <c r="Q16" s="6"/>
      <c r="R16" s="6"/>
      <c r="S16" s="5"/>
      <c r="T16" s="46"/>
      <c r="U16" s="41"/>
      <c r="V16" s="6"/>
      <c r="W16" s="6"/>
      <c r="X16" s="6"/>
      <c r="Y16" s="6"/>
      <c r="Z16" s="6"/>
      <c r="AA16" s="6"/>
      <c r="AB16" s="6"/>
      <c r="AC16" s="6"/>
      <c r="AD16" s="5"/>
      <c r="AE16" s="46"/>
      <c r="AF16" s="41"/>
      <c r="AG16" s="6"/>
      <c r="AH16" s="6"/>
      <c r="AI16" s="6"/>
      <c r="AJ16" s="6"/>
      <c r="AK16" s="6"/>
      <c r="AL16" s="6"/>
      <c r="AM16" s="6"/>
      <c r="AN16" s="6"/>
      <c r="AO16" s="5"/>
      <c r="AP16" s="46"/>
      <c r="AQ16" s="41"/>
    </row>
    <row r="17" spans="2:199" x14ac:dyDescent="0.25">
      <c r="B17" s="17"/>
      <c r="C17" s="72"/>
      <c r="D17" s="72"/>
      <c r="E17" s="72"/>
      <c r="F17" s="4" t="s">
        <v>31</v>
      </c>
      <c r="G17" s="9">
        <v>2</v>
      </c>
      <c r="H17" s="40" t="s">
        <v>27</v>
      </c>
      <c r="I17" s="40" t="s">
        <v>27</v>
      </c>
      <c r="J17" s="77" t="s">
        <v>28</v>
      </c>
      <c r="K17" s="6"/>
      <c r="L17" s="6"/>
      <c r="M17" s="6"/>
      <c r="N17" s="6"/>
      <c r="O17" s="6"/>
      <c r="P17" s="6"/>
      <c r="Q17" s="6"/>
      <c r="R17" s="6"/>
      <c r="S17" s="5"/>
      <c r="T17" s="46"/>
      <c r="U17" s="41"/>
      <c r="V17" s="6"/>
      <c r="W17" s="6"/>
      <c r="X17" s="6"/>
      <c r="Y17" s="6"/>
      <c r="Z17" s="6"/>
      <c r="AA17" s="6"/>
      <c r="AB17" s="6"/>
      <c r="AC17" s="6"/>
      <c r="AD17" s="5"/>
      <c r="AE17" s="46"/>
      <c r="AF17" s="41"/>
      <c r="AG17" s="6"/>
      <c r="AH17" s="6"/>
      <c r="AI17" s="6"/>
      <c r="AJ17" s="6"/>
      <c r="AK17" s="6"/>
      <c r="AL17" s="6"/>
      <c r="AM17" s="6"/>
      <c r="AN17" s="6"/>
      <c r="AO17" s="5"/>
      <c r="AP17" s="46"/>
      <c r="AQ17" s="41"/>
    </row>
    <row r="18" spans="2:199" x14ac:dyDescent="0.25">
      <c r="B18" s="17"/>
      <c r="C18" s="72"/>
      <c r="D18" s="72"/>
      <c r="E18" s="72"/>
      <c r="F18" s="4" t="s">
        <v>2</v>
      </c>
      <c r="G18" s="9">
        <v>4</v>
      </c>
      <c r="H18" s="41">
        <f>T18+AE18+AP18</f>
        <v>0.51851851851851849</v>
      </c>
      <c r="I18" s="41">
        <f>U18+AF18+AQ18</f>
        <v>0.64814814814814814</v>
      </c>
      <c r="J18" s="79">
        <v>108</v>
      </c>
      <c r="K18" s="6">
        <v>5</v>
      </c>
      <c r="L18" s="7">
        <v>4</v>
      </c>
      <c r="M18" s="6">
        <v>8</v>
      </c>
      <c r="N18" s="6">
        <v>19</v>
      </c>
      <c r="O18" s="6">
        <v>18</v>
      </c>
      <c r="P18" s="6">
        <v>5</v>
      </c>
      <c r="Q18" s="6">
        <v>1</v>
      </c>
      <c r="R18" s="6"/>
      <c r="S18" s="5"/>
      <c r="T18" s="46">
        <f>(K18+L18+M18+N18+O18) /J18</f>
        <v>0.5</v>
      </c>
      <c r="U18" s="41">
        <f>(K18+L18+M18+N18+O18+P18+Q18)/J18</f>
        <v>0.55555555555555558</v>
      </c>
      <c r="V18" s="6">
        <v>0</v>
      </c>
      <c r="W18" s="6">
        <v>0</v>
      </c>
      <c r="X18" s="6">
        <v>0</v>
      </c>
      <c r="Y18" s="6">
        <v>0</v>
      </c>
      <c r="Z18" s="6">
        <v>0</v>
      </c>
      <c r="AA18" s="6">
        <v>5</v>
      </c>
      <c r="AB18" s="6">
        <v>2</v>
      </c>
      <c r="AC18" s="6"/>
      <c r="AD18" s="5"/>
      <c r="AE18" s="46">
        <f>(V18+W18+X18+Y18+Z18) /J18</f>
        <v>0</v>
      </c>
      <c r="AF18" s="41">
        <f>(V18+W18+X18+Y18+Z18+AA18+AB18)/J18</f>
        <v>6.4814814814814811E-2</v>
      </c>
      <c r="AG18" s="6">
        <v>0</v>
      </c>
      <c r="AH18" s="6">
        <v>0</v>
      </c>
      <c r="AI18" s="6">
        <v>0</v>
      </c>
      <c r="AJ18" s="6">
        <v>1</v>
      </c>
      <c r="AK18" s="6">
        <v>1</v>
      </c>
      <c r="AL18" s="6">
        <v>1</v>
      </c>
      <c r="AM18" s="6">
        <v>0</v>
      </c>
      <c r="AN18" s="6"/>
      <c r="AO18" s="5"/>
      <c r="AP18" s="46">
        <f>(AG18+AH18+AI18+AJ18+AK18) /J18</f>
        <v>1.8518518518518517E-2</v>
      </c>
      <c r="AQ18" s="41">
        <f>(AG18+AH18+AI18+AJ18+AK18+AL18+AM18)/J18</f>
        <v>2.7777777777777776E-2</v>
      </c>
    </row>
    <row r="19" spans="2:199" x14ac:dyDescent="0.25">
      <c r="B19" s="17"/>
      <c r="C19" s="72"/>
      <c r="D19" s="72"/>
      <c r="E19" s="72"/>
      <c r="F19" s="4" t="s">
        <v>3</v>
      </c>
      <c r="G19" s="9">
        <v>3</v>
      </c>
      <c r="H19" s="40" t="s">
        <v>27</v>
      </c>
      <c r="I19" s="40" t="s">
        <v>27</v>
      </c>
      <c r="J19" s="79" t="s">
        <v>28</v>
      </c>
      <c r="K19" s="6"/>
      <c r="L19" s="6"/>
      <c r="M19" s="6"/>
      <c r="N19" s="6"/>
      <c r="O19" s="6"/>
      <c r="P19" s="6"/>
      <c r="Q19" s="6"/>
      <c r="R19" s="6"/>
      <c r="S19" s="5"/>
      <c r="T19" s="46"/>
      <c r="U19" s="41"/>
      <c r="V19" s="6"/>
      <c r="W19" s="6"/>
      <c r="X19" s="6"/>
      <c r="Y19" s="6"/>
      <c r="Z19" s="6"/>
      <c r="AA19" s="6"/>
      <c r="AB19" s="6"/>
      <c r="AC19" s="6"/>
      <c r="AD19" s="5"/>
      <c r="AE19" s="46"/>
      <c r="AF19" s="41"/>
      <c r="AG19" s="6"/>
      <c r="AH19" s="6"/>
      <c r="AI19" s="6"/>
      <c r="AJ19" s="6"/>
      <c r="AK19" s="6"/>
      <c r="AL19" s="6"/>
      <c r="AM19" s="6"/>
      <c r="AN19" s="6"/>
      <c r="AO19" s="5"/>
      <c r="AP19" s="46"/>
      <c r="AQ19" s="41"/>
    </row>
    <row r="20" spans="2:199" x14ac:dyDescent="0.25">
      <c r="B20" s="17"/>
      <c r="C20" s="72"/>
      <c r="D20" s="72"/>
      <c r="E20" s="72"/>
      <c r="F20" s="4" t="s">
        <v>4</v>
      </c>
      <c r="G20" s="9">
        <v>6</v>
      </c>
      <c r="H20" s="40" t="s">
        <v>27</v>
      </c>
      <c r="I20" s="40" t="s">
        <v>27</v>
      </c>
      <c r="J20" s="79" t="s">
        <v>28</v>
      </c>
      <c r="K20" s="6"/>
      <c r="L20" s="6"/>
      <c r="M20" s="6"/>
      <c r="N20" s="6"/>
      <c r="O20" s="6"/>
      <c r="P20" s="6"/>
      <c r="Q20" s="6"/>
      <c r="R20" s="6"/>
      <c r="S20" s="5"/>
      <c r="T20" s="46"/>
      <c r="U20" s="41"/>
      <c r="V20" s="6"/>
      <c r="W20" s="6"/>
      <c r="X20" s="6"/>
      <c r="Y20" s="6"/>
      <c r="Z20" s="6"/>
      <c r="AA20" s="6"/>
      <c r="AB20" s="6"/>
      <c r="AC20" s="6"/>
      <c r="AD20" s="5"/>
      <c r="AE20" s="46"/>
      <c r="AF20" s="41"/>
      <c r="AG20" s="6"/>
      <c r="AH20" s="6"/>
      <c r="AI20" s="6"/>
      <c r="AJ20" s="6"/>
      <c r="AK20" s="6"/>
      <c r="AL20" s="6"/>
      <c r="AM20" s="6"/>
      <c r="AN20" s="6"/>
      <c r="AO20" s="5"/>
      <c r="AP20" s="46"/>
      <c r="AQ20" s="41"/>
    </row>
    <row r="21" spans="2:199" s="13" customFormat="1" ht="15.75" thickBot="1" x14ac:dyDescent="0.3">
      <c r="B21" s="16"/>
      <c r="C21" s="73"/>
      <c r="D21" s="73"/>
      <c r="E21" s="73"/>
      <c r="F21" s="11" t="s">
        <v>32</v>
      </c>
      <c r="G21" s="14" t="s">
        <v>28</v>
      </c>
      <c r="H21" s="42" t="s">
        <v>27</v>
      </c>
      <c r="I21" s="42" t="s">
        <v>27</v>
      </c>
      <c r="J21" s="78" t="s">
        <v>28</v>
      </c>
      <c r="K21" s="11"/>
      <c r="L21" s="11"/>
      <c r="M21" s="11"/>
      <c r="N21" s="11"/>
      <c r="O21" s="11"/>
      <c r="P21" s="11"/>
      <c r="Q21" s="11"/>
      <c r="R21" s="11"/>
      <c r="S21" s="12"/>
      <c r="T21" s="47"/>
      <c r="U21" s="48"/>
      <c r="V21" s="11"/>
      <c r="W21" s="11"/>
      <c r="X21" s="11"/>
      <c r="Y21" s="11"/>
      <c r="Z21" s="11"/>
      <c r="AA21" s="11"/>
      <c r="AB21" s="11"/>
      <c r="AC21" s="11"/>
      <c r="AD21" s="12"/>
      <c r="AE21" s="47"/>
      <c r="AF21" s="48"/>
      <c r="AG21" s="11"/>
      <c r="AH21" s="11"/>
      <c r="AI21" s="11"/>
      <c r="AJ21" s="11"/>
      <c r="AK21" s="11"/>
      <c r="AL21" s="11"/>
      <c r="AM21" s="11"/>
      <c r="AN21" s="11"/>
      <c r="AO21" s="12"/>
      <c r="AP21" s="47"/>
      <c r="AQ21" s="48"/>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row>
    <row r="22" spans="2:199" x14ac:dyDescent="0.25">
      <c r="B22" s="17"/>
      <c r="C22" s="72" t="s">
        <v>0</v>
      </c>
      <c r="D22" s="72"/>
      <c r="E22" s="72"/>
      <c r="F22" s="4" t="s">
        <v>1</v>
      </c>
      <c r="G22" s="9">
        <v>1</v>
      </c>
      <c r="H22" s="41">
        <f t="shared" ref="H22:I26" si="0">T22+AE22+AP22</f>
        <v>0.20553359683794464</v>
      </c>
      <c r="I22" s="41">
        <f t="shared" si="0"/>
        <v>0.3715415019762846</v>
      </c>
      <c r="J22" s="77">
        <v>253</v>
      </c>
      <c r="K22" s="6">
        <v>4</v>
      </c>
      <c r="L22" s="6">
        <v>21</v>
      </c>
      <c r="M22" s="6">
        <v>14</v>
      </c>
      <c r="N22" s="6">
        <v>14</v>
      </c>
      <c r="O22" s="6"/>
      <c r="P22" s="6"/>
      <c r="Q22" s="6"/>
      <c r="R22" s="6"/>
      <c r="S22" s="5"/>
      <c r="T22" s="46">
        <f>(K22+L22)/J22</f>
        <v>9.8814229249011856E-2</v>
      </c>
      <c r="U22" s="41">
        <f>(K22+L22+M22+N22)/J22</f>
        <v>0.20948616600790515</v>
      </c>
      <c r="V22" s="6">
        <v>0</v>
      </c>
      <c r="W22" s="6">
        <v>0</v>
      </c>
      <c r="X22" s="6">
        <v>0</v>
      </c>
      <c r="Y22" s="6">
        <v>0</v>
      </c>
      <c r="Z22" s="6"/>
      <c r="AA22" s="6"/>
      <c r="AB22" s="6"/>
      <c r="AC22" s="6"/>
      <c r="AD22" s="5"/>
      <c r="AE22" s="46">
        <f>(V22+W22)/J22</f>
        <v>0</v>
      </c>
      <c r="AF22" s="41">
        <f>(V22+W22+X22+Y22)/J22</f>
        <v>0</v>
      </c>
      <c r="AG22" s="6">
        <v>1</v>
      </c>
      <c r="AH22" s="6">
        <v>2</v>
      </c>
      <c r="AI22" s="6">
        <v>1</v>
      </c>
      <c r="AJ22" s="6">
        <v>4</v>
      </c>
      <c r="AK22" s="6">
        <v>19</v>
      </c>
      <c r="AL22" s="6">
        <v>10</v>
      </c>
      <c r="AM22" s="6">
        <v>4</v>
      </c>
      <c r="AN22" s="6"/>
      <c r="AO22" s="5"/>
      <c r="AP22" s="46">
        <f t="shared" ref="AP22:AP25" si="1">(AG22+AH22+AI22+AJ22+AK22) /J22</f>
        <v>0.1067193675889328</v>
      </c>
      <c r="AQ22" s="41">
        <f t="shared" ref="AQ22:AQ25" si="2">(AG22+AH22+AI22+AJ22+AK22+AL22+AM22)/J22</f>
        <v>0.16205533596837945</v>
      </c>
    </row>
    <row r="23" spans="2:199" x14ac:dyDescent="0.25">
      <c r="B23" s="17"/>
      <c r="C23" s="72"/>
      <c r="D23" s="72"/>
      <c r="E23" s="72"/>
      <c r="F23" s="4" t="s">
        <v>31</v>
      </c>
      <c r="G23" s="9">
        <v>2</v>
      </c>
      <c r="H23" s="41">
        <f t="shared" si="0"/>
        <v>0.45774647887323938</v>
      </c>
      <c r="I23" s="41">
        <f t="shared" si="0"/>
        <v>0.56338028169014087</v>
      </c>
      <c r="J23" s="77">
        <v>142</v>
      </c>
      <c r="K23" s="6">
        <v>2</v>
      </c>
      <c r="L23" s="6">
        <v>41</v>
      </c>
      <c r="M23" s="6">
        <v>19</v>
      </c>
      <c r="N23" s="6">
        <v>3</v>
      </c>
      <c r="O23" s="6">
        <v>2</v>
      </c>
      <c r="P23" s="6"/>
      <c r="Q23" s="6"/>
      <c r="R23" s="6"/>
      <c r="S23" s="5"/>
      <c r="T23" s="46">
        <f>(K23+L23+M23)/J23</f>
        <v>0.43661971830985913</v>
      </c>
      <c r="U23" s="41">
        <f>(K23+L23+M23+N23+O23)/J23</f>
        <v>0.47183098591549294</v>
      </c>
      <c r="V23" s="6">
        <v>0</v>
      </c>
      <c r="W23" s="6">
        <v>0</v>
      </c>
      <c r="X23" s="6">
        <v>0</v>
      </c>
      <c r="Y23" s="6">
        <v>0</v>
      </c>
      <c r="Z23" s="6">
        <v>0</v>
      </c>
      <c r="AA23" s="6"/>
      <c r="AB23" s="6"/>
      <c r="AC23" s="6"/>
      <c r="AD23" s="5"/>
      <c r="AE23" s="46">
        <f>(V23+W23+X23)/J23</f>
        <v>0</v>
      </c>
      <c r="AF23" s="41">
        <f>(V23+W23+X23+Y23+Z23)/J23</f>
        <v>0</v>
      </c>
      <c r="AG23" s="6">
        <v>0</v>
      </c>
      <c r="AH23" s="6">
        <v>0</v>
      </c>
      <c r="AI23" s="6">
        <v>1</v>
      </c>
      <c r="AJ23" s="6">
        <v>2</v>
      </c>
      <c r="AK23" s="6">
        <v>0</v>
      </c>
      <c r="AL23" s="6">
        <v>6</v>
      </c>
      <c r="AM23" s="6">
        <v>4</v>
      </c>
      <c r="AN23" s="6"/>
      <c r="AO23" s="5"/>
      <c r="AP23" s="46">
        <f t="shared" si="1"/>
        <v>2.1126760563380281E-2</v>
      </c>
      <c r="AQ23" s="41">
        <f t="shared" si="2"/>
        <v>9.154929577464789E-2</v>
      </c>
    </row>
    <row r="24" spans="2:199" x14ac:dyDescent="0.25">
      <c r="B24" s="17"/>
      <c r="C24" s="72"/>
      <c r="D24" s="72"/>
      <c r="E24" s="72"/>
      <c r="F24" s="4" t="s">
        <v>2</v>
      </c>
      <c r="G24" s="9">
        <v>4</v>
      </c>
      <c r="H24" s="41">
        <f t="shared" si="0"/>
        <v>0.33073593073593072</v>
      </c>
      <c r="I24" s="41">
        <f t="shared" si="0"/>
        <v>0.39090909090909093</v>
      </c>
      <c r="J24" s="79">
        <v>2310</v>
      </c>
      <c r="K24" s="7">
        <v>18</v>
      </c>
      <c r="L24" s="7">
        <v>144</v>
      </c>
      <c r="M24" s="7">
        <v>271</v>
      </c>
      <c r="N24" s="7">
        <v>169</v>
      </c>
      <c r="O24" s="7">
        <v>100</v>
      </c>
      <c r="P24" s="7">
        <v>60</v>
      </c>
      <c r="Q24" s="7">
        <v>60</v>
      </c>
      <c r="R24" s="7"/>
      <c r="S24" s="8"/>
      <c r="T24" s="46">
        <f>(K24+L24+M24+N24+O24) /J24</f>
        <v>0.30389610389610389</v>
      </c>
      <c r="U24" s="41">
        <f>(K24+L24+M24+N24+O24+P24+Q24)/J24</f>
        <v>0.35584415584415585</v>
      </c>
      <c r="V24" s="6">
        <v>0</v>
      </c>
      <c r="W24" s="6">
        <v>2</v>
      </c>
      <c r="X24" s="6">
        <v>6</v>
      </c>
      <c r="Y24" s="6">
        <v>10</v>
      </c>
      <c r="Z24" s="6">
        <v>6</v>
      </c>
      <c r="AA24" s="6">
        <v>3</v>
      </c>
      <c r="AB24" s="6">
        <v>3</v>
      </c>
      <c r="AC24" s="6"/>
      <c r="AD24" s="5"/>
      <c r="AE24" s="46">
        <f>(V24+W24+X24+Y24+Z24) /J24</f>
        <v>1.038961038961039E-2</v>
      </c>
      <c r="AF24" s="41">
        <f>(V24+W24+X24+Y24+Z24+AA24+AB24)/J24</f>
        <v>1.2987012987012988E-2</v>
      </c>
      <c r="AG24" s="6">
        <v>4</v>
      </c>
      <c r="AH24" s="6">
        <v>10</v>
      </c>
      <c r="AI24" s="6">
        <v>8</v>
      </c>
      <c r="AJ24" s="6">
        <v>8</v>
      </c>
      <c r="AK24" s="6">
        <v>8</v>
      </c>
      <c r="AL24" s="6">
        <v>7</v>
      </c>
      <c r="AM24" s="6">
        <v>6</v>
      </c>
      <c r="AN24" s="6"/>
      <c r="AO24" s="5"/>
      <c r="AP24" s="46">
        <f t="shared" si="1"/>
        <v>1.6450216450216451E-2</v>
      </c>
      <c r="AQ24" s="41">
        <f t="shared" si="2"/>
        <v>2.2077922077922078E-2</v>
      </c>
    </row>
    <row r="25" spans="2:199" x14ac:dyDescent="0.25">
      <c r="B25" s="17"/>
      <c r="C25" s="72"/>
      <c r="D25" s="72"/>
      <c r="E25" s="72"/>
      <c r="F25" s="4" t="s">
        <v>3</v>
      </c>
      <c r="G25" s="9">
        <v>3</v>
      </c>
      <c r="H25" s="41">
        <f t="shared" si="0"/>
        <v>0.2820083682008368</v>
      </c>
      <c r="I25" s="41">
        <f t="shared" si="0"/>
        <v>0.53054393305439329</v>
      </c>
      <c r="J25" s="79">
        <v>1195</v>
      </c>
      <c r="K25" s="7">
        <v>7</v>
      </c>
      <c r="L25" s="7">
        <v>24</v>
      </c>
      <c r="M25" s="7">
        <v>100</v>
      </c>
      <c r="N25" s="7">
        <v>134</v>
      </c>
      <c r="O25" s="7">
        <v>153</v>
      </c>
      <c r="P25" s="7">
        <v>108</v>
      </c>
      <c r="Q25" s="7"/>
      <c r="R25" s="7"/>
      <c r="S25" s="8"/>
      <c r="T25" s="46">
        <f>(K25+L25+M25+N25)/J25</f>
        <v>0.22175732217573221</v>
      </c>
      <c r="U25" s="41">
        <f>(K25+L25+M25+N25+O25+P25)/J25</f>
        <v>0.4401673640167364</v>
      </c>
      <c r="V25" s="6">
        <v>1</v>
      </c>
      <c r="W25" s="6">
        <v>4</v>
      </c>
      <c r="X25" s="6">
        <v>3</v>
      </c>
      <c r="Y25" s="6">
        <v>5</v>
      </c>
      <c r="Z25" s="6">
        <v>1</v>
      </c>
      <c r="AA25" s="6">
        <v>0</v>
      </c>
      <c r="AB25" s="6"/>
      <c r="AC25" s="6"/>
      <c r="AD25" s="5"/>
      <c r="AE25" s="46">
        <f>(V25+W25+X25+Y25)/J25</f>
        <v>1.0878661087866108E-2</v>
      </c>
      <c r="AF25" s="41">
        <f>(V25+W25+X25+Y25+Z25+AA25)/J25</f>
        <v>1.1715481171548118E-2</v>
      </c>
      <c r="AG25" s="6">
        <v>18</v>
      </c>
      <c r="AH25" s="6">
        <v>14</v>
      </c>
      <c r="AI25" s="6">
        <v>18</v>
      </c>
      <c r="AJ25" s="6">
        <v>3</v>
      </c>
      <c r="AK25" s="6">
        <v>6</v>
      </c>
      <c r="AL25" s="6">
        <v>1</v>
      </c>
      <c r="AM25" s="6">
        <v>34</v>
      </c>
      <c r="AN25" s="6"/>
      <c r="AO25" s="5"/>
      <c r="AP25" s="46">
        <f t="shared" si="1"/>
        <v>4.9372384937238493E-2</v>
      </c>
      <c r="AQ25" s="41">
        <f t="shared" si="2"/>
        <v>7.8661087866108786E-2</v>
      </c>
    </row>
    <row r="26" spans="2:199" x14ac:dyDescent="0.25">
      <c r="B26" s="17"/>
      <c r="C26" s="72"/>
      <c r="D26" s="72"/>
      <c r="E26" s="72"/>
      <c r="F26" s="4" t="s">
        <v>4</v>
      </c>
      <c r="G26" s="9">
        <v>6</v>
      </c>
      <c r="H26" s="41">
        <f t="shared" si="0"/>
        <v>0.53846153846153844</v>
      </c>
      <c r="I26" s="41">
        <f t="shared" si="0"/>
        <v>0.61538461538461542</v>
      </c>
      <c r="J26" s="79">
        <v>13</v>
      </c>
      <c r="K26" s="7">
        <v>0</v>
      </c>
      <c r="L26" s="7">
        <v>0</v>
      </c>
      <c r="M26" s="7">
        <v>0</v>
      </c>
      <c r="N26" s="7">
        <v>0</v>
      </c>
      <c r="O26" s="7">
        <v>4</v>
      </c>
      <c r="P26" s="7">
        <v>2</v>
      </c>
      <c r="Q26" s="7">
        <v>1</v>
      </c>
      <c r="R26" s="7">
        <v>0</v>
      </c>
      <c r="S26" s="8">
        <v>1</v>
      </c>
      <c r="T26" s="46">
        <f>(K26+L26+M26+N26+O26+P26+Q26)/J26</f>
        <v>0.53846153846153844</v>
      </c>
      <c r="U26" s="41">
        <f>(K26+L26+M26+N26+O26+P26+Q26+R26+S26)/J26</f>
        <v>0.61538461538461542</v>
      </c>
      <c r="V26" s="6">
        <v>0</v>
      </c>
      <c r="W26" s="6">
        <v>0</v>
      </c>
      <c r="X26" s="6">
        <v>0</v>
      </c>
      <c r="Y26" s="6">
        <v>0</v>
      </c>
      <c r="Z26" s="6">
        <v>0</v>
      </c>
      <c r="AA26" s="6">
        <v>0</v>
      </c>
      <c r="AB26" s="6">
        <v>0</v>
      </c>
      <c r="AC26" s="6">
        <v>0</v>
      </c>
      <c r="AD26" s="5">
        <v>0</v>
      </c>
      <c r="AE26" s="46">
        <f>(V26+W26+X26+Y26+Z26+AA26+AB26)/J26</f>
        <v>0</v>
      </c>
      <c r="AF26" s="41">
        <f>(V26+W26+X26+Y26+Z26+AA26+AB26+AC26+AD26)/J26</f>
        <v>0</v>
      </c>
      <c r="AG26" s="6">
        <v>0</v>
      </c>
      <c r="AH26" s="6">
        <v>0</v>
      </c>
      <c r="AI26" s="6">
        <v>0</v>
      </c>
      <c r="AJ26" s="6">
        <v>0</v>
      </c>
      <c r="AK26" s="6">
        <v>0</v>
      </c>
      <c r="AL26" s="6">
        <v>0</v>
      </c>
      <c r="AM26" s="6">
        <v>0</v>
      </c>
      <c r="AN26" s="6">
        <v>0</v>
      </c>
      <c r="AO26" s="5">
        <v>0</v>
      </c>
      <c r="AP26" s="46">
        <f>(AG26+AH26+AI26+AJ26+AK26+AL26+AM26) /J26</f>
        <v>0</v>
      </c>
      <c r="AQ26" s="41">
        <f>(AG26+AH26+AI26+AJ26+AK26+AL26+AM26+AN26+AO26)/J26</f>
        <v>0</v>
      </c>
    </row>
    <row r="27" spans="2:199" s="13" customFormat="1" ht="15.75" thickBot="1" x14ac:dyDescent="0.3">
      <c r="B27" s="16"/>
      <c r="C27" s="73"/>
      <c r="D27" s="73"/>
      <c r="E27" s="73"/>
      <c r="F27" s="11" t="s">
        <v>32</v>
      </c>
      <c r="G27" s="14" t="s">
        <v>28</v>
      </c>
      <c r="H27" s="42" t="s">
        <v>27</v>
      </c>
      <c r="I27" s="42" t="s">
        <v>27</v>
      </c>
      <c r="J27" s="78" t="s">
        <v>28</v>
      </c>
      <c r="K27" s="11"/>
      <c r="L27" s="11"/>
      <c r="M27" s="11"/>
      <c r="N27" s="11"/>
      <c r="O27" s="11"/>
      <c r="P27" s="11"/>
      <c r="Q27" s="11"/>
      <c r="R27" s="11"/>
      <c r="S27" s="12"/>
      <c r="T27" s="47"/>
      <c r="U27" s="48"/>
      <c r="V27" s="11"/>
      <c r="W27" s="11"/>
      <c r="X27" s="11"/>
      <c r="Y27" s="11"/>
      <c r="Z27" s="11"/>
      <c r="AA27" s="11"/>
      <c r="AB27" s="11"/>
      <c r="AC27" s="11"/>
      <c r="AD27" s="12"/>
      <c r="AE27" s="47"/>
      <c r="AF27" s="48"/>
      <c r="AG27" s="11"/>
      <c r="AH27" s="11"/>
      <c r="AI27" s="11"/>
      <c r="AJ27" s="11"/>
      <c r="AK27" s="11"/>
      <c r="AL27" s="11"/>
      <c r="AM27" s="11"/>
      <c r="AN27" s="11"/>
      <c r="AO27" s="12"/>
      <c r="AP27" s="47"/>
      <c r="AQ27" s="48"/>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row>
    <row r="28" spans="2:199" x14ac:dyDescent="0.25">
      <c r="B28" s="17"/>
      <c r="C28" s="72" t="s">
        <v>9</v>
      </c>
      <c r="D28" s="72"/>
      <c r="E28" s="72"/>
      <c r="F28" s="4" t="s">
        <v>1</v>
      </c>
      <c r="G28" s="9">
        <v>1</v>
      </c>
      <c r="H28" s="41">
        <f>T28+AE28+AP28</f>
        <v>0.66506410256410253</v>
      </c>
      <c r="I28" s="41">
        <f>U28+AF28+AQ28</f>
        <v>0.72275641025641013</v>
      </c>
      <c r="J28" s="77">
        <v>624</v>
      </c>
      <c r="K28" s="6">
        <v>274</v>
      </c>
      <c r="L28" s="6">
        <v>123</v>
      </c>
      <c r="M28" s="6">
        <v>16</v>
      </c>
      <c r="N28" s="6">
        <v>6</v>
      </c>
      <c r="O28" s="6"/>
      <c r="P28" s="6"/>
      <c r="Q28" s="6"/>
      <c r="R28" s="6"/>
      <c r="S28" s="5"/>
      <c r="T28" s="46">
        <f>(K28+L28)/J28</f>
        <v>0.63621794871794868</v>
      </c>
      <c r="U28" s="41">
        <f>(K28+L28+M28+N28)/J28</f>
        <v>0.67147435897435892</v>
      </c>
      <c r="V28" s="6">
        <v>0</v>
      </c>
      <c r="W28" s="6">
        <v>2</v>
      </c>
      <c r="X28" s="6">
        <v>1</v>
      </c>
      <c r="Y28" s="6">
        <v>1</v>
      </c>
      <c r="Z28" s="6"/>
      <c r="AA28" s="6"/>
      <c r="AB28" s="6"/>
      <c r="AC28" s="6"/>
      <c r="AD28" s="5"/>
      <c r="AE28" s="46">
        <f>(V28+W28)/J28</f>
        <v>3.205128205128205E-3</v>
      </c>
      <c r="AF28" s="41">
        <f>(V28+W28+X28+Y28)/J28</f>
        <v>6.41025641025641E-3</v>
      </c>
      <c r="AG28" s="6">
        <v>4</v>
      </c>
      <c r="AH28" s="6">
        <v>5</v>
      </c>
      <c r="AI28" s="6">
        <v>1</v>
      </c>
      <c r="AJ28" s="6">
        <v>1</v>
      </c>
      <c r="AK28" s="6">
        <v>5</v>
      </c>
      <c r="AL28" s="6">
        <v>4</v>
      </c>
      <c r="AM28" s="6">
        <v>8</v>
      </c>
      <c r="AN28" s="6"/>
      <c r="AO28" s="5"/>
      <c r="AP28" s="46">
        <f t="shared" ref="AP28:AP29" si="3">(AG28+AH28+AI28+AJ28+AK28) /J28</f>
        <v>2.564102564102564E-2</v>
      </c>
      <c r="AQ28" s="41">
        <f t="shared" ref="AQ28:AQ29" si="4">(AG28+AH28+AI28+AJ28+AK28+AL28+AM28)/J28</f>
        <v>4.4871794871794872E-2</v>
      </c>
    </row>
    <row r="29" spans="2:199" x14ac:dyDescent="0.25">
      <c r="B29" s="17"/>
      <c r="C29" s="72"/>
      <c r="D29" s="72"/>
      <c r="E29" s="72"/>
      <c r="F29" s="4" t="s">
        <v>31</v>
      </c>
      <c r="G29" s="9">
        <v>2</v>
      </c>
      <c r="H29" s="41">
        <f>T29+AE29+AP29</f>
        <v>0.7212121212121213</v>
      </c>
      <c r="I29" s="41">
        <f>U29+AF29+AQ29</f>
        <v>0.78989898989898988</v>
      </c>
      <c r="J29" s="77">
        <v>495</v>
      </c>
      <c r="K29" s="6">
        <v>23</v>
      </c>
      <c r="L29" s="6">
        <v>207</v>
      </c>
      <c r="M29" s="6">
        <v>97</v>
      </c>
      <c r="N29" s="6">
        <v>21</v>
      </c>
      <c r="O29" s="6">
        <v>3</v>
      </c>
      <c r="P29" s="6"/>
      <c r="Q29" s="6"/>
      <c r="R29" s="6"/>
      <c r="S29" s="5"/>
      <c r="T29" s="46">
        <f>(K29+L29+M29)/J29</f>
        <v>0.66060606060606064</v>
      </c>
      <c r="U29" s="41">
        <f>(K29+L29+M29+N29+O29)/J29</f>
        <v>0.70909090909090911</v>
      </c>
      <c r="V29" s="6">
        <v>0</v>
      </c>
      <c r="W29" s="6">
        <v>11</v>
      </c>
      <c r="X29" s="6">
        <v>1</v>
      </c>
      <c r="Y29" s="6">
        <v>0</v>
      </c>
      <c r="Z29" s="6">
        <v>2</v>
      </c>
      <c r="AA29" s="6"/>
      <c r="AB29" s="6"/>
      <c r="AC29" s="6"/>
      <c r="AD29" s="5"/>
      <c r="AE29" s="46">
        <f>(V29+W29+X29)/J29</f>
        <v>2.4242424242424242E-2</v>
      </c>
      <c r="AF29" s="41">
        <f>(V29+W29+X29+Y29+Z29)/J29</f>
        <v>2.8282828282828285E-2</v>
      </c>
      <c r="AG29" s="6">
        <v>4</v>
      </c>
      <c r="AH29" s="6">
        <v>4</v>
      </c>
      <c r="AI29" s="6">
        <v>4</v>
      </c>
      <c r="AJ29" s="6">
        <v>1</v>
      </c>
      <c r="AK29" s="6">
        <v>5</v>
      </c>
      <c r="AL29" s="6">
        <v>6</v>
      </c>
      <c r="AM29" s="6">
        <v>2</v>
      </c>
      <c r="AN29" s="6"/>
      <c r="AO29" s="5"/>
      <c r="AP29" s="46">
        <f t="shared" si="3"/>
        <v>3.6363636363636362E-2</v>
      </c>
      <c r="AQ29" s="41">
        <f t="shared" si="4"/>
        <v>5.2525252525252523E-2</v>
      </c>
    </row>
    <row r="30" spans="2:199" x14ac:dyDescent="0.25">
      <c r="B30" s="17"/>
      <c r="C30" s="72"/>
      <c r="D30" s="72"/>
      <c r="E30" s="72"/>
      <c r="F30" s="4" t="s">
        <v>2</v>
      </c>
      <c r="G30" s="9">
        <v>4</v>
      </c>
      <c r="H30" s="40" t="s">
        <v>27</v>
      </c>
      <c r="I30" s="40" t="s">
        <v>27</v>
      </c>
      <c r="J30" s="77" t="s">
        <v>28</v>
      </c>
      <c r="K30" s="6"/>
      <c r="L30" s="6"/>
      <c r="M30" s="6"/>
      <c r="N30" s="6"/>
      <c r="O30" s="6"/>
      <c r="P30" s="6"/>
      <c r="Q30" s="6"/>
      <c r="R30" s="6"/>
      <c r="S30" s="5"/>
      <c r="T30" s="46"/>
      <c r="U30" s="41"/>
      <c r="V30" s="6"/>
      <c r="W30" s="6"/>
      <c r="X30" s="6"/>
      <c r="Y30" s="6"/>
      <c r="Z30" s="6"/>
      <c r="AA30" s="6"/>
      <c r="AB30" s="6"/>
      <c r="AC30" s="6"/>
      <c r="AD30" s="5"/>
      <c r="AE30" s="46"/>
      <c r="AF30" s="41"/>
      <c r="AG30" s="6"/>
      <c r="AH30" s="6"/>
      <c r="AI30" s="6"/>
      <c r="AJ30" s="6"/>
      <c r="AK30" s="6"/>
      <c r="AL30" s="6"/>
      <c r="AM30" s="6"/>
      <c r="AN30" s="6"/>
      <c r="AO30" s="5"/>
      <c r="AP30" s="46"/>
      <c r="AQ30" s="41"/>
    </row>
    <row r="31" spans="2:199" x14ac:dyDescent="0.25">
      <c r="B31" s="17"/>
      <c r="C31" s="72"/>
      <c r="D31" s="72"/>
      <c r="E31" s="72"/>
      <c r="F31" s="4" t="s">
        <v>3</v>
      </c>
      <c r="G31" s="9">
        <v>3</v>
      </c>
      <c r="H31" s="40" t="s">
        <v>27</v>
      </c>
      <c r="I31" s="40" t="s">
        <v>27</v>
      </c>
      <c r="J31" s="77" t="s">
        <v>28</v>
      </c>
      <c r="K31" s="6"/>
      <c r="L31" s="6"/>
      <c r="M31" s="6"/>
      <c r="N31" s="6"/>
      <c r="O31" s="6"/>
      <c r="P31" s="6"/>
      <c r="Q31" s="6"/>
      <c r="R31" s="6"/>
      <c r="S31" s="5"/>
      <c r="T31" s="46"/>
      <c r="U31" s="41"/>
      <c r="V31" s="6"/>
      <c r="W31" s="6"/>
      <c r="X31" s="6"/>
      <c r="Y31" s="6"/>
      <c r="Z31" s="6"/>
      <c r="AA31" s="6"/>
      <c r="AB31" s="6"/>
      <c r="AC31" s="6"/>
      <c r="AD31" s="5"/>
      <c r="AE31" s="46"/>
      <c r="AF31" s="41"/>
      <c r="AG31" s="6"/>
      <c r="AH31" s="6"/>
      <c r="AI31" s="6"/>
      <c r="AJ31" s="6"/>
      <c r="AK31" s="6"/>
      <c r="AL31" s="6"/>
      <c r="AM31" s="6"/>
      <c r="AN31" s="6"/>
      <c r="AO31" s="5"/>
      <c r="AP31" s="46"/>
      <c r="AQ31" s="41"/>
    </row>
    <row r="32" spans="2:199" x14ac:dyDescent="0.25">
      <c r="B32" s="17"/>
      <c r="C32" s="72"/>
      <c r="D32" s="72"/>
      <c r="E32" s="72"/>
      <c r="F32" s="4" t="s">
        <v>4</v>
      </c>
      <c r="G32" s="9">
        <v>6</v>
      </c>
      <c r="H32" s="40" t="s">
        <v>27</v>
      </c>
      <c r="I32" s="40" t="s">
        <v>27</v>
      </c>
      <c r="J32" s="77" t="s">
        <v>28</v>
      </c>
      <c r="K32" s="6"/>
      <c r="L32" s="6"/>
      <c r="M32" s="6"/>
      <c r="N32" s="6"/>
      <c r="O32" s="6"/>
      <c r="P32" s="6"/>
      <c r="Q32" s="6"/>
      <c r="R32" s="6"/>
      <c r="S32" s="5"/>
      <c r="T32" s="46"/>
      <c r="U32" s="41"/>
      <c r="V32" s="6"/>
      <c r="W32" s="6"/>
      <c r="X32" s="6"/>
      <c r="Y32" s="6"/>
      <c r="Z32" s="6"/>
      <c r="AA32" s="6"/>
      <c r="AB32" s="6"/>
      <c r="AC32" s="6"/>
      <c r="AD32" s="5"/>
      <c r="AE32" s="46"/>
      <c r="AF32" s="41"/>
      <c r="AG32" s="6"/>
      <c r="AH32" s="6"/>
      <c r="AI32" s="6"/>
      <c r="AJ32" s="6"/>
      <c r="AK32" s="6"/>
      <c r="AL32" s="6"/>
      <c r="AM32" s="6"/>
      <c r="AN32" s="6"/>
      <c r="AO32" s="5"/>
      <c r="AP32" s="46"/>
      <c r="AQ32" s="41"/>
    </row>
    <row r="33" spans="2:199" s="13" customFormat="1" ht="15.75" thickBot="1" x14ac:dyDescent="0.3">
      <c r="B33" s="16"/>
      <c r="C33" s="73"/>
      <c r="D33" s="73"/>
      <c r="E33" s="73"/>
      <c r="F33" s="11" t="s">
        <v>32</v>
      </c>
      <c r="G33" s="14" t="s">
        <v>28</v>
      </c>
      <c r="H33" s="42" t="s">
        <v>27</v>
      </c>
      <c r="I33" s="42" t="s">
        <v>27</v>
      </c>
      <c r="J33" s="78" t="s">
        <v>28</v>
      </c>
      <c r="K33" s="11"/>
      <c r="L33" s="11"/>
      <c r="M33" s="11"/>
      <c r="N33" s="11"/>
      <c r="O33" s="11"/>
      <c r="P33" s="11"/>
      <c r="Q33" s="11"/>
      <c r="R33" s="11"/>
      <c r="S33" s="12"/>
      <c r="T33" s="47"/>
      <c r="U33" s="48"/>
      <c r="V33" s="11"/>
      <c r="W33" s="11"/>
      <c r="X33" s="11"/>
      <c r="Y33" s="11"/>
      <c r="Z33" s="11"/>
      <c r="AA33" s="11"/>
      <c r="AB33" s="11"/>
      <c r="AC33" s="11"/>
      <c r="AD33" s="12"/>
      <c r="AE33" s="47"/>
      <c r="AF33" s="48"/>
      <c r="AG33" s="11"/>
      <c r="AH33" s="11"/>
      <c r="AI33" s="11"/>
      <c r="AJ33" s="11"/>
      <c r="AK33" s="11"/>
      <c r="AL33" s="11"/>
      <c r="AM33" s="11"/>
      <c r="AN33" s="11"/>
      <c r="AO33" s="12"/>
      <c r="AP33" s="47"/>
      <c r="AQ33" s="48"/>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row>
    <row r="34" spans="2:199" x14ac:dyDescent="0.25">
      <c r="B34" s="17"/>
      <c r="C34" s="72" t="s">
        <v>10</v>
      </c>
      <c r="D34" s="72"/>
      <c r="E34" s="72"/>
      <c r="F34" s="4" t="s">
        <v>1</v>
      </c>
      <c r="G34" s="9">
        <v>1</v>
      </c>
      <c r="H34" s="40" t="s">
        <v>27</v>
      </c>
      <c r="I34" s="40" t="s">
        <v>27</v>
      </c>
      <c r="J34" s="77" t="s">
        <v>28</v>
      </c>
      <c r="K34" s="6"/>
      <c r="L34" s="6"/>
      <c r="M34" s="6"/>
      <c r="N34" s="6"/>
      <c r="O34" s="6"/>
      <c r="P34" s="6"/>
      <c r="Q34" s="6"/>
      <c r="R34" s="6"/>
      <c r="S34" s="5"/>
      <c r="T34" s="46"/>
      <c r="U34" s="41"/>
      <c r="V34" s="6"/>
      <c r="W34" s="6"/>
      <c r="X34" s="6"/>
      <c r="Y34" s="6"/>
      <c r="Z34" s="6"/>
      <c r="AA34" s="6"/>
      <c r="AB34" s="6"/>
      <c r="AC34" s="6"/>
      <c r="AD34" s="5"/>
      <c r="AE34" s="46"/>
      <c r="AF34" s="41"/>
      <c r="AG34" s="6"/>
      <c r="AH34" s="6"/>
      <c r="AI34" s="6"/>
      <c r="AJ34" s="6"/>
      <c r="AK34" s="6"/>
      <c r="AL34" s="6"/>
      <c r="AM34" s="6"/>
      <c r="AN34" s="6"/>
      <c r="AO34" s="5"/>
      <c r="AP34" s="46"/>
      <c r="AQ34" s="41"/>
    </row>
    <row r="35" spans="2:199" x14ac:dyDescent="0.25">
      <c r="B35" s="17"/>
      <c r="C35" s="72"/>
      <c r="D35" s="72"/>
      <c r="E35" s="72"/>
      <c r="F35" s="4" t="s">
        <v>31</v>
      </c>
      <c r="G35" s="9">
        <v>2</v>
      </c>
      <c r="H35" s="40" t="s">
        <v>95</v>
      </c>
      <c r="I35" s="40" t="s">
        <v>95</v>
      </c>
      <c r="J35" s="77" t="s">
        <v>95</v>
      </c>
      <c r="K35" s="66" t="s">
        <v>95</v>
      </c>
      <c r="L35" s="66" t="s">
        <v>95</v>
      </c>
      <c r="M35" s="66" t="s">
        <v>95</v>
      </c>
      <c r="N35" s="66" t="s">
        <v>95</v>
      </c>
      <c r="O35" s="66" t="s">
        <v>95</v>
      </c>
      <c r="P35" s="66"/>
      <c r="Q35" s="66"/>
      <c r="R35" s="66"/>
      <c r="S35" s="67"/>
      <c r="T35" s="68" t="s">
        <v>95</v>
      </c>
      <c r="U35" s="40" t="s">
        <v>95</v>
      </c>
      <c r="V35" s="66" t="s">
        <v>95</v>
      </c>
      <c r="W35" s="66" t="s">
        <v>95</v>
      </c>
      <c r="X35" s="66" t="s">
        <v>95</v>
      </c>
      <c r="Y35" s="66" t="s">
        <v>95</v>
      </c>
      <c r="Z35" s="66" t="s">
        <v>95</v>
      </c>
      <c r="AA35" s="66"/>
      <c r="AB35" s="66"/>
      <c r="AC35" s="66"/>
      <c r="AD35" s="67"/>
      <c r="AE35" s="68" t="s">
        <v>95</v>
      </c>
      <c r="AF35" s="40" t="s">
        <v>95</v>
      </c>
      <c r="AG35" s="66" t="s">
        <v>95</v>
      </c>
      <c r="AH35" s="66" t="s">
        <v>95</v>
      </c>
      <c r="AI35" s="66" t="s">
        <v>95</v>
      </c>
      <c r="AJ35" s="66" t="s">
        <v>95</v>
      </c>
      <c r="AK35" s="66" t="s">
        <v>95</v>
      </c>
      <c r="AL35" s="66" t="s">
        <v>95</v>
      </c>
      <c r="AM35" s="66" t="s">
        <v>95</v>
      </c>
      <c r="AN35" s="66"/>
      <c r="AO35" s="67"/>
      <c r="AP35" s="68" t="s">
        <v>95</v>
      </c>
      <c r="AQ35" s="40" t="s">
        <v>95</v>
      </c>
    </row>
    <row r="36" spans="2:199" x14ac:dyDescent="0.25">
      <c r="B36" s="17"/>
      <c r="C36" s="72"/>
      <c r="D36" s="72"/>
      <c r="E36" s="72"/>
      <c r="F36" s="4" t="s">
        <v>2</v>
      </c>
      <c r="G36" s="9">
        <v>4</v>
      </c>
      <c r="H36" s="41">
        <f>T36+AE36+AP36</f>
        <v>0.40336134453781514</v>
      </c>
      <c r="I36" s="41">
        <f>U36+AF36+AQ36</f>
        <v>0.50420168067226889</v>
      </c>
      <c r="J36" s="79">
        <v>119</v>
      </c>
      <c r="K36" s="7">
        <v>0</v>
      </c>
      <c r="L36" s="7">
        <v>2</v>
      </c>
      <c r="M36" s="7">
        <v>9</v>
      </c>
      <c r="N36" s="7">
        <v>13</v>
      </c>
      <c r="O36" s="7">
        <v>20</v>
      </c>
      <c r="P36" s="7">
        <v>9</v>
      </c>
      <c r="Q36" s="7">
        <v>3</v>
      </c>
      <c r="R36" s="7"/>
      <c r="S36" s="8"/>
      <c r="T36" s="46">
        <f>(K36+L36+M36+N36+O36) /J36</f>
        <v>0.36974789915966388</v>
      </c>
      <c r="U36" s="41">
        <f>(K36+L36+M36+N36+O36+P36+Q36)/J36</f>
        <v>0.47058823529411764</v>
      </c>
      <c r="V36" s="6">
        <v>0</v>
      </c>
      <c r="W36" s="6">
        <v>0</v>
      </c>
      <c r="X36" s="6">
        <v>0</v>
      </c>
      <c r="Y36" s="6">
        <v>0</v>
      </c>
      <c r="Z36" s="6">
        <v>0</v>
      </c>
      <c r="AA36" s="6">
        <v>0</v>
      </c>
      <c r="AB36" s="6">
        <v>0</v>
      </c>
      <c r="AC36" s="6"/>
      <c r="AD36" s="5"/>
      <c r="AE36" s="46">
        <f>(V36+W36+X36+Y36+Z36) /J36</f>
        <v>0</v>
      </c>
      <c r="AF36" s="41">
        <f>(V36+W36+X36+Y36+Z36+AA36+AB36)/J36</f>
        <v>0</v>
      </c>
      <c r="AG36" s="6">
        <v>0</v>
      </c>
      <c r="AH36" s="6">
        <v>0</v>
      </c>
      <c r="AI36" s="6">
        <v>4</v>
      </c>
      <c r="AJ36" s="6">
        <v>0</v>
      </c>
      <c r="AK36" s="6">
        <v>0</v>
      </c>
      <c r="AL36" s="6">
        <v>0</v>
      </c>
      <c r="AM36" s="6">
        <v>0</v>
      </c>
      <c r="AN36" s="6"/>
      <c r="AO36" s="5"/>
      <c r="AP36" s="46">
        <f t="shared" ref="AP36" si="5">(AG36+AH36+AI36+AJ36+AK36) /J36</f>
        <v>3.3613445378151259E-2</v>
      </c>
      <c r="AQ36" s="41">
        <f t="shared" ref="AQ36" si="6">(AG36+AH36+AI36+AJ36+AK36+AL36+AM36)/J36</f>
        <v>3.3613445378151259E-2</v>
      </c>
    </row>
    <row r="37" spans="2:199" x14ac:dyDescent="0.25">
      <c r="B37" s="17"/>
      <c r="C37" s="72"/>
      <c r="D37" s="72"/>
      <c r="E37" s="72"/>
      <c r="F37" s="4" t="s">
        <v>3</v>
      </c>
      <c r="G37" s="9">
        <v>3</v>
      </c>
      <c r="H37" s="40" t="s">
        <v>27</v>
      </c>
      <c r="I37" s="40" t="s">
        <v>27</v>
      </c>
      <c r="J37" s="79" t="s">
        <v>28</v>
      </c>
      <c r="K37" s="7"/>
      <c r="L37" s="7"/>
      <c r="M37" s="7"/>
      <c r="N37" s="7"/>
      <c r="O37" s="7"/>
      <c r="P37" s="7"/>
      <c r="Q37" s="7"/>
      <c r="R37" s="7"/>
      <c r="S37" s="8"/>
      <c r="T37" s="46"/>
      <c r="U37" s="41"/>
      <c r="V37" s="6"/>
      <c r="W37" s="6"/>
      <c r="X37" s="6"/>
      <c r="Y37" s="6"/>
      <c r="Z37" s="6"/>
      <c r="AA37" s="6"/>
      <c r="AB37" s="6"/>
      <c r="AC37" s="6"/>
      <c r="AD37" s="5"/>
      <c r="AE37" s="46"/>
      <c r="AF37" s="41"/>
      <c r="AG37" s="6"/>
      <c r="AH37" s="6"/>
      <c r="AI37" s="6"/>
      <c r="AJ37" s="6"/>
      <c r="AK37" s="6"/>
      <c r="AL37" s="6"/>
      <c r="AM37" s="6"/>
      <c r="AN37" s="6"/>
      <c r="AO37" s="5"/>
      <c r="AP37" s="46"/>
      <c r="AQ37" s="41"/>
    </row>
    <row r="38" spans="2:199" x14ac:dyDescent="0.25">
      <c r="B38" s="17"/>
      <c r="C38" s="72"/>
      <c r="D38" s="72"/>
      <c r="E38" s="72"/>
      <c r="F38" s="4" t="s">
        <v>4</v>
      </c>
      <c r="G38" s="9">
        <v>6</v>
      </c>
      <c r="H38" s="40" t="s">
        <v>27</v>
      </c>
      <c r="I38" s="40" t="s">
        <v>27</v>
      </c>
      <c r="J38" s="79" t="s">
        <v>28</v>
      </c>
      <c r="K38" s="7"/>
      <c r="L38" s="7"/>
      <c r="M38" s="7"/>
      <c r="N38" s="7"/>
      <c r="O38" s="7"/>
      <c r="P38" s="7"/>
      <c r="Q38" s="7"/>
      <c r="R38" s="7"/>
      <c r="S38" s="8"/>
      <c r="T38" s="46"/>
      <c r="U38" s="41"/>
      <c r="V38" s="6"/>
      <c r="W38" s="6"/>
      <c r="X38" s="6"/>
      <c r="Y38" s="6"/>
      <c r="Z38" s="6"/>
      <c r="AA38" s="6"/>
      <c r="AB38" s="6"/>
      <c r="AC38" s="6"/>
      <c r="AD38" s="5"/>
      <c r="AE38" s="46"/>
      <c r="AF38" s="41"/>
      <c r="AG38" s="6"/>
      <c r="AH38" s="6"/>
      <c r="AI38" s="6"/>
      <c r="AJ38" s="6"/>
      <c r="AK38" s="6"/>
      <c r="AL38" s="6"/>
      <c r="AM38" s="6"/>
      <c r="AN38" s="6"/>
      <c r="AO38" s="5"/>
      <c r="AP38" s="46"/>
      <c r="AQ38" s="41"/>
    </row>
    <row r="39" spans="2:199" s="13" customFormat="1" ht="15.75" thickBot="1" x14ac:dyDescent="0.3">
      <c r="B39" s="16"/>
      <c r="C39" s="73"/>
      <c r="D39" s="73"/>
      <c r="E39" s="73"/>
      <c r="F39" s="11" t="s">
        <v>32</v>
      </c>
      <c r="G39" s="14" t="s">
        <v>28</v>
      </c>
      <c r="H39" s="42" t="s">
        <v>27</v>
      </c>
      <c r="I39" s="42" t="s">
        <v>27</v>
      </c>
      <c r="J39" s="78" t="s">
        <v>28</v>
      </c>
      <c r="K39" s="11"/>
      <c r="L39" s="11"/>
      <c r="M39" s="11"/>
      <c r="N39" s="11"/>
      <c r="O39" s="11"/>
      <c r="P39" s="11"/>
      <c r="Q39" s="11"/>
      <c r="R39" s="11"/>
      <c r="S39" s="12"/>
      <c r="T39" s="47"/>
      <c r="U39" s="48"/>
      <c r="V39" s="11"/>
      <c r="W39" s="11"/>
      <c r="X39" s="11"/>
      <c r="Y39" s="11"/>
      <c r="Z39" s="11"/>
      <c r="AA39" s="11"/>
      <c r="AB39" s="11"/>
      <c r="AC39" s="11"/>
      <c r="AD39" s="12"/>
      <c r="AE39" s="47"/>
      <c r="AF39" s="48"/>
      <c r="AG39" s="11"/>
      <c r="AH39" s="11"/>
      <c r="AI39" s="11"/>
      <c r="AJ39" s="11"/>
      <c r="AK39" s="11"/>
      <c r="AL39" s="11"/>
      <c r="AM39" s="11"/>
      <c r="AN39" s="11"/>
      <c r="AO39" s="12"/>
      <c r="AP39" s="47"/>
      <c r="AQ39" s="48"/>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row>
    <row r="40" spans="2:199" x14ac:dyDescent="0.25">
      <c r="B40" s="17"/>
      <c r="C40" s="72" t="s">
        <v>11</v>
      </c>
      <c r="D40" s="72"/>
      <c r="E40" s="72"/>
      <c r="F40" s="4" t="s">
        <v>1</v>
      </c>
      <c r="G40" s="9">
        <v>1</v>
      </c>
      <c r="H40" s="40" t="s">
        <v>27</v>
      </c>
      <c r="I40" s="40" t="s">
        <v>27</v>
      </c>
      <c r="J40" s="77" t="s">
        <v>28</v>
      </c>
      <c r="K40" s="6"/>
      <c r="L40" s="6"/>
      <c r="M40" s="6"/>
      <c r="N40" s="6"/>
      <c r="O40" s="6"/>
      <c r="P40" s="6"/>
      <c r="Q40" s="6"/>
      <c r="R40" s="6"/>
      <c r="S40" s="5"/>
      <c r="T40" s="46"/>
      <c r="U40" s="41"/>
      <c r="V40" s="6"/>
      <c r="W40" s="6"/>
      <c r="X40" s="6"/>
      <c r="Y40" s="6"/>
      <c r="Z40" s="6"/>
      <c r="AA40" s="6"/>
      <c r="AB40" s="6"/>
      <c r="AC40" s="6"/>
      <c r="AD40" s="5"/>
      <c r="AE40" s="46"/>
      <c r="AF40" s="41"/>
      <c r="AG40" s="6"/>
      <c r="AH40" s="6"/>
      <c r="AI40" s="6"/>
      <c r="AJ40" s="6"/>
      <c r="AK40" s="6"/>
      <c r="AL40" s="6"/>
      <c r="AM40" s="6"/>
      <c r="AN40" s="6"/>
      <c r="AO40" s="5"/>
      <c r="AP40" s="46"/>
      <c r="AQ40" s="41"/>
    </row>
    <row r="41" spans="2:199" x14ac:dyDescent="0.25">
      <c r="B41" s="17"/>
      <c r="C41" s="72"/>
      <c r="D41" s="72"/>
      <c r="E41" s="72"/>
      <c r="F41" s="4" t="s">
        <v>31</v>
      </c>
      <c r="G41" s="9">
        <v>2</v>
      </c>
      <c r="H41" s="40" t="s">
        <v>27</v>
      </c>
      <c r="I41" s="40" t="s">
        <v>27</v>
      </c>
      <c r="J41" s="77" t="s">
        <v>28</v>
      </c>
      <c r="K41" s="6"/>
      <c r="L41" s="6"/>
      <c r="M41" s="6"/>
      <c r="N41" s="6"/>
      <c r="O41" s="6"/>
      <c r="P41" s="6"/>
      <c r="Q41" s="6"/>
      <c r="R41" s="6"/>
      <c r="S41" s="5"/>
      <c r="T41" s="46"/>
      <c r="U41" s="41"/>
      <c r="V41" s="6"/>
      <c r="W41" s="6"/>
      <c r="X41" s="6"/>
      <c r="Y41" s="6"/>
      <c r="Z41" s="6"/>
      <c r="AA41" s="6"/>
      <c r="AB41" s="6"/>
      <c r="AC41" s="6"/>
      <c r="AD41" s="5"/>
      <c r="AE41" s="46"/>
      <c r="AF41" s="41"/>
      <c r="AG41" s="6"/>
      <c r="AH41" s="6"/>
      <c r="AI41" s="6"/>
      <c r="AJ41" s="6"/>
      <c r="AK41" s="6"/>
      <c r="AL41" s="6"/>
      <c r="AM41" s="6"/>
      <c r="AN41" s="6"/>
      <c r="AO41" s="5"/>
      <c r="AP41" s="46"/>
      <c r="AQ41" s="41"/>
    </row>
    <row r="42" spans="2:199" x14ac:dyDescent="0.25">
      <c r="B42" s="17"/>
      <c r="C42" s="72"/>
      <c r="D42" s="72"/>
      <c r="E42" s="72"/>
      <c r="F42" s="4" t="s">
        <v>2</v>
      </c>
      <c r="G42" s="9">
        <v>4</v>
      </c>
      <c r="H42" s="41">
        <f>T42+AE42+AP42</f>
        <v>0.59631147540983598</v>
      </c>
      <c r="I42" s="41">
        <f>U42+AF42+AQ42</f>
        <v>0.66598360655737721</v>
      </c>
      <c r="J42" s="79">
        <v>488</v>
      </c>
      <c r="K42" s="7">
        <v>5</v>
      </c>
      <c r="L42" s="7">
        <v>72</v>
      </c>
      <c r="M42" s="7">
        <v>60</v>
      </c>
      <c r="N42" s="7">
        <v>67</v>
      </c>
      <c r="O42" s="7">
        <v>34</v>
      </c>
      <c r="P42" s="7">
        <v>8</v>
      </c>
      <c r="Q42" s="7">
        <v>5</v>
      </c>
      <c r="R42" s="7"/>
      <c r="S42" s="8"/>
      <c r="T42" s="46">
        <f>(K42+L42+M42+N42+O42) /J42</f>
        <v>0.48770491803278687</v>
      </c>
      <c r="U42" s="41">
        <f>(K42+L42+M42+N42+O42+P42+Q42)/J42</f>
        <v>0.51434426229508201</v>
      </c>
      <c r="V42" s="6">
        <v>1</v>
      </c>
      <c r="W42" s="6">
        <v>1</v>
      </c>
      <c r="X42" s="6">
        <v>5</v>
      </c>
      <c r="Y42" s="6">
        <v>10</v>
      </c>
      <c r="Z42" s="6">
        <v>21</v>
      </c>
      <c r="AA42" s="6">
        <v>6</v>
      </c>
      <c r="AB42" s="6">
        <v>6</v>
      </c>
      <c r="AC42" s="6"/>
      <c r="AD42" s="5"/>
      <c r="AE42" s="46">
        <f>(V42+W42+X42+Y42+Z42) /J42</f>
        <v>7.7868852459016397E-2</v>
      </c>
      <c r="AF42" s="41">
        <f>(V42+W42+X42+Y42+Z42+AA42+AB42)/J42</f>
        <v>0.10245901639344263</v>
      </c>
      <c r="AG42" s="6">
        <v>0</v>
      </c>
      <c r="AH42" s="6">
        <v>2</v>
      </c>
      <c r="AI42" s="6">
        <v>3</v>
      </c>
      <c r="AJ42" s="6">
        <v>9</v>
      </c>
      <c r="AK42" s="6">
        <v>1</v>
      </c>
      <c r="AL42" s="6">
        <v>3</v>
      </c>
      <c r="AM42" s="6">
        <v>6</v>
      </c>
      <c r="AN42" s="6"/>
      <c r="AO42" s="5"/>
      <c r="AP42" s="46">
        <f t="shared" ref="AP42:AP43" si="7">(AG42+AH42+AI42+AJ42+AK42) /J42</f>
        <v>3.0737704918032786E-2</v>
      </c>
      <c r="AQ42" s="41">
        <f t="shared" ref="AQ42:AQ43" si="8">(AG42+AH42+AI42+AJ42+AK42+AL42+AM42)/J42</f>
        <v>4.9180327868852458E-2</v>
      </c>
    </row>
    <row r="43" spans="2:199" x14ac:dyDescent="0.25">
      <c r="B43" s="17"/>
      <c r="C43" s="72"/>
      <c r="D43" s="72"/>
      <c r="E43" s="72"/>
      <c r="F43" s="4" t="s">
        <v>3</v>
      </c>
      <c r="G43" s="9">
        <v>3</v>
      </c>
      <c r="H43" s="41">
        <f>T43+AE43+AP43</f>
        <v>0.57894736842105265</v>
      </c>
      <c r="I43" s="41">
        <f>U43+AF43+AQ43</f>
        <v>0.73684210526315796</v>
      </c>
      <c r="J43" s="79">
        <v>19</v>
      </c>
      <c r="K43" s="7">
        <v>0</v>
      </c>
      <c r="L43" s="7">
        <v>5</v>
      </c>
      <c r="M43" s="7">
        <v>3</v>
      </c>
      <c r="N43" s="7">
        <v>0</v>
      </c>
      <c r="O43" s="7">
        <v>1</v>
      </c>
      <c r="P43" s="7">
        <v>0</v>
      </c>
      <c r="Q43" s="7"/>
      <c r="R43" s="7"/>
      <c r="S43" s="8"/>
      <c r="T43" s="46">
        <f>(K43+L43+M43+N43)/J43</f>
        <v>0.42105263157894735</v>
      </c>
      <c r="U43" s="41">
        <f>(K43+L43+M43+N43+O43+P43)/J43</f>
        <v>0.47368421052631576</v>
      </c>
      <c r="V43" s="6">
        <v>0</v>
      </c>
      <c r="W43" s="6">
        <v>1</v>
      </c>
      <c r="X43" s="6">
        <v>1</v>
      </c>
      <c r="Y43" s="6">
        <v>0</v>
      </c>
      <c r="Z43" s="6">
        <v>0</v>
      </c>
      <c r="AA43" s="6">
        <v>0</v>
      </c>
      <c r="AB43" s="6"/>
      <c r="AC43" s="6"/>
      <c r="AD43" s="5"/>
      <c r="AE43" s="46">
        <f>(V43+W43+X43+Y43)/J43</f>
        <v>0.10526315789473684</v>
      </c>
      <c r="AF43" s="41">
        <f>(V43+W43+X43+Y43+Z43+AA43)/J43</f>
        <v>0.10526315789473684</v>
      </c>
      <c r="AG43" s="6">
        <v>1</v>
      </c>
      <c r="AH43" s="6">
        <v>0</v>
      </c>
      <c r="AI43" s="6">
        <v>0</v>
      </c>
      <c r="AJ43" s="6">
        <v>0</v>
      </c>
      <c r="AK43" s="6">
        <v>0</v>
      </c>
      <c r="AL43" s="6">
        <v>0</v>
      </c>
      <c r="AM43" s="6">
        <v>2</v>
      </c>
      <c r="AN43" s="6"/>
      <c r="AO43" s="5"/>
      <c r="AP43" s="46">
        <f t="shared" si="7"/>
        <v>5.2631578947368418E-2</v>
      </c>
      <c r="AQ43" s="41">
        <f t="shared" si="8"/>
        <v>0.15789473684210525</v>
      </c>
    </row>
    <row r="44" spans="2:199" x14ac:dyDescent="0.25">
      <c r="B44" s="17"/>
      <c r="C44" s="72"/>
      <c r="D44" s="72"/>
      <c r="E44" s="72"/>
      <c r="F44" s="4" t="s">
        <v>4</v>
      </c>
      <c r="G44" s="9">
        <v>6</v>
      </c>
      <c r="H44" s="40" t="s">
        <v>27</v>
      </c>
      <c r="I44" s="40" t="s">
        <v>27</v>
      </c>
      <c r="J44" s="79" t="s">
        <v>28</v>
      </c>
      <c r="K44" s="7"/>
      <c r="L44" s="7"/>
      <c r="M44" s="7"/>
      <c r="N44" s="7"/>
      <c r="O44" s="7"/>
      <c r="P44" s="7"/>
      <c r="Q44" s="7"/>
      <c r="R44" s="7"/>
      <c r="S44" s="8"/>
      <c r="T44" s="46"/>
      <c r="U44" s="41"/>
      <c r="V44" s="6"/>
      <c r="W44" s="6"/>
      <c r="X44" s="6"/>
      <c r="Y44" s="6"/>
      <c r="Z44" s="6"/>
      <c r="AA44" s="6"/>
      <c r="AB44" s="6"/>
      <c r="AC44" s="6"/>
      <c r="AD44" s="5"/>
      <c r="AE44" s="46"/>
      <c r="AF44" s="41"/>
      <c r="AG44" s="6"/>
      <c r="AH44" s="6"/>
      <c r="AI44" s="6"/>
      <c r="AJ44" s="6"/>
      <c r="AK44" s="6"/>
      <c r="AL44" s="6"/>
      <c r="AM44" s="6"/>
      <c r="AN44" s="6"/>
      <c r="AO44" s="5"/>
      <c r="AP44" s="46"/>
      <c r="AQ44" s="41"/>
    </row>
    <row r="45" spans="2:199" s="13" customFormat="1" ht="15.75" thickBot="1" x14ac:dyDescent="0.3">
      <c r="B45" s="16"/>
      <c r="C45" s="73"/>
      <c r="D45" s="73"/>
      <c r="E45" s="73"/>
      <c r="F45" s="11" t="s">
        <v>32</v>
      </c>
      <c r="G45" s="14" t="s">
        <v>28</v>
      </c>
      <c r="H45" s="42" t="s">
        <v>27</v>
      </c>
      <c r="I45" s="42" t="s">
        <v>27</v>
      </c>
      <c r="J45" s="78" t="s">
        <v>28</v>
      </c>
      <c r="K45" s="11"/>
      <c r="L45" s="11"/>
      <c r="M45" s="11"/>
      <c r="N45" s="11"/>
      <c r="O45" s="11"/>
      <c r="P45" s="11"/>
      <c r="Q45" s="11"/>
      <c r="R45" s="11"/>
      <c r="S45" s="12"/>
      <c r="T45" s="47"/>
      <c r="U45" s="48"/>
      <c r="V45" s="11"/>
      <c r="W45" s="11"/>
      <c r="X45" s="11"/>
      <c r="Y45" s="11"/>
      <c r="Z45" s="11"/>
      <c r="AA45" s="11"/>
      <c r="AB45" s="11"/>
      <c r="AC45" s="11"/>
      <c r="AD45" s="12"/>
      <c r="AE45" s="47"/>
      <c r="AF45" s="48"/>
      <c r="AG45" s="11"/>
      <c r="AH45" s="11"/>
      <c r="AI45" s="11"/>
      <c r="AJ45" s="11"/>
      <c r="AK45" s="11"/>
      <c r="AL45" s="11"/>
      <c r="AM45" s="11"/>
      <c r="AN45" s="11"/>
      <c r="AO45" s="12"/>
      <c r="AP45" s="47"/>
      <c r="AQ45" s="48"/>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row>
    <row r="46" spans="2:199" x14ac:dyDescent="0.25">
      <c r="B46" s="17"/>
      <c r="C46" s="72" t="s">
        <v>12</v>
      </c>
      <c r="D46" s="72"/>
      <c r="E46" s="72"/>
      <c r="F46" s="4" t="s">
        <v>1</v>
      </c>
      <c r="G46" s="9">
        <v>1</v>
      </c>
      <c r="H46" s="41">
        <f>T46+AE46+AP46</f>
        <v>0.34966592427616927</v>
      </c>
      <c r="I46" s="41">
        <f>U46+AF46+AQ46</f>
        <v>0.45657015590200445</v>
      </c>
      <c r="J46" s="77">
        <v>449</v>
      </c>
      <c r="K46" s="6">
        <v>83</v>
      </c>
      <c r="L46" s="6">
        <v>30</v>
      </c>
      <c r="M46" s="6">
        <v>12</v>
      </c>
      <c r="N46" s="6">
        <v>4</v>
      </c>
      <c r="O46" s="6"/>
      <c r="P46" s="6"/>
      <c r="Q46" s="6"/>
      <c r="R46" s="6"/>
      <c r="S46" s="5"/>
      <c r="T46" s="46">
        <f>(K46+L46)/J46</f>
        <v>0.2516703786191537</v>
      </c>
      <c r="U46" s="41">
        <f>(K46+L46+M46+N46)/J46</f>
        <v>0.28730512249443207</v>
      </c>
      <c r="V46" s="6">
        <v>6</v>
      </c>
      <c r="W46" s="6">
        <v>5</v>
      </c>
      <c r="X46" s="6">
        <v>4</v>
      </c>
      <c r="Y46" s="6">
        <v>4</v>
      </c>
      <c r="Z46" s="6"/>
      <c r="AA46" s="6"/>
      <c r="AB46" s="6"/>
      <c r="AC46" s="6"/>
      <c r="AD46" s="5"/>
      <c r="AE46" s="46">
        <f>(V46+W46)/J46</f>
        <v>2.4498886414253896E-2</v>
      </c>
      <c r="AF46" s="41">
        <f>(V46+W46+X46+Y46)/J46</f>
        <v>4.2316258351893093E-2</v>
      </c>
      <c r="AG46" s="6">
        <v>0</v>
      </c>
      <c r="AH46" s="6">
        <v>15</v>
      </c>
      <c r="AI46" s="6">
        <v>5</v>
      </c>
      <c r="AJ46" s="6">
        <v>6</v>
      </c>
      <c r="AK46" s="6">
        <v>7</v>
      </c>
      <c r="AL46" s="6">
        <v>10</v>
      </c>
      <c r="AM46" s="6">
        <v>14</v>
      </c>
      <c r="AN46" s="6"/>
      <c r="AO46" s="5"/>
      <c r="AP46" s="46">
        <f t="shared" ref="AP46:AP47" si="9">(AG46+AH46+AI46+AJ46+AK46) /J46</f>
        <v>7.3496659242761692E-2</v>
      </c>
      <c r="AQ46" s="41">
        <f t="shared" ref="AQ46:AQ47" si="10">(AG46+AH46+AI46+AJ46+AK46+AL46+AM46)/J46</f>
        <v>0.12694877505567928</v>
      </c>
    </row>
    <row r="47" spans="2:199" x14ac:dyDescent="0.25">
      <c r="B47" s="17"/>
      <c r="C47" s="72"/>
      <c r="D47" s="72"/>
      <c r="E47" s="72"/>
      <c r="F47" s="4" t="s">
        <v>31</v>
      </c>
      <c r="G47" s="9">
        <v>2</v>
      </c>
      <c r="H47" s="41">
        <f>T47+AE47+AP47</f>
        <v>0.54887218045112773</v>
      </c>
      <c r="I47" s="41">
        <f>U47+AF47+AQ47</f>
        <v>0.60902255639097747</v>
      </c>
      <c r="J47" s="77">
        <v>133</v>
      </c>
      <c r="K47" s="6">
        <v>55</v>
      </c>
      <c r="L47" s="6">
        <v>10</v>
      </c>
      <c r="M47" s="6">
        <v>5</v>
      </c>
      <c r="N47" s="6">
        <v>4</v>
      </c>
      <c r="O47" s="6">
        <v>1</v>
      </c>
      <c r="P47" s="6"/>
      <c r="Q47" s="6"/>
      <c r="R47" s="6"/>
      <c r="S47" s="5"/>
      <c r="T47" s="46">
        <f>(K47+L47+M47)/J47</f>
        <v>0.52631578947368418</v>
      </c>
      <c r="U47" s="41">
        <f>(K47+L47+M47+N47+O47)/J47</f>
        <v>0.56390977443609025</v>
      </c>
      <c r="V47" s="6">
        <v>0</v>
      </c>
      <c r="W47" s="6">
        <v>1</v>
      </c>
      <c r="X47" s="6">
        <v>0</v>
      </c>
      <c r="Y47" s="6">
        <v>0</v>
      </c>
      <c r="Z47" s="6">
        <v>0</v>
      </c>
      <c r="AA47" s="6"/>
      <c r="AB47" s="6"/>
      <c r="AC47" s="6"/>
      <c r="AD47" s="5"/>
      <c r="AE47" s="46">
        <f>(V47+W47+X47)/J47</f>
        <v>7.5187969924812026E-3</v>
      </c>
      <c r="AF47" s="41">
        <f>(V47+W47+X47+Y47+Z47)/J47</f>
        <v>7.5187969924812026E-3</v>
      </c>
      <c r="AG47" s="6">
        <v>1</v>
      </c>
      <c r="AH47" s="6">
        <v>0</v>
      </c>
      <c r="AI47" s="6">
        <v>0</v>
      </c>
      <c r="AJ47" s="6">
        <v>0</v>
      </c>
      <c r="AK47" s="6">
        <v>1</v>
      </c>
      <c r="AL47" s="6">
        <v>0</v>
      </c>
      <c r="AM47" s="6">
        <v>3</v>
      </c>
      <c r="AN47" s="6"/>
      <c r="AO47" s="5"/>
      <c r="AP47" s="46">
        <f t="shared" si="9"/>
        <v>1.5037593984962405E-2</v>
      </c>
      <c r="AQ47" s="41">
        <f t="shared" si="10"/>
        <v>3.7593984962406013E-2</v>
      </c>
    </row>
    <row r="48" spans="2:199" x14ac:dyDescent="0.25">
      <c r="B48" s="17"/>
      <c r="C48" s="72"/>
      <c r="D48" s="72"/>
      <c r="E48" s="72"/>
      <c r="F48" s="4" t="s">
        <v>2</v>
      </c>
      <c r="G48" s="9">
        <v>4</v>
      </c>
      <c r="H48" s="40" t="s">
        <v>27</v>
      </c>
      <c r="I48" s="40" t="s">
        <v>27</v>
      </c>
      <c r="J48" s="77" t="s">
        <v>28</v>
      </c>
      <c r="K48" s="7"/>
      <c r="L48" s="7"/>
      <c r="M48" s="7"/>
      <c r="N48" s="7"/>
      <c r="O48" s="7"/>
      <c r="P48" s="7"/>
      <c r="Q48" s="7"/>
      <c r="R48" s="7"/>
      <c r="S48" s="8"/>
      <c r="T48" s="46"/>
      <c r="U48" s="41"/>
      <c r="V48" s="6"/>
      <c r="W48" s="6"/>
      <c r="X48" s="6"/>
      <c r="Y48" s="6"/>
      <c r="Z48" s="6"/>
      <c r="AA48" s="6"/>
      <c r="AB48" s="6"/>
      <c r="AC48" s="6"/>
      <c r="AD48" s="5"/>
      <c r="AE48" s="46"/>
      <c r="AF48" s="41"/>
      <c r="AG48" s="6"/>
      <c r="AH48" s="6"/>
      <c r="AI48" s="6"/>
      <c r="AJ48" s="6"/>
      <c r="AK48" s="6"/>
      <c r="AL48" s="6"/>
      <c r="AM48" s="6"/>
      <c r="AN48" s="6"/>
      <c r="AO48" s="5"/>
      <c r="AP48" s="46"/>
      <c r="AQ48" s="41"/>
    </row>
    <row r="49" spans="2:199" x14ac:dyDescent="0.25">
      <c r="B49" s="17"/>
      <c r="C49" s="72"/>
      <c r="D49" s="72"/>
      <c r="E49" s="72"/>
      <c r="F49" s="4" t="s">
        <v>3</v>
      </c>
      <c r="G49" s="9">
        <v>3</v>
      </c>
      <c r="H49" s="40" t="s">
        <v>27</v>
      </c>
      <c r="I49" s="40" t="s">
        <v>27</v>
      </c>
      <c r="J49" s="77" t="s">
        <v>28</v>
      </c>
      <c r="K49" s="7"/>
      <c r="L49" s="7"/>
      <c r="M49" s="7"/>
      <c r="N49" s="7"/>
      <c r="O49" s="7"/>
      <c r="P49" s="7"/>
      <c r="Q49" s="7"/>
      <c r="R49" s="7"/>
      <c r="S49" s="8"/>
      <c r="T49" s="46"/>
      <c r="U49" s="41"/>
      <c r="V49" s="6"/>
      <c r="W49" s="6"/>
      <c r="X49" s="6"/>
      <c r="Y49" s="6"/>
      <c r="Z49" s="6"/>
      <c r="AA49" s="6"/>
      <c r="AB49" s="6"/>
      <c r="AC49" s="6"/>
      <c r="AD49" s="5"/>
      <c r="AE49" s="46"/>
      <c r="AF49" s="41"/>
      <c r="AG49" s="6"/>
      <c r="AH49" s="6"/>
      <c r="AI49" s="6"/>
      <c r="AJ49" s="6"/>
      <c r="AK49" s="6"/>
      <c r="AL49" s="6"/>
      <c r="AM49" s="6"/>
      <c r="AN49" s="6"/>
      <c r="AO49" s="5"/>
      <c r="AP49" s="46"/>
      <c r="AQ49" s="41"/>
    </row>
    <row r="50" spans="2:199" x14ac:dyDescent="0.25">
      <c r="B50" s="17"/>
      <c r="C50" s="72"/>
      <c r="D50" s="72"/>
      <c r="E50" s="72"/>
      <c r="F50" s="4" t="s">
        <v>4</v>
      </c>
      <c r="G50" s="9">
        <v>6</v>
      </c>
      <c r="H50" s="40" t="s">
        <v>27</v>
      </c>
      <c r="I50" s="40" t="s">
        <v>27</v>
      </c>
      <c r="J50" s="77" t="s">
        <v>28</v>
      </c>
      <c r="K50" s="7"/>
      <c r="L50" s="7"/>
      <c r="M50" s="7"/>
      <c r="N50" s="7"/>
      <c r="O50" s="7"/>
      <c r="P50" s="7"/>
      <c r="Q50" s="7"/>
      <c r="R50" s="7"/>
      <c r="S50" s="8"/>
      <c r="T50" s="46"/>
      <c r="U50" s="41"/>
      <c r="V50" s="6"/>
      <c r="W50" s="6"/>
      <c r="X50" s="6"/>
      <c r="Y50" s="6"/>
      <c r="Z50" s="6"/>
      <c r="AA50" s="6"/>
      <c r="AB50" s="6"/>
      <c r="AC50" s="6"/>
      <c r="AD50" s="5"/>
      <c r="AE50" s="46"/>
      <c r="AF50" s="41"/>
      <c r="AG50" s="6"/>
      <c r="AH50" s="6"/>
      <c r="AI50" s="6"/>
      <c r="AJ50" s="6"/>
      <c r="AK50" s="6"/>
      <c r="AL50" s="6"/>
      <c r="AM50" s="6"/>
      <c r="AN50" s="6"/>
      <c r="AO50" s="5"/>
      <c r="AP50" s="46"/>
      <c r="AQ50" s="41"/>
    </row>
    <row r="51" spans="2:199" s="13" customFormat="1" ht="15.75" thickBot="1" x14ac:dyDescent="0.3">
      <c r="B51" s="16"/>
      <c r="C51" s="73"/>
      <c r="D51" s="73"/>
      <c r="E51" s="73"/>
      <c r="F51" s="11" t="s">
        <v>32</v>
      </c>
      <c r="G51" s="14" t="s">
        <v>28</v>
      </c>
      <c r="H51" s="42">
        <f t="shared" ref="H51:I51" si="11">T51+AE51+AP51</f>
        <v>0.48265895953757221</v>
      </c>
      <c r="I51" s="42">
        <f t="shared" si="11"/>
        <v>0.63294797687861271</v>
      </c>
      <c r="J51" s="78">
        <v>346</v>
      </c>
      <c r="K51" s="11">
        <v>0</v>
      </c>
      <c r="L51" s="11">
        <v>0</v>
      </c>
      <c r="M51" s="11">
        <v>0</v>
      </c>
      <c r="N51" s="11">
        <v>0</v>
      </c>
      <c r="O51" s="11">
        <v>0</v>
      </c>
      <c r="P51" s="11">
        <v>0</v>
      </c>
      <c r="Q51" s="11">
        <v>0</v>
      </c>
      <c r="R51" s="11"/>
      <c r="S51" s="12"/>
      <c r="T51" s="47">
        <f>(K51+L51+M51+N51+O51) /J51</f>
        <v>0</v>
      </c>
      <c r="U51" s="48">
        <f>(K51+L51+M51+N51+O51+P51+Q51)/J51</f>
        <v>0</v>
      </c>
      <c r="V51" s="11">
        <v>0</v>
      </c>
      <c r="W51" s="11">
        <v>2</v>
      </c>
      <c r="X51" s="11">
        <v>9</v>
      </c>
      <c r="Y51" s="11">
        <v>84</v>
      </c>
      <c r="Z51" s="11">
        <v>56</v>
      </c>
      <c r="AA51" s="11">
        <v>31</v>
      </c>
      <c r="AB51" s="11">
        <v>11</v>
      </c>
      <c r="AC51" s="11"/>
      <c r="AD51" s="12"/>
      <c r="AE51" s="47">
        <f>(V51+W51+X51+Y51+Z51) /J51</f>
        <v>0.43641618497109824</v>
      </c>
      <c r="AF51" s="48">
        <f>(V51+W51+X51+Y51+Z51+AA51+AB51)/J51</f>
        <v>0.55780346820809246</v>
      </c>
      <c r="AG51" s="11">
        <v>0</v>
      </c>
      <c r="AH51" s="11">
        <v>2</v>
      </c>
      <c r="AI51" s="11">
        <v>4</v>
      </c>
      <c r="AJ51" s="11">
        <v>7</v>
      </c>
      <c r="AK51" s="11">
        <v>3</v>
      </c>
      <c r="AL51" s="11">
        <v>4</v>
      </c>
      <c r="AM51" s="11">
        <v>6</v>
      </c>
      <c r="AN51" s="11"/>
      <c r="AO51" s="12"/>
      <c r="AP51" s="47">
        <f>(AG51+AH51+AI51+AJ51+AK51) /J51</f>
        <v>4.6242774566473986E-2</v>
      </c>
      <c r="AQ51" s="48">
        <f>(AG51+AH51+AI51+AJ51+AK51+AL51+AM51)/J51</f>
        <v>7.5144508670520235E-2</v>
      </c>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row>
    <row r="52" spans="2:199" x14ac:dyDescent="0.25">
      <c r="B52" s="17"/>
      <c r="C52" s="72" t="s">
        <v>13</v>
      </c>
      <c r="D52" s="72"/>
      <c r="E52" s="72"/>
      <c r="F52" s="4" t="s">
        <v>1</v>
      </c>
      <c r="G52" s="9">
        <v>1</v>
      </c>
      <c r="H52" s="41">
        <f t="shared" ref="H52:I54" si="12">T52+AE52+AP52</f>
        <v>0.66603773584905657</v>
      </c>
      <c r="I52" s="41">
        <f t="shared" si="12"/>
        <v>0.73962264150943391</v>
      </c>
      <c r="J52" s="77">
        <v>530</v>
      </c>
      <c r="K52" s="6">
        <v>301</v>
      </c>
      <c r="L52" s="6">
        <v>32</v>
      </c>
      <c r="M52" s="6">
        <v>29</v>
      </c>
      <c r="N52" s="6">
        <v>4</v>
      </c>
      <c r="O52" s="6"/>
      <c r="P52" s="6"/>
      <c r="Q52" s="6"/>
      <c r="R52" s="6"/>
      <c r="S52" s="5"/>
      <c r="T52" s="46">
        <f>(K52+L52)/J52</f>
        <v>0.6283018867924528</v>
      </c>
      <c r="U52" s="41">
        <f>(K52+L52+M52+N52)/J52</f>
        <v>0.69056603773584901</v>
      </c>
      <c r="V52" s="6">
        <v>0</v>
      </c>
      <c r="W52" s="6">
        <v>0</v>
      </c>
      <c r="X52" s="6">
        <v>1</v>
      </c>
      <c r="Y52" s="6">
        <v>0</v>
      </c>
      <c r="Z52" s="6"/>
      <c r="AA52" s="6"/>
      <c r="AB52" s="6"/>
      <c r="AC52" s="6"/>
      <c r="AD52" s="5"/>
      <c r="AE52" s="46">
        <f>(V52+W52)/J52</f>
        <v>0</v>
      </c>
      <c r="AF52" s="41">
        <f>(V52+W52+X52+Y52)/J52</f>
        <v>1.8867924528301887E-3</v>
      </c>
      <c r="AG52" s="6">
        <v>1</v>
      </c>
      <c r="AH52" s="6">
        <v>2</v>
      </c>
      <c r="AI52" s="6">
        <v>5</v>
      </c>
      <c r="AJ52" s="6">
        <v>3</v>
      </c>
      <c r="AK52" s="6">
        <v>9</v>
      </c>
      <c r="AL52" s="6">
        <v>2</v>
      </c>
      <c r="AM52" s="6">
        <v>3</v>
      </c>
      <c r="AN52" s="6"/>
      <c r="AO52" s="5"/>
      <c r="AP52" s="46">
        <f t="shared" ref="AP52:AP54" si="13">(AG52+AH52+AI52+AJ52+AK52) /J52</f>
        <v>3.7735849056603772E-2</v>
      </c>
      <c r="AQ52" s="41">
        <f t="shared" ref="AQ52:AQ54" si="14">(AG52+AH52+AI52+AJ52+AK52+AL52+AM52)/J52</f>
        <v>4.716981132075472E-2</v>
      </c>
    </row>
    <row r="53" spans="2:199" x14ac:dyDescent="0.25">
      <c r="B53" s="17"/>
      <c r="C53" s="72"/>
      <c r="D53" s="72"/>
      <c r="E53" s="72"/>
      <c r="F53" s="4" t="s">
        <v>31</v>
      </c>
      <c r="G53" s="9">
        <v>2</v>
      </c>
      <c r="H53" s="41">
        <f t="shared" si="12"/>
        <v>0.49888475836431229</v>
      </c>
      <c r="I53" s="41">
        <f t="shared" si="12"/>
        <v>0.65576208178438655</v>
      </c>
      <c r="J53" s="79">
        <v>2690</v>
      </c>
      <c r="K53" s="6">
        <v>119</v>
      </c>
      <c r="L53" s="6">
        <v>654</v>
      </c>
      <c r="M53" s="6">
        <v>334</v>
      </c>
      <c r="N53" s="6">
        <v>124</v>
      </c>
      <c r="O53" s="6">
        <v>72</v>
      </c>
      <c r="P53" s="6"/>
      <c r="Q53" s="6"/>
      <c r="R53" s="6"/>
      <c r="S53" s="5"/>
      <c r="T53" s="46">
        <f>(K53+L53+M53)/J53</f>
        <v>0.41152416356877325</v>
      </c>
      <c r="U53" s="41">
        <f>(K53+L53+M53+N53+O53)/J53</f>
        <v>0.48438661710037173</v>
      </c>
      <c r="V53" s="6">
        <v>1</v>
      </c>
      <c r="W53" s="6">
        <v>0</v>
      </c>
      <c r="X53" s="6">
        <v>27</v>
      </c>
      <c r="Y53" s="6">
        <v>19</v>
      </c>
      <c r="Z53" s="6">
        <v>21</v>
      </c>
      <c r="AA53" s="6"/>
      <c r="AB53" s="6"/>
      <c r="AC53" s="6"/>
      <c r="AD53" s="5"/>
      <c r="AE53" s="46">
        <f>(V53+W53+X53)/J53</f>
        <v>1.0408921933085501E-2</v>
      </c>
      <c r="AF53" s="41">
        <f>(V53+W53+X53+Y53+Z53)/J53</f>
        <v>2.5278810408921933E-2</v>
      </c>
      <c r="AG53" s="6">
        <v>10</v>
      </c>
      <c r="AH53" s="6">
        <v>27</v>
      </c>
      <c r="AI53" s="6">
        <v>36</v>
      </c>
      <c r="AJ53" s="6">
        <v>50</v>
      </c>
      <c r="AK53" s="6">
        <v>84</v>
      </c>
      <c r="AL53" s="6">
        <v>125</v>
      </c>
      <c r="AM53" s="6">
        <v>61</v>
      </c>
      <c r="AN53" s="6"/>
      <c r="AO53" s="5"/>
      <c r="AP53" s="46">
        <f t="shared" si="13"/>
        <v>7.6951672862453538E-2</v>
      </c>
      <c r="AQ53" s="41">
        <f t="shared" si="14"/>
        <v>0.14609665427509294</v>
      </c>
    </row>
    <row r="54" spans="2:199" x14ac:dyDescent="0.25">
      <c r="B54" s="17"/>
      <c r="C54" s="72"/>
      <c r="D54" s="72"/>
      <c r="E54" s="72"/>
      <c r="F54" s="4" t="s">
        <v>2</v>
      </c>
      <c r="G54" s="9">
        <v>4</v>
      </c>
      <c r="H54" s="41">
        <f t="shared" si="12"/>
        <v>0.61484347520225113</v>
      </c>
      <c r="I54" s="41">
        <f t="shared" si="12"/>
        <v>0.74850510024621886</v>
      </c>
      <c r="J54" s="79">
        <v>2843</v>
      </c>
      <c r="K54" s="7">
        <v>2</v>
      </c>
      <c r="L54" s="7">
        <v>91</v>
      </c>
      <c r="M54" s="7">
        <v>132</v>
      </c>
      <c r="N54" s="7">
        <v>360</v>
      </c>
      <c r="O54" s="7">
        <v>358</v>
      </c>
      <c r="P54" s="7">
        <v>137</v>
      </c>
      <c r="Q54" s="7">
        <v>61</v>
      </c>
      <c r="R54" s="7"/>
      <c r="S54" s="8"/>
      <c r="T54" s="46">
        <f>(K54+L54+M54+N54+O54) /J54</f>
        <v>0.33169187478016182</v>
      </c>
      <c r="U54" s="41">
        <f>(K54+L54+M54+N54+O54+P54+Q54)/J54</f>
        <v>0.4013366162504397</v>
      </c>
      <c r="V54" s="6">
        <v>5</v>
      </c>
      <c r="W54" s="6">
        <v>5</v>
      </c>
      <c r="X54" s="6">
        <v>94</v>
      </c>
      <c r="Y54" s="6">
        <v>290</v>
      </c>
      <c r="Z54" s="6">
        <v>250</v>
      </c>
      <c r="AA54" s="6">
        <v>98</v>
      </c>
      <c r="AB54" s="6">
        <v>39</v>
      </c>
      <c r="AC54" s="6"/>
      <c r="AD54" s="5"/>
      <c r="AE54" s="46">
        <f>(V54+W54+X54+Y54+Z54) /J54</f>
        <v>0.22652128033767147</v>
      </c>
      <c r="AF54" s="41">
        <f>(V54+W54+X54+Y54+Z54+AA54+AB54)/J54</f>
        <v>0.2747098135772072</v>
      </c>
      <c r="AG54" s="6">
        <v>7</v>
      </c>
      <c r="AH54" s="6">
        <v>22</v>
      </c>
      <c r="AI54" s="6">
        <v>44</v>
      </c>
      <c r="AJ54" s="6">
        <v>51</v>
      </c>
      <c r="AK54" s="6">
        <v>37</v>
      </c>
      <c r="AL54" s="6">
        <v>26</v>
      </c>
      <c r="AM54" s="6">
        <v>19</v>
      </c>
      <c r="AN54" s="6"/>
      <c r="AO54" s="5"/>
      <c r="AP54" s="46">
        <f t="shared" si="13"/>
        <v>5.6630320084417866E-2</v>
      </c>
      <c r="AQ54" s="41">
        <f t="shared" si="14"/>
        <v>7.245867041857193E-2</v>
      </c>
    </row>
    <row r="55" spans="2:199" x14ac:dyDescent="0.25">
      <c r="B55" s="17"/>
      <c r="C55" s="72"/>
      <c r="D55" s="72"/>
      <c r="E55" s="72"/>
      <c r="F55" s="4" t="s">
        <v>3</v>
      </c>
      <c r="G55" s="9">
        <v>3</v>
      </c>
      <c r="H55" s="40" t="s">
        <v>27</v>
      </c>
      <c r="I55" s="40" t="s">
        <v>27</v>
      </c>
      <c r="J55" s="79" t="s">
        <v>28</v>
      </c>
      <c r="K55" s="7"/>
      <c r="L55" s="7"/>
      <c r="M55" s="7"/>
      <c r="N55" s="7"/>
      <c r="O55" s="7"/>
      <c r="P55" s="7"/>
      <c r="Q55" s="7"/>
      <c r="R55" s="7"/>
      <c r="S55" s="8"/>
      <c r="T55" s="46"/>
      <c r="U55" s="41"/>
      <c r="V55" s="6"/>
      <c r="W55" s="6"/>
      <c r="X55" s="6"/>
      <c r="Y55" s="6"/>
      <c r="Z55" s="6"/>
      <c r="AA55" s="6"/>
      <c r="AB55" s="6"/>
      <c r="AC55" s="6"/>
      <c r="AD55" s="5"/>
      <c r="AE55" s="46"/>
      <c r="AF55" s="41"/>
      <c r="AG55" s="6"/>
      <c r="AH55" s="6"/>
      <c r="AI55" s="6"/>
      <c r="AJ55" s="6"/>
      <c r="AK55" s="6"/>
      <c r="AL55" s="6"/>
      <c r="AM55" s="6"/>
      <c r="AN55" s="6"/>
      <c r="AO55" s="5"/>
      <c r="AP55" s="46"/>
      <c r="AQ55" s="41"/>
    </row>
    <row r="56" spans="2:199" x14ac:dyDescent="0.25">
      <c r="B56" s="17"/>
      <c r="C56" s="72"/>
      <c r="D56" s="72"/>
      <c r="E56" s="72"/>
      <c r="F56" s="4" t="s">
        <v>4</v>
      </c>
      <c r="G56" s="9">
        <v>6</v>
      </c>
      <c r="H56" s="40" t="s">
        <v>27</v>
      </c>
      <c r="I56" s="40" t="s">
        <v>27</v>
      </c>
      <c r="J56" s="79" t="s">
        <v>28</v>
      </c>
      <c r="K56" s="7"/>
      <c r="L56" s="7"/>
      <c r="M56" s="7"/>
      <c r="N56" s="7"/>
      <c r="O56" s="7"/>
      <c r="P56" s="7"/>
      <c r="Q56" s="7"/>
      <c r="R56" s="7"/>
      <c r="S56" s="8"/>
      <c r="T56" s="46"/>
      <c r="U56" s="41"/>
      <c r="V56" s="6"/>
      <c r="W56" s="6"/>
      <c r="X56" s="6"/>
      <c r="Y56" s="6"/>
      <c r="Z56" s="6"/>
      <c r="AA56" s="6"/>
      <c r="AB56" s="6"/>
      <c r="AC56" s="6"/>
      <c r="AD56" s="5"/>
      <c r="AE56" s="46"/>
      <c r="AF56" s="41"/>
      <c r="AG56" s="6"/>
      <c r="AH56" s="6"/>
      <c r="AI56" s="6"/>
      <c r="AJ56" s="6"/>
      <c r="AK56" s="6"/>
      <c r="AL56" s="6"/>
      <c r="AM56" s="6"/>
      <c r="AN56" s="6"/>
      <c r="AO56" s="5"/>
      <c r="AP56" s="46"/>
      <c r="AQ56" s="41"/>
    </row>
    <row r="57" spans="2:199" s="13" customFormat="1" ht="15.75" thickBot="1" x14ac:dyDescent="0.3">
      <c r="B57" s="16"/>
      <c r="C57" s="73"/>
      <c r="D57" s="73"/>
      <c r="E57" s="73"/>
      <c r="F57" s="11" t="s">
        <v>32</v>
      </c>
      <c r="G57" s="14" t="s">
        <v>28</v>
      </c>
      <c r="H57" s="42">
        <f t="shared" ref="H57:I57" si="15">T57+AE57+AP57</f>
        <v>0.4547537227949599</v>
      </c>
      <c r="I57" s="42">
        <f t="shared" si="15"/>
        <v>0.67124856815578471</v>
      </c>
      <c r="J57" s="78">
        <v>873</v>
      </c>
      <c r="K57" s="11">
        <v>0</v>
      </c>
      <c r="L57" s="11">
        <v>0</v>
      </c>
      <c r="M57" s="11">
        <v>2</v>
      </c>
      <c r="N57" s="11">
        <v>4</v>
      </c>
      <c r="O57" s="11">
        <v>52</v>
      </c>
      <c r="P57" s="11">
        <v>34</v>
      </c>
      <c r="Q57" s="11">
        <v>21</v>
      </c>
      <c r="R57" s="11"/>
      <c r="S57" s="12"/>
      <c r="T57" s="47">
        <f>(K57+L57+M57+N57+O57) /J57</f>
        <v>6.6437571592210767E-2</v>
      </c>
      <c r="U57" s="48">
        <f>(K57+L57+M57+N57+O57+P57+Q57)/J57</f>
        <v>0.12943871706758306</v>
      </c>
      <c r="V57" s="11">
        <v>0</v>
      </c>
      <c r="W57" s="11">
        <v>7</v>
      </c>
      <c r="X57" s="11">
        <v>18</v>
      </c>
      <c r="Y57" s="11">
        <v>71</v>
      </c>
      <c r="Z57" s="11">
        <v>145</v>
      </c>
      <c r="AA57" s="11">
        <v>77</v>
      </c>
      <c r="AB57" s="11">
        <v>32</v>
      </c>
      <c r="AC57" s="11"/>
      <c r="AD57" s="12"/>
      <c r="AE57" s="47">
        <f>(V57+W57+X57+Y57+Z57) /J57</f>
        <v>0.27605956471935855</v>
      </c>
      <c r="AF57" s="48">
        <f>(V57+W57+X57+Y57+Z57+AA57+AB57)/J57</f>
        <v>0.40091638029782362</v>
      </c>
      <c r="AG57" s="11">
        <v>0</v>
      </c>
      <c r="AH57" s="11">
        <v>6</v>
      </c>
      <c r="AI57" s="11">
        <v>33</v>
      </c>
      <c r="AJ57" s="11">
        <v>32</v>
      </c>
      <c r="AK57" s="11">
        <v>27</v>
      </c>
      <c r="AL57" s="11">
        <v>11</v>
      </c>
      <c r="AM57" s="11">
        <v>14</v>
      </c>
      <c r="AN57" s="11"/>
      <c r="AO57" s="12"/>
      <c r="AP57" s="47">
        <f>(AG57+AH57+AI57+AJ57+AK57) /J57</f>
        <v>0.11225658648339061</v>
      </c>
      <c r="AQ57" s="48">
        <f>(AG57+AH57+AI57+AJ57+AK57+AL57+AM57)/J57</f>
        <v>0.14089347079037801</v>
      </c>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row>
    <row r="58" spans="2:199" x14ac:dyDescent="0.25">
      <c r="B58" s="17"/>
      <c r="C58" s="72" t="s">
        <v>14</v>
      </c>
      <c r="D58" s="72"/>
      <c r="E58" s="72"/>
      <c r="F58" s="4" t="s">
        <v>1</v>
      </c>
      <c r="G58" s="9">
        <v>1</v>
      </c>
      <c r="H58" s="41">
        <f t="shared" ref="H58:I59" si="16">T58+AE58+AP58</f>
        <v>0.46957878315132606</v>
      </c>
      <c r="I58" s="41">
        <f t="shared" si="16"/>
        <v>0.52418096723868945</v>
      </c>
      <c r="J58" s="77">
        <v>641</v>
      </c>
      <c r="K58" s="6">
        <v>131</v>
      </c>
      <c r="L58" s="6">
        <v>136</v>
      </c>
      <c r="M58" s="6">
        <v>14</v>
      </c>
      <c r="N58" s="6">
        <v>8</v>
      </c>
      <c r="O58" s="6"/>
      <c r="P58" s="6"/>
      <c r="Q58" s="6"/>
      <c r="R58" s="6"/>
      <c r="S58" s="5"/>
      <c r="T58" s="46">
        <f>(K58+L58)/J58</f>
        <v>0.41653666146645868</v>
      </c>
      <c r="U58" s="41">
        <f>(K58+L58+M58+N58)/J58</f>
        <v>0.45085803432137284</v>
      </c>
      <c r="V58" s="6">
        <v>8</v>
      </c>
      <c r="W58" s="6">
        <v>7</v>
      </c>
      <c r="X58" s="6">
        <v>3</v>
      </c>
      <c r="Y58" s="6">
        <v>2</v>
      </c>
      <c r="Z58" s="6"/>
      <c r="AA58" s="6"/>
      <c r="AB58" s="6"/>
      <c r="AC58" s="6"/>
      <c r="AD58" s="5"/>
      <c r="AE58" s="46">
        <f>(V58+W58)/J58</f>
        <v>2.3400936037441498E-2</v>
      </c>
      <c r="AF58" s="41">
        <f>(V58+W58+X58+Y58)/J58</f>
        <v>3.1201248049921998E-2</v>
      </c>
      <c r="AG58" s="6">
        <v>3</v>
      </c>
      <c r="AH58" s="6">
        <v>1</v>
      </c>
      <c r="AI58" s="6">
        <v>3</v>
      </c>
      <c r="AJ58" s="6">
        <v>5</v>
      </c>
      <c r="AK58" s="6">
        <v>7</v>
      </c>
      <c r="AL58" s="6">
        <v>6</v>
      </c>
      <c r="AM58" s="6">
        <v>2</v>
      </c>
      <c r="AN58" s="6"/>
      <c r="AO58" s="5"/>
      <c r="AP58" s="46">
        <f t="shared" ref="AP58:AP59" si="17">(AG58+AH58+AI58+AJ58+AK58) /J58</f>
        <v>2.9641185647425898E-2</v>
      </c>
      <c r="AQ58" s="41">
        <f t="shared" ref="AQ58:AQ59" si="18">(AG58+AH58+AI58+AJ58+AK58+AL58+AM58)/J58</f>
        <v>4.2121684867394697E-2</v>
      </c>
    </row>
    <row r="59" spans="2:199" x14ac:dyDescent="0.25">
      <c r="B59" s="17"/>
      <c r="C59" s="72"/>
      <c r="D59" s="72"/>
      <c r="E59" s="72"/>
      <c r="F59" s="4" t="s">
        <v>31</v>
      </c>
      <c r="G59" s="9">
        <v>2</v>
      </c>
      <c r="H59" s="41">
        <f t="shared" si="16"/>
        <v>0.63888888888888884</v>
      </c>
      <c r="I59" s="41">
        <f t="shared" si="16"/>
        <v>0.67592592592592604</v>
      </c>
      <c r="J59" s="77">
        <v>108</v>
      </c>
      <c r="K59" s="6">
        <v>30</v>
      </c>
      <c r="L59" s="6">
        <v>28</v>
      </c>
      <c r="M59" s="6">
        <v>3</v>
      </c>
      <c r="N59" s="6">
        <v>2</v>
      </c>
      <c r="O59" s="6">
        <v>0</v>
      </c>
      <c r="P59" s="6"/>
      <c r="Q59" s="6"/>
      <c r="R59" s="6"/>
      <c r="S59" s="5"/>
      <c r="T59" s="46">
        <f>(K59+L59+M59)/J59</f>
        <v>0.56481481481481477</v>
      </c>
      <c r="U59" s="41">
        <f>(K59+L59+M59+N59+O59)/J59</f>
        <v>0.58333333333333337</v>
      </c>
      <c r="V59" s="6">
        <v>2</v>
      </c>
      <c r="W59" s="6">
        <v>2</v>
      </c>
      <c r="X59" s="6">
        <v>0</v>
      </c>
      <c r="Y59" s="6">
        <v>2</v>
      </c>
      <c r="Z59" s="6">
        <v>0</v>
      </c>
      <c r="AA59" s="6"/>
      <c r="AB59" s="6"/>
      <c r="AC59" s="6"/>
      <c r="AD59" s="5"/>
      <c r="AE59" s="46">
        <f>(V59+W59+X59)/J59</f>
        <v>3.7037037037037035E-2</v>
      </c>
      <c r="AF59" s="41">
        <f>(V59+W59+X59+Y59+Z59)/J59</f>
        <v>5.5555555555555552E-2</v>
      </c>
      <c r="AG59" s="6">
        <v>0</v>
      </c>
      <c r="AH59" s="6">
        <v>3</v>
      </c>
      <c r="AI59" s="6">
        <v>0</v>
      </c>
      <c r="AJ59" s="6">
        <v>1</v>
      </c>
      <c r="AK59" s="6">
        <v>0</v>
      </c>
      <c r="AL59" s="6">
        <v>0</v>
      </c>
      <c r="AM59" s="6">
        <v>0</v>
      </c>
      <c r="AN59" s="6"/>
      <c r="AO59" s="5"/>
      <c r="AP59" s="46">
        <f t="shared" si="17"/>
        <v>3.7037037037037035E-2</v>
      </c>
      <c r="AQ59" s="41">
        <f t="shared" si="18"/>
        <v>3.7037037037037035E-2</v>
      </c>
    </row>
    <row r="60" spans="2:199" x14ac:dyDescent="0.25">
      <c r="B60" s="17"/>
      <c r="C60" s="72"/>
      <c r="D60" s="72"/>
      <c r="E60" s="72"/>
      <c r="F60" s="4" t="s">
        <v>2</v>
      </c>
      <c r="G60" s="9">
        <v>4</v>
      </c>
      <c r="H60" s="40" t="s">
        <v>27</v>
      </c>
      <c r="I60" s="40" t="s">
        <v>27</v>
      </c>
      <c r="J60" s="79" t="s">
        <v>28</v>
      </c>
      <c r="K60" s="7"/>
      <c r="L60" s="7"/>
      <c r="M60" s="7"/>
      <c r="N60" s="7"/>
      <c r="O60" s="7"/>
      <c r="P60" s="7"/>
      <c r="Q60" s="7"/>
      <c r="R60" s="7"/>
      <c r="S60" s="8"/>
      <c r="T60" s="46"/>
      <c r="U60" s="41"/>
      <c r="V60" s="6"/>
      <c r="W60" s="6"/>
      <c r="X60" s="6"/>
      <c r="Y60" s="6"/>
      <c r="Z60" s="6"/>
      <c r="AA60" s="6"/>
      <c r="AB60" s="6"/>
      <c r="AC60" s="6"/>
      <c r="AD60" s="5"/>
      <c r="AE60" s="46"/>
      <c r="AF60" s="41"/>
      <c r="AG60" s="6"/>
      <c r="AH60" s="6"/>
      <c r="AI60" s="6"/>
      <c r="AJ60" s="6"/>
      <c r="AK60" s="6"/>
      <c r="AL60" s="6"/>
      <c r="AM60" s="6"/>
      <c r="AN60" s="6"/>
      <c r="AO60" s="5"/>
      <c r="AP60" s="46"/>
      <c r="AQ60" s="41"/>
    </row>
    <row r="61" spans="2:199" x14ac:dyDescent="0.25">
      <c r="B61" s="17"/>
      <c r="C61" s="72"/>
      <c r="D61" s="72"/>
      <c r="E61" s="72"/>
      <c r="F61" s="4" t="s">
        <v>3</v>
      </c>
      <c r="G61" s="9">
        <v>3</v>
      </c>
      <c r="H61" s="40" t="s">
        <v>27</v>
      </c>
      <c r="I61" s="40" t="s">
        <v>27</v>
      </c>
      <c r="J61" s="79" t="s">
        <v>28</v>
      </c>
      <c r="K61" s="7"/>
      <c r="L61" s="7"/>
      <c r="M61" s="7"/>
      <c r="N61" s="7"/>
      <c r="O61" s="7"/>
      <c r="P61" s="7"/>
      <c r="Q61" s="7"/>
      <c r="R61" s="7"/>
      <c r="S61" s="8"/>
      <c r="T61" s="46"/>
      <c r="U61" s="41"/>
      <c r="V61" s="6"/>
      <c r="W61" s="6"/>
      <c r="X61" s="6"/>
      <c r="Y61" s="6"/>
      <c r="Z61" s="6"/>
      <c r="AA61" s="6"/>
      <c r="AB61" s="6"/>
      <c r="AC61" s="6"/>
      <c r="AD61" s="5"/>
      <c r="AE61" s="46"/>
      <c r="AF61" s="41"/>
      <c r="AG61" s="6"/>
      <c r="AH61" s="6"/>
      <c r="AI61" s="6"/>
      <c r="AJ61" s="6"/>
      <c r="AK61" s="6"/>
      <c r="AL61" s="6"/>
      <c r="AM61" s="6"/>
      <c r="AN61" s="6"/>
      <c r="AO61" s="5"/>
      <c r="AP61" s="46"/>
      <c r="AQ61" s="41"/>
    </row>
    <row r="62" spans="2:199" x14ac:dyDescent="0.25">
      <c r="B62" s="17"/>
      <c r="C62" s="72"/>
      <c r="D62" s="72"/>
      <c r="E62" s="72"/>
      <c r="F62" s="4" t="s">
        <v>4</v>
      </c>
      <c r="G62" s="9">
        <v>6</v>
      </c>
      <c r="H62" s="40" t="s">
        <v>27</v>
      </c>
      <c r="I62" s="40" t="s">
        <v>27</v>
      </c>
      <c r="J62" s="79" t="s">
        <v>28</v>
      </c>
      <c r="K62" s="7"/>
      <c r="L62" s="7"/>
      <c r="M62" s="7"/>
      <c r="N62" s="7"/>
      <c r="O62" s="7"/>
      <c r="P62" s="7"/>
      <c r="Q62" s="7"/>
      <c r="R62" s="7"/>
      <c r="S62" s="8"/>
      <c r="T62" s="46"/>
      <c r="U62" s="41"/>
      <c r="V62" s="6"/>
      <c r="W62" s="6"/>
      <c r="X62" s="6"/>
      <c r="Y62" s="6"/>
      <c r="Z62" s="6"/>
      <c r="AA62" s="6"/>
      <c r="AB62" s="6"/>
      <c r="AC62" s="6"/>
      <c r="AD62" s="5"/>
      <c r="AE62" s="46"/>
      <c r="AF62" s="41"/>
      <c r="AG62" s="6"/>
      <c r="AH62" s="6"/>
      <c r="AI62" s="6"/>
      <c r="AJ62" s="6"/>
      <c r="AK62" s="6"/>
      <c r="AL62" s="6"/>
      <c r="AM62" s="6"/>
      <c r="AN62" s="6"/>
      <c r="AO62" s="5"/>
      <c r="AP62" s="46"/>
      <c r="AQ62" s="41"/>
    </row>
    <row r="63" spans="2:199" s="13" customFormat="1" ht="15.75" thickBot="1" x14ac:dyDescent="0.3">
      <c r="B63" s="16"/>
      <c r="C63" s="73"/>
      <c r="D63" s="73"/>
      <c r="E63" s="73"/>
      <c r="F63" s="11" t="s">
        <v>32</v>
      </c>
      <c r="G63" s="14" t="s">
        <v>28</v>
      </c>
      <c r="H63" s="42">
        <f t="shared" ref="H63:I63" si="19">T63+AE63+AP63</f>
        <v>0.53284671532846717</v>
      </c>
      <c r="I63" s="42">
        <f t="shared" si="19"/>
        <v>0.59124087591240881</v>
      </c>
      <c r="J63" s="78">
        <v>137</v>
      </c>
      <c r="K63" s="11">
        <v>0</v>
      </c>
      <c r="L63" s="11">
        <v>0</v>
      </c>
      <c r="M63" s="11">
        <v>0</v>
      </c>
      <c r="N63" s="11">
        <v>0</v>
      </c>
      <c r="O63" s="11">
        <v>0</v>
      </c>
      <c r="P63" s="11">
        <v>0</v>
      </c>
      <c r="Q63" s="11">
        <v>0</v>
      </c>
      <c r="R63" s="11"/>
      <c r="S63" s="12"/>
      <c r="T63" s="47">
        <f>(K63+L63+M63+N63+O63) /J63</f>
        <v>0</v>
      </c>
      <c r="U63" s="48">
        <f>(K63+L63+M63+N63+O63+P63+Q63)/J63</f>
        <v>0</v>
      </c>
      <c r="V63" s="11">
        <v>0</v>
      </c>
      <c r="W63" s="11">
        <v>2</v>
      </c>
      <c r="X63" s="11">
        <v>7</v>
      </c>
      <c r="Y63" s="11">
        <v>17</v>
      </c>
      <c r="Z63" s="11">
        <v>30</v>
      </c>
      <c r="AA63" s="11">
        <v>5</v>
      </c>
      <c r="AB63" s="11">
        <v>1</v>
      </c>
      <c r="AC63" s="11"/>
      <c r="AD63" s="12"/>
      <c r="AE63" s="47">
        <f>(V63+W63+X63+Y63+Z63) /J63</f>
        <v>0.40875912408759124</v>
      </c>
      <c r="AF63" s="48">
        <f>(V63+W63+X63+Y63+Z63+AA63+AB63)/J63</f>
        <v>0.45255474452554745</v>
      </c>
      <c r="AG63" s="11">
        <v>1</v>
      </c>
      <c r="AH63" s="11">
        <v>1</v>
      </c>
      <c r="AI63" s="11">
        <v>5</v>
      </c>
      <c r="AJ63" s="11">
        <v>5</v>
      </c>
      <c r="AK63" s="11">
        <v>5</v>
      </c>
      <c r="AL63" s="11">
        <v>1</v>
      </c>
      <c r="AM63" s="11">
        <v>1</v>
      </c>
      <c r="AN63" s="11"/>
      <c r="AO63" s="12"/>
      <c r="AP63" s="47">
        <f>(AG63+AH63+AI63+AJ63+AK63) /J63</f>
        <v>0.12408759124087591</v>
      </c>
      <c r="AQ63" s="48">
        <f>(AG63+AH63+AI63+AJ63+AK63+AL63+AM63)/J63</f>
        <v>0.13868613138686131</v>
      </c>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row>
    <row r="64" spans="2:199" x14ac:dyDescent="0.25">
      <c r="B64" s="17"/>
      <c r="C64" s="72" t="s">
        <v>41</v>
      </c>
      <c r="D64" s="72"/>
      <c r="E64" s="72"/>
      <c r="F64" s="4" t="s">
        <v>1</v>
      </c>
      <c r="G64" s="9">
        <v>1</v>
      </c>
      <c r="H64" s="40" t="s">
        <v>27</v>
      </c>
      <c r="I64" s="40" t="s">
        <v>27</v>
      </c>
      <c r="J64" s="77" t="s">
        <v>28</v>
      </c>
      <c r="K64" s="6"/>
      <c r="L64" s="6"/>
      <c r="M64" s="6"/>
      <c r="N64" s="6"/>
      <c r="O64" s="6"/>
      <c r="P64" s="6"/>
      <c r="Q64" s="6"/>
      <c r="R64" s="6"/>
      <c r="S64" s="5"/>
      <c r="T64" s="46"/>
      <c r="U64" s="41"/>
      <c r="V64" s="6"/>
      <c r="W64" s="6"/>
      <c r="X64" s="6"/>
      <c r="Y64" s="6"/>
      <c r="Z64" s="6"/>
      <c r="AA64" s="6"/>
      <c r="AB64" s="6"/>
      <c r="AC64" s="6"/>
      <c r="AD64" s="5"/>
      <c r="AE64" s="46"/>
      <c r="AF64" s="41"/>
      <c r="AG64" s="6"/>
      <c r="AH64" s="6"/>
      <c r="AI64" s="6"/>
      <c r="AJ64" s="6"/>
      <c r="AK64" s="6"/>
      <c r="AL64" s="6"/>
      <c r="AM64" s="6"/>
      <c r="AN64" s="6"/>
      <c r="AO64" s="5"/>
      <c r="AP64" s="46"/>
      <c r="AQ64" s="41"/>
    </row>
    <row r="65" spans="2:199" x14ac:dyDescent="0.25">
      <c r="B65" s="17"/>
      <c r="C65" s="72"/>
      <c r="D65" s="72"/>
      <c r="E65" s="72"/>
      <c r="F65" s="4" t="s">
        <v>31</v>
      </c>
      <c r="G65" s="9">
        <v>2</v>
      </c>
      <c r="H65" s="40" t="s">
        <v>27</v>
      </c>
      <c r="I65" s="40" t="s">
        <v>27</v>
      </c>
      <c r="J65" s="77" t="s">
        <v>28</v>
      </c>
      <c r="K65" s="6"/>
      <c r="L65" s="6"/>
      <c r="M65" s="6"/>
      <c r="N65" s="6"/>
      <c r="O65" s="6"/>
      <c r="P65" s="6"/>
      <c r="Q65" s="6"/>
      <c r="R65" s="6"/>
      <c r="S65" s="5"/>
      <c r="T65" s="46"/>
      <c r="U65" s="41"/>
      <c r="V65" s="6"/>
      <c r="W65" s="6"/>
      <c r="X65" s="6"/>
      <c r="Y65" s="6"/>
      <c r="Z65" s="6"/>
      <c r="AA65" s="6"/>
      <c r="AB65" s="6"/>
      <c r="AC65" s="6"/>
      <c r="AD65" s="5"/>
      <c r="AE65" s="46"/>
      <c r="AF65" s="41"/>
      <c r="AG65" s="6"/>
      <c r="AH65" s="6"/>
      <c r="AI65" s="6"/>
      <c r="AJ65" s="6"/>
      <c r="AK65" s="6"/>
      <c r="AL65" s="6"/>
      <c r="AM65" s="6"/>
      <c r="AN65" s="6"/>
      <c r="AO65" s="5"/>
      <c r="AP65" s="46"/>
      <c r="AQ65" s="41"/>
    </row>
    <row r="66" spans="2:199" x14ac:dyDescent="0.25">
      <c r="B66" s="17"/>
      <c r="C66" s="72"/>
      <c r="D66" s="72"/>
      <c r="E66" s="72"/>
      <c r="F66" s="4" t="s">
        <v>2</v>
      </c>
      <c r="G66" s="9">
        <v>4</v>
      </c>
      <c r="H66" s="41">
        <f>T66+AE66+AP66</f>
        <v>0.56794425087108014</v>
      </c>
      <c r="I66" s="41">
        <f>U66+AF66+AQ66</f>
        <v>0.65156794425087106</v>
      </c>
      <c r="J66" s="79">
        <v>287</v>
      </c>
      <c r="K66" s="7">
        <v>2</v>
      </c>
      <c r="L66" s="7">
        <v>11</v>
      </c>
      <c r="M66" s="7">
        <v>26</v>
      </c>
      <c r="N66" s="7">
        <v>44</v>
      </c>
      <c r="O66" s="7">
        <v>26</v>
      </c>
      <c r="P66" s="7">
        <v>5</v>
      </c>
      <c r="Q66" s="7">
        <v>1</v>
      </c>
      <c r="R66" s="7"/>
      <c r="S66" s="8"/>
      <c r="T66" s="46">
        <f>(K66+L66+M66+N66+O66) /J66</f>
        <v>0.37979094076655051</v>
      </c>
      <c r="U66" s="41">
        <f>(K66+L66+M66+N66+O66+P66+Q66)/J66</f>
        <v>0.40069686411149824</v>
      </c>
      <c r="V66" s="6">
        <v>2</v>
      </c>
      <c r="W66" s="6">
        <v>1</v>
      </c>
      <c r="X66" s="6">
        <v>8</v>
      </c>
      <c r="Y66" s="6">
        <v>11</v>
      </c>
      <c r="Z66" s="6">
        <v>15</v>
      </c>
      <c r="AA66" s="6">
        <v>7</v>
      </c>
      <c r="AB66" s="6">
        <v>5</v>
      </c>
      <c r="AC66" s="6"/>
      <c r="AD66" s="5"/>
      <c r="AE66" s="46">
        <f>(V66+W66+X66+Y66+Z66) /J66</f>
        <v>0.1289198606271777</v>
      </c>
      <c r="AF66" s="41">
        <f>(V66+W66+X66+Y66+Z66+AA66+AB66)/J66</f>
        <v>0.17073170731707318</v>
      </c>
      <c r="AG66" s="6">
        <v>0</v>
      </c>
      <c r="AH66" s="6">
        <v>4</v>
      </c>
      <c r="AI66" s="6">
        <v>5</v>
      </c>
      <c r="AJ66" s="6">
        <v>4</v>
      </c>
      <c r="AK66" s="6">
        <v>4</v>
      </c>
      <c r="AL66" s="6">
        <v>2</v>
      </c>
      <c r="AM66" s="6">
        <v>4</v>
      </c>
      <c r="AN66" s="6"/>
      <c r="AO66" s="5"/>
      <c r="AP66" s="46">
        <f>(AG66+AH66+AI66+AJ66+AK66) /J66</f>
        <v>5.9233449477351915E-2</v>
      </c>
      <c r="AQ66" s="41">
        <f>(AG66+AH66+AI66+AJ66+AK66+AL66+AM66)/J66</f>
        <v>8.0139372822299645E-2</v>
      </c>
    </row>
    <row r="67" spans="2:199" x14ac:dyDescent="0.25">
      <c r="B67" s="17"/>
      <c r="C67" s="72"/>
      <c r="D67" s="72"/>
      <c r="E67" s="72"/>
      <c r="F67" s="4" t="s">
        <v>3</v>
      </c>
      <c r="G67" s="9">
        <v>3</v>
      </c>
      <c r="H67" s="40" t="s">
        <v>27</v>
      </c>
      <c r="I67" s="40" t="s">
        <v>27</v>
      </c>
      <c r="J67" s="79" t="s">
        <v>28</v>
      </c>
      <c r="K67" s="7"/>
      <c r="L67" s="7"/>
      <c r="M67" s="7"/>
      <c r="N67" s="7"/>
      <c r="O67" s="7"/>
      <c r="P67" s="7"/>
      <c r="Q67" s="7"/>
      <c r="R67" s="7"/>
      <c r="S67" s="8"/>
      <c r="T67" s="46"/>
      <c r="U67" s="41"/>
      <c r="V67" s="6"/>
      <c r="W67" s="6"/>
      <c r="X67" s="6"/>
      <c r="Y67" s="6"/>
      <c r="Z67" s="6"/>
      <c r="AA67" s="6"/>
      <c r="AB67" s="6"/>
      <c r="AC67" s="6"/>
      <c r="AD67" s="5"/>
      <c r="AE67" s="46"/>
      <c r="AF67" s="41"/>
      <c r="AG67" s="6"/>
      <c r="AH67" s="6"/>
      <c r="AI67" s="6"/>
      <c r="AJ67" s="6"/>
      <c r="AK67" s="6"/>
      <c r="AL67" s="6"/>
      <c r="AM67" s="6"/>
      <c r="AN67" s="6"/>
      <c r="AO67" s="5"/>
      <c r="AP67" s="46"/>
      <c r="AQ67" s="41"/>
    </row>
    <row r="68" spans="2:199" x14ac:dyDescent="0.25">
      <c r="B68" s="17"/>
      <c r="C68" s="72"/>
      <c r="D68" s="72"/>
      <c r="E68" s="72"/>
      <c r="F68" s="4" t="s">
        <v>4</v>
      </c>
      <c r="G68" s="9">
        <v>6</v>
      </c>
      <c r="H68" s="40" t="s">
        <v>27</v>
      </c>
      <c r="I68" s="40" t="s">
        <v>27</v>
      </c>
      <c r="J68" s="79" t="s">
        <v>28</v>
      </c>
      <c r="K68" s="7"/>
      <c r="L68" s="7"/>
      <c r="M68" s="7"/>
      <c r="N68" s="7"/>
      <c r="O68" s="7"/>
      <c r="P68" s="7"/>
      <c r="Q68" s="7"/>
      <c r="R68" s="7"/>
      <c r="S68" s="8"/>
      <c r="T68" s="46"/>
      <c r="U68" s="41"/>
      <c r="V68" s="6"/>
      <c r="W68" s="6"/>
      <c r="X68" s="6"/>
      <c r="Y68" s="6"/>
      <c r="Z68" s="6"/>
      <c r="AA68" s="6"/>
      <c r="AB68" s="6"/>
      <c r="AC68" s="6"/>
      <c r="AD68" s="5"/>
      <c r="AE68" s="46"/>
      <c r="AF68" s="41"/>
      <c r="AG68" s="6"/>
      <c r="AH68" s="6"/>
      <c r="AI68" s="6"/>
      <c r="AJ68" s="6"/>
      <c r="AK68" s="6"/>
      <c r="AL68" s="6"/>
      <c r="AM68" s="6"/>
      <c r="AN68" s="6"/>
      <c r="AO68" s="5"/>
      <c r="AP68" s="46"/>
      <c r="AQ68" s="41"/>
    </row>
    <row r="69" spans="2:199" s="13" customFormat="1" ht="15.75" thickBot="1" x14ac:dyDescent="0.3">
      <c r="B69" s="16"/>
      <c r="C69" s="73"/>
      <c r="D69" s="73"/>
      <c r="E69" s="73"/>
      <c r="F69" s="11" t="s">
        <v>32</v>
      </c>
      <c r="G69" s="14" t="s">
        <v>28</v>
      </c>
      <c r="H69" s="42" t="s">
        <v>27</v>
      </c>
      <c r="I69" s="42" t="s">
        <v>27</v>
      </c>
      <c r="J69" s="78" t="s">
        <v>28</v>
      </c>
      <c r="K69" s="11"/>
      <c r="L69" s="11"/>
      <c r="M69" s="11"/>
      <c r="N69" s="11"/>
      <c r="O69" s="11"/>
      <c r="P69" s="11"/>
      <c r="Q69" s="11"/>
      <c r="R69" s="11"/>
      <c r="S69" s="12"/>
      <c r="T69" s="47"/>
      <c r="U69" s="48"/>
      <c r="V69" s="11"/>
      <c r="W69" s="11"/>
      <c r="X69" s="11"/>
      <c r="Y69" s="11"/>
      <c r="Z69" s="11"/>
      <c r="AA69" s="11"/>
      <c r="AB69" s="11"/>
      <c r="AC69" s="11"/>
      <c r="AD69" s="12"/>
      <c r="AE69" s="47"/>
      <c r="AF69" s="48"/>
      <c r="AG69" s="11"/>
      <c r="AH69" s="11"/>
      <c r="AI69" s="11"/>
      <c r="AJ69" s="11"/>
      <c r="AK69" s="11"/>
      <c r="AL69" s="11"/>
      <c r="AM69" s="11"/>
      <c r="AN69" s="11"/>
      <c r="AO69" s="12"/>
      <c r="AP69" s="47"/>
      <c r="AQ69" s="48"/>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row>
    <row r="70" spans="2:199" x14ac:dyDescent="0.25">
      <c r="B70" s="17"/>
      <c r="C70" s="72" t="s">
        <v>15</v>
      </c>
      <c r="D70" s="72"/>
      <c r="E70" s="72"/>
      <c r="F70" s="4" t="s">
        <v>1</v>
      </c>
      <c r="G70" s="9">
        <v>1</v>
      </c>
      <c r="H70" s="41">
        <f t="shared" ref="H70:I72" si="20">T70+AE70+AP70</f>
        <v>0.45068163592622296</v>
      </c>
      <c r="I70" s="41">
        <f t="shared" si="20"/>
        <v>0.49879711307137131</v>
      </c>
      <c r="J70" s="79">
        <v>1247</v>
      </c>
      <c r="K70" s="6">
        <v>345</v>
      </c>
      <c r="L70" s="6">
        <v>143</v>
      </c>
      <c r="M70" s="6">
        <v>27</v>
      </c>
      <c r="N70" s="6">
        <v>18</v>
      </c>
      <c r="O70" s="6"/>
      <c r="P70" s="6"/>
      <c r="Q70" s="6"/>
      <c r="R70" s="6"/>
      <c r="S70" s="5"/>
      <c r="T70" s="46">
        <f>(K70+L70)/J70</f>
        <v>0.39133921411387329</v>
      </c>
      <c r="U70" s="41">
        <f>(K70+L70+M70+N70)/J70</f>
        <v>0.42742582197273454</v>
      </c>
      <c r="V70" s="6">
        <v>11</v>
      </c>
      <c r="W70" s="6">
        <v>3</v>
      </c>
      <c r="X70" s="6">
        <v>2</v>
      </c>
      <c r="Y70" s="6">
        <v>3</v>
      </c>
      <c r="Z70" s="6"/>
      <c r="AA70" s="6"/>
      <c r="AB70" s="6"/>
      <c r="AC70" s="6"/>
      <c r="AD70" s="5"/>
      <c r="AE70" s="46">
        <f>(V70+W70)/J70</f>
        <v>1.1226944667201283E-2</v>
      </c>
      <c r="AF70" s="41">
        <f>(V70+W70+X70+Y70)/J70</f>
        <v>1.5236567762630313E-2</v>
      </c>
      <c r="AG70" s="6">
        <v>19</v>
      </c>
      <c r="AH70" s="6">
        <v>14</v>
      </c>
      <c r="AI70" s="6">
        <v>9</v>
      </c>
      <c r="AJ70" s="6">
        <v>6</v>
      </c>
      <c r="AK70" s="6">
        <v>12</v>
      </c>
      <c r="AL70" s="6">
        <v>8</v>
      </c>
      <c r="AM70" s="6">
        <v>2</v>
      </c>
      <c r="AN70" s="6"/>
      <c r="AO70" s="5"/>
      <c r="AP70" s="46">
        <f t="shared" ref="AP70:AP72" si="21">(AG70+AH70+AI70+AJ70+AK70) /J70</f>
        <v>4.8115477145148355E-2</v>
      </c>
      <c r="AQ70" s="41">
        <f t="shared" ref="AQ70:AQ72" si="22">(AG70+AH70+AI70+AJ70+AK70+AL70+AM70)/J70</f>
        <v>5.6134723336006415E-2</v>
      </c>
    </row>
    <row r="71" spans="2:199" x14ac:dyDescent="0.25">
      <c r="B71" s="17"/>
      <c r="C71" s="72"/>
      <c r="D71" s="72"/>
      <c r="E71" s="72"/>
      <c r="F71" s="4" t="s">
        <v>31</v>
      </c>
      <c r="G71" s="9">
        <v>2</v>
      </c>
      <c r="H71" s="41">
        <f t="shared" si="20"/>
        <v>0.71308016877637137</v>
      </c>
      <c r="I71" s="41">
        <f t="shared" si="20"/>
        <v>0.75527426160337552</v>
      </c>
      <c r="J71" s="77">
        <v>474</v>
      </c>
      <c r="K71" s="6">
        <v>15</v>
      </c>
      <c r="L71" s="6">
        <v>208</v>
      </c>
      <c r="M71" s="6">
        <v>48</v>
      </c>
      <c r="N71" s="6">
        <v>9</v>
      </c>
      <c r="O71" s="6">
        <v>4</v>
      </c>
      <c r="P71" s="6"/>
      <c r="Q71" s="6"/>
      <c r="R71" s="6"/>
      <c r="S71" s="5"/>
      <c r="T71" s="46">
        <f>(K71+L71+M71)/J71</f>
        <v>0.57172995780590719</v>
      </c>
      <c r="U71" s="41">
        <f>(K71+L71+M71+N71+O71)/J71</f>
        <v>0.59915611814345993</v>
      </c>
      <c r="V71" s="6">
        <v>0</v>
      </c>
      <c r="W71" s="6">
        <v>20</v>
      </c>
      <c r="X71" s="6">
        <v>17</v>
      </c>
      <c r="Y71" s="6">
        <v>1</v>
      </c>
      <c r="Z71" s="6">
        <v>0</v>
      </c>
      <c r="AA71" s="6"/>
      <c r="AB71" s="6"/>
      <c r="AC71" s="6"/>
      <c r="AD71" s="5"/>
      <c r="AE71" s="46">
        <f>(V71+W71+X71)/J71</f>
        <v>7.805907172995781E-2</v>
      </c>
      <c r="AF71" s="41">
        <f>(V71+W71+X71+Y71+Z71)/J71</f>
        <v>8.0168776371308023E-2</v>
      </c>
      <c r="AG71" s="6">
        <v>17</v>
      </c>
      <c r="AH71" s="6">
        <v>3</v>
      </c>
      <c r="AI71" s="6">
        <v>6</v>
      </c>
      <c r="AJ71" s="6">
        <v>1</v>
      </c>
      <c r="AK71" s="6">
        <v>3</v>
      </c>
      <c r="AL71" s="6">
        <v>5</v>
      </c>
      <c r="AM71" s="6">
        <v>1</v>
      </c>
      <c r="AN71" s="6"/>
      <c r="AO71" s="5"/>
      <c r="AP71" s="46">
        <f t="shared" si="21"/>
        <v>6.3291139240506333E-2</v>
      </c>
      <c r="AQ71" s="41">
        <f t="shared" si="22"/>
        <v>7.5949367088607597E-2</v>
      </c>
    </row>
    <row r="72" spans="2:199" x14ac:dyDescent="0.25">
      <c r="B72" s="17"/>
      <c r="C72" s="72"/>
      <c r="D72" s="72"/>
      <c r="E72" s="72"/>
      <c r="F72" s="4" t="s">
        <v>2</v>
      </c>
      <c r="G72" s="9">
        <v>4</v>
      </c>
      <c r="H72" s="41">
        <f t="shared" si="20"/>
        <v>0.69696969696969691</v>
      </c>
      <c r="I72" s="41">
        <f t="shared" si="20"/>
        <v>0.78787878787878785</v>
      </c>
      <c r="J72" s="79">
        <v>66</v>
      </c>
      <c r="K72" s="7">
        <v>1</v>
      </c>
      <c r="L72" s="7">
        <v>22</v>
      </c>
      <c r="M72" s="7">
        <v>1</v>
      </c>
      <c r="N72" s="7">
        <v>19</v>
      </c>
      <c r="O72" s="7">
        <v>2</v>
      </c>
      <c r="P72" s="7">
        <v>3</v>
      </c>
      <c r="Q72" s="7">
        <v>3</v>
      </c>
      <c r="R72" s="7"/>
      <c r="S72" s="8"/>
      <c r="T72" s="46">
        <f>(K72+L72+M72+N72+O72) /J72</f>
        <v>0.68181818181818177</v>
      </c>
      <c r="U72" s="41">
        <f>(K72+L72+M72+N72+O72+P72+Q72)/J72</f>
        <v>0.77272727272727271</v>
      </c>
      <c r="V72" s="6">
        <v>0</v>
      </c>
      <c r="W72" s="6">
        <v>0</v>
      </c>
      <c r="X72" s="6">
        <v>0</v>
      </c>
      <c r="Y72" s="6">
        <v>0</v>
      </c>
      <c r="Z72" s="6">
        <v>0</v>
      </c>
      <c r="AA72" s="6">
        <v>0</v>
      </c>
      <c r="AB72" s="6">
        <v>0</v>
      </c>
      <c r="AC72" s="6"/>
      <c r="AD72" s="5"/>
      <c r="AE72" s="46">
        <f>(V72+W72+X72+Y72+Z72) /J72</f>
        <v>0</v>
      </c>
      <c r="AF72" s="41">
        <f>(V72+W72+X72+Y72+Z72+AA72+AB72)/J72</f>
        <v>0</v>
      </c>
      <c r="AG72" s="6">
        <v>0</v>
      </c>
      <c r="AH72" s="6">
        <v>1</v>
      </c>
      <c r="AI72" s="6">
        <v>0</v>
      </c>
      <c r="AJ72" s="6">
        <v>0</v>
      </c>
      <c r="AK72" s="6">
        <v>0</v>
      </c>
      <c r="AL72" s="6">
        <v>0</v>
      </c>
      <c r="AM72" s="6">
        <v>0</v>
      </c>
      <c r="AN72" s="6"/>
      <c r="AO72" s="5"/>
      <c r="AP72" s="46">
        <f t="shared" si="21"/>
        <v>1.5151515151515152E-2</v>
      </c>
      <c r="AQ72" s="41">
        <f t="shared" si="22"/>
        <v>1.5151515151515152E-2</v>
      </c>
    </row>
    <row r="73" spans="2:199" x14ac:dyDescent="0.25">
      <c r="B73" s="17"/>
      <c r="C73" s="72"/>
      <c r="D73" s="72"/>
      <c r="E73" s="72"/>
      <c r="F73" s="4" t="s">
        <v>3</v>
      </c>
      <c r="G73" s="9">
        <v>3</v>
      </c>
      <c r="H73" s="40" t="s">
        <v>27</v>
      </c>
      <c r="I73" s="40" t="s">
        <v>27</v>
      </c>
      <c r="J73" s="79" t="s">
        <v>28</v>
      </c>
      <c r="K73" s="7"/>
      <c r="L73" s="7"/>
      <c r="M73" s="7"/>
      <c r="N73" s="7"/>
      <c r="O73" s="7"/>
      <c r="P73" s="7"/>
      <c r="Q73" s="7"/>
      <c r="R73" s="7"/>
      <c r="S73" s="8"/>
      <c r="T73" s="46"/>
      <c r="U73" s="41"/>
      <c r="V73" s="6"/>
      <c r="W73" s="6"/>
      <c r="X73" s="6"/>
      <c r="Y73" s="6"/>
      <c r="Z73" s="6"/>
      <c r="AA73" s="6"/>
      <c r="AB73" s="6"/>
      <c r="AC73" s="6"/>
      <c r="AD73" s="5"/>
      <c r="AE73" s="46"/>
      <c r="AF73" s="41"/>
      <c r="AG73" s="6"/>
      <c r="AH73" s="6"/>
      <c r="AI73" s="6"/>
      <c r="AJ73" s="6"/>
      <c r="AK73" s="6"/>
      <c r="AL73" s="6"/>
      <c r="AM73" s="6"/>
      <c r="AN73" s="6"/>
      <c r="AO73" s="5"/>
      <c r="AP73" s="46"/>
      <c r="AQ73" s="41"/>
    </row>
    <row r="74" spans="2:199" x14ac:dyDescent="0.25">
      <c r="B74" s="17"/>
      <c r="C74" s="72"/>
      <c r="D74" s="72"/>
      <c r="E74" s="72"/>
      <c r="F74" s="4" t="s">
        <v>4</v>
      </c>
      <c r="G74" s="9">
        <v>6</v>
      </c>
      <c r="H74" s="40" t="s">
        <v>27</v>
      </c>
      <c r="I74" s="40" t="s">
        <v>27</v>
      </c>
      <c r="J74" s="79" t="s">
        <v>28</v>
      </c>
      <c r="K74" s="7"/>
      <c r="L74" s="7"/>
      <c r="M74" s="7"/>
      <c r="N74" s="7"/>
      <c r="O74" s="7"/>
      <c r="P74" s="7"/>
      <c r="Q74" s="7"/>
      <c r="R74" s="7"/>
      <c r="S74" s="8"/>
      <c r="T74" s="46"/>
      <c r="U74" s="41"/>
      <c r="V74" s="6"/>
      <c r="W74" s="6"/>
      <c r="X74" s="6"/>
      <c r="Y74" s="6"/>
      <c r="Z74" s="6"/>
      <c r="AA74" s="6"/>
      <c r="AB74" s="6"/>
      <c r="AC74" s="6"/>
      <c r="AD74" s="5"/>
      <c r="AE74" s="46"/>
      <c r="AF74" s="41"/>
      <c r="AG74" s="6"/>
      <c r="AH74" s="6"/>
      <c r="AI74" s="6"/>
      <c r="AJ74" s="6"/>
      <c r="AK74" s="6"/>
      <c r="AL74" s="6"/>
      <c r="AM74" s="6"/>
      <c r="AN74" s="6"/>
      <c r="AO74" s="5"/>
      <c r="AP74" s="46"/>
      <c r="AQ74" s="41"/>
    </row>
    <row r="75" spans="2:199" s="13" customFormat="1" ht="15.75" thickBot="1" x14ac:dyDescent="0.3">
      <c r="B75" s="16"/>
      <c r="C75" s="73"/>
      <c r="D75" s="73"/>
      <c r="E75" s="73"/>
      <c r="F75" s="11" t="s">
        <v>32</v>
      </c>
      <c r="G75" s="14" t="s">
        <v>28</v>
      </c>
      <c r="H75" s="42">
        <f t="shared" ref="H75:I75" si="23">T75+AE75+AP75</f>
        <v>0.44508670520231214</v>
      </c>
      <c r="I75" s="42">
        <f t="shared" si="23"/>
        <v>0.51445086705202314</v>
      </c>
      <c r="J75" s="78">
        <v>173</v>
      </c>
      <c r="K75" s="11">
        <v>0</v>
      </c>
      <c r="L75" s="11">
        <v>0</v>
      </c>
      <c r="M75" s="11">
        <v>0</v>
      </c>
      <c r="N75" s="11">
        <v>0</v>
      </c>
      <c r="O75" s="11">
        <v>0</v>
      </c>
      <c r="P75" s="11">
        <v>0</v>
      </c>
      <c r="Q75" s="11">
        <v>0</v>
      </c>
      <c r="R75" s="11"/>
      <c r="S75" s="12"/>
      <c r="T75" s="47">
        <f>(K75+L75+M75+N75+O75) /J75</f>
        <v>0</v>
      </c>
      <c r="U75" s="48">
        <f>(K75+L75+M75+N75+O75+P75+Q75)/J75</f>
        <v>0</v>
      </c>
      <c r="V75" s="11">
        <v>0</v>
      </c>
      <c r="W75" s="11">
        <v>4</v>
      </c>
      <c r="X75" s="11">
        <v>14</v>
      </c>
      <c r="Y75" s="11">
        <v>24</v>
      </c>
      <c r="Z75" s="11">
        <v>21</v>
      </c>
      <c r="AA75" s="11">
        <v>6</v>
      </c>
      <c r="AB75" s="11">
        <v>2</v>
      </c>
      <c r="AC75" s="11"/>
      <c r="AD75" s="12"/>
      <c r="AE75" s="47">
        <f>(V75+W75+X75+Y75+Z75) /J75</f>
        <v>0.36416184971098264</v>
      </c>
      <c r="AF75" s="48">
        <f>(V75+W75+X75+Y75+Z75+AA75+AB75)/J75</f>
        <v>0.41040462427745666</v>
      </c>
      <c r="AG75" s="11">
        <v>0</v>
      </c>
      <c r="AH75" s="11">
        <v>2</v>
      </c>
      <c r="AI75" s="11">
        <v>6</v>
      </c>
      <c r="AJ75" s="11">
        <v>4</v>
      </c>
      <c r="AK75" s="11">
        <v>2</v>
      </c>
      <c r="AL75" s="11">
        <v>3</v>
      </c>
      <c r="AM75" s="11">
        <v>1</v>
      </c>
      <c r="AN75" s="11"/>
      <c r="AO75" s="12"/>
      <c r="AP75" s="47">
        <f>(AG75+AH75+AI75+AJ75+AK75) /J75</f>
        <v>8.0924855491329481E-2</v>
      </c>
      <c r="AQ75" s="48">
        <f>(AG75+AH75+AI75+AJ75+AK75+AL75+AM75)/J75</f>
        <v>0.10404624277456648</v>
      </c>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row>
    <row r="76" spans="2:199" x14ac:dyDescent="0.25">
      <c r="B76" s="17"/>
      <c r="C76" s="72" t="s">
        <v>16</v>
      </c>
      <c r="D76" s="72"/>
      <c r="E76" s="72"/>
      <c r="F76" s="4" t="s">
        <v>1</v>
      </c>
      <c r="G76" s="9">
        <v>1</v>
      </c>
      <c r="H76" s="41">
        <f t="shared" ref="H76:I78" si="24">T76+AE76+AP76</f>
        <v>0.44878048780487806</v>
      </c>
      <c r="I76" s="41">
        <f t="shared" si="24"/>
        <v>0.52682926829268295</v>
      </c>
      <c r="J76" s="77">
        <v>410</v>
      </c>
      <c r="K76" s="6">
        <v>142</v>
      </c>
      <c r="L76" s="6">
        <v>12</v>
      </c>
      <c r="M76" s="6">
        <v>3</v>
      </c>
      <c r="N76" s="6">
        <v>4</v>
      </c>
      <c r="O76" s="6"/>
      <c r="P76" s="6"/>
      <c r="Q76" s="6"/>
      <c r="R76" s="6"/>
      <c r="S76" s="5"/>
      <c r="T76" s="46">
        <f>(K76+L76)/J76</f>
        <v>0.37560975609756098</v>
      </c>
      <c r="U76" s="41">
        <f>(K76+L76+M76+N76)/J76</f>
        <v>0.39268292682926831</v>
      </c>
      <c r="V76" s="6">
        <v>0</v>
      </c>
      <c r="W76" s="6">
        <v>1</v>
      </c>
      <c r="X76" s="6">
        <v>1</v>
      </c>
      <c r="Y76" s="6">
        <v>0</v>
      </c>
      <c r="Z76" s="6"/>
      <c r="AA76" s="6"/>
      <c r="AB76" s="6"/>
      <c r="AC76" s="6"/>
      <c r="AD76" s="5"/>
      <c r="AE76" s="46">
        <f>(V76+W76)/J76</f>
        <v>2.4390243902439024E-3</v>
      </c>
      <c r="AF76" s="41">
        <f>(V76+W76+X76+Y76)/J76</f>
        <v>4.8780487804878049E-3</v>
      </c>
      <c r="AG76" s="6">
        <v>4</v>
      </c>
      <c r="AH76" s="6">
        <v>3</v>
      </c>
      <c r="AI76" s="6">
        <v>6</v>
      </c>
      <c r="AJ76" s="6">
        <v>2</v>
      </c>
      <c r="AK76" s="6">
        <v>14</v>
      </c>
      <c r="AL76" s="6">
        <v>17</v>
      </c>
      <c r="AM76" s="6">
        <v>7</v>
      </c>
      <c r="AN76" s="6"/>
      <c r="AO76" s="5"/>
      <c r="AP76" s="46">
        <f t="shared" ref="AP76:AP78" si="25">(AG76+AH76+AI76+AJ76+AK76) /J76</f>
        <v>7.0731707317073164E-2</v>
      </c>
      <c r="AQ76" s="41">
        <f t="shared" ref="AQ76:AQ78" si="26">(AG76+AH76+AI76+AJ76+AK76+AL76+AM76)/J76</f>
        <v>0.12926829268292683</v>
      </c>
    </row>
    <row r="77" spans="2:199" x14ac:dyDescent="0.25">
      <c r="B77" s="17"/>
      <c r="C77" s="72"/>
      <c r="D77" s="72"/>
      <c r="E77" s="72"/>
      <c r="F77" s="4" t="s">
        <v>31</v>
      </c>
      <c r="G77" s="9">
        <v>2</v>
      </c>
      <c r="H77" s="41">
        <f t="shared" si="24"/>
        <v>0.44159021406727827</v>
      </c>
      <c r="I77" s="41">
        <f t="shared" si="24"/>
        <v>0.52660550458715594</v>
      </c>
      <c r="J77" s="79">
        <v>1635</v>
      </c>
      <c r="K77" s="6">
        <v>55</v>
      </c>
      <c r="L77" s="6">
        <v>417</v>
      </c>
      <c r="M77" s="6">
        <v>114</v>
      </c>
      <c r="N77" s="6">
        <v>39</v>
      </c>
      <c r="O77" s="6">
        <v>10</v>
      </c>
      <c r="P77" s="6"/>
      <c r="Q77" s="6"/>
      <c r="R77" s="6"/>
      <c r="S77" s="5"/>
      <c r="T77" s="46">
        <f>(K77+L77+M77)/J77</f>
        <v>0.35840978593272171</v>
      </c>
      <c r="U77" s="41">
        <f>(K77+L77+M77+N77+O77)/J77</f>
        <v>0.38837920489296635</v>
      </c>
      <c r="V77" s="6">
        <v>0</v>
      </c>
      <c r="W77" s="6">
        <v>1</v>
      </c>
      <c r="X77" s="6">
        <v>7</v>
      </c>
      <c r="Y77" s="6">
        <v>9</v>
      </c>
      <c r="Z77" s="6">
        <v>5</v>
      </c>
      <c r="AA77" s="6"/>
      <c r="AB77" s="6"/>
      <c r="AC77" s="6"/>
      <c r="AD77" s="5"/>
      <c r="AE77" s="46">
        <f>(V77+W77+X77)/J77</f>
        <v>4.8929663608562688E-3</v>
      </c>
      <c r="AF77" s="41">
        <f>(V77+W77+X77+Y77+Z77)/J77</f>
        <v>1.345565749235474E-2</v>
      </c>
      <c r="AG77" s="6">
        <v>10</v>
      </c>
      <c r="AH77" s="6">
        <v>10</v>
      </c>
      <c r="AI77" s="6">
        <v>12</v>
      </c>
      <c r="AJ77" s="6">
        <v>45</v>
      </c>
      <c r="AK77" s="6">
        <v>51</v>
      </c>
      <c r="AL77" s="6">
        <v>53</v>
      </c>
      <c r="AM77" s="6">
        <v>23</v>
      </c>
      <c r="AN77" s="6"/>
      <c r="AO77" s="5"/>
      <c r="AP77" s="46">
        <f t="shared" si="25"/>
        <v>7.8287461773700301E-2</v>
      </c>
      <c r="AQ77" s="41">
        <f t="shared" si="26"/>
        <v>0.12477064220183487</v>
      </c>
    </row>
    <row r="78" spans="2:199" x14ac:dyDescent="0.25">
      <c r="B78" s="17"/>
      <c r="C78" s="72"/>
      <c r="D78" s="72"/>
      <c r="E78" s="72"/>
      <c r="F78" s="4" t="s">
        <v>2</v>
      </c>
      <c r="G78" s="9">
        <v>4</v>
      </c>
      <c r="H78" s="41">
        <f t="shared" si="24"/>
        <v>0.44444444444444442</v>
      </c>
      <c r="I78" s="41">
        <f t="shared" si="24"/>
        <v>0.48611111111111116</v>
      </c>
      <c r="J78" s="79">
        <v>72</v>
      </c>
      <c r="K78" s="7">
        <v>4</v>
      </c>
      <c r="L78" s="7">
        <v>5</v>
      </c>
      <c r="M78" s="7">
        <v>2</v>
      </c>
      <c r="N78" s="7">
        <v>15</v>
      </c>
      <c r="O78" s="7">
        <v>2</v>
      </c>
      <c r="P78" s="7">
        <v>2</v>
      </c>
      <c r="Q78" s="7">
        <v>0</v>
      </c>
      <c r="R78" s="7"/>
      <c r="S78" s="8"/>
      <c r="T78" s="46">
        <f>(K78+L78+M78+N78+O78) /J78</f>
        <v>0.3888888888888889</v>
      </c>
      <c r="U78" s="41">
        <f>(K78+L78+M78+N78+O78+P78+Q78)/J78</f>
        <v>0.41666666666666669</v>
      </c>
      <c r="V78" s="6">
        <v>0</v>
      </c>
      <c r="W78" s="6">
        <v>0</v>
      </c>
      <c r="X78" s="6">
        <v>0</v>
      </c>
      <c r="Y78" s="6">
        <v>0</v>
      </c>
      <c r="Z78" s="6">
        <v>0</v>
      </c>
      <c r="AA78" s="6">
        <v>0</v>
      </c>
      <c r="AB78" s="6">
        <v>0</v>
      </c>
      <c r="AC78" s="6"/>
      <c r="AD78" s="5"/>
      <c r="AE78" s="46">
        <f>(V78+W78+X78+Y78+Z78) /J78</f>
        <v>0</v>
      </c>
      <c r="AF78" s="41">
        <f>(V78+W78+X78+Y78+Z78+AA78+AB78)/J78</f>
        <v>0</v>
      </c>
      <c r="AG78" s="6">
        <v>1</v>
      </c>
      <c r="AH78" s="6">
        <v>2</v>
      </c>
      <c r="AI78" s="6">
        <v>0</v>
      </c>
      <c r="AJ78" s="6">
        <v>0</v>
      </c>
      <c r="AK78" s="6">
        <v>1</v>
      </c>
      <c r="AL78" s="6">
        <v>0</v>
      </c>
      <c r="AM78" s="6">
        <v>1</v>
      </c>
      <c r="AN78" s="6"/>
      <c r="AO78" s="5"/>
      <c r="AP78" s="46">
        <f t="shared" si="25"/>
        <v>5.5555555555555552E-2</v>
      </c>
      <c r="AQ78" s="41">
        <f t="shared" si="26"/>
        <v>6.9444444444444448E-2</v>
      </c>
    </row>
    <row r="79" spans="2:199" x14ac:dyDescent="0.25">
      <c r="B79" s="17"/>
      <c r="C79" s="72"/>
      <c r="D79" s="72"/>
      <c r="E79" s="72"/>
      <c r="F79" s="4" t="s">
        <v>3</v>
      </c>
      <c r="G79" s="9">
        <v>3</v>
      </c>
      <c r="H79" s="40" t="s">
        <v>27</v>
      </c>
      <c r="I79" s="40" t="s">
        <v>27</v>
      </c>
      <c r="J79" s="79" t="s">
        <v>28</v>
      </c>
      <c r="K79" s="7"/>
      <c r="L79" s="7"/>
      <c r="M79" s="7"/>
      <c r="N79" s="7"/>
      <c r="O79" s="7"/>
      <c r="P79" s="7"/>
      <c r="Q79" s="7"/>
      <c r="R79" s="7"/>
      <c r="S79" s="8"/>
      <c r="T79" s="46"/>
      <c r="U79" s="41"/>
      <c r="V79" s="6"/>
      <c r="W79" s="6"/>
      <c r="X79" s="6"/>
      <c r="Y79" s="6"/>
      <c r="Z79" s="6"/>
      <c r="AA79" s="6"/>
      <c r="AB79" s="6"/>
      <c r="AC79" s="6"/>
      <c r="AD79" s="5"/>
      <c r="AE79" s="46"/>
      <c r="AF79" s="41"/>
      <c r="AG79" s="6"/>
      <c r="AH79" s="6"/>
      <c r="AI79" s="6"/>
      <c r="AJ79" s="6"/>
      <c r="AK79" s="6"/>
      <c r="AL79" s="6"/>
      <c r="AM79" s="6"/>
      <c r="AN79" s="6"/>
      <c r="AO79" s="5"/>
      <c r="AP79" s="46"/>
      <c r="AQ79" s="41"/>
    </row>
    <row r="80" spans="2:199" x14ac:dyDescent="0.25">
      <c r="B80" s="17"/>
      <c r="C80" s="72"/>
      <c r="D80" s="72"/>
      <c r="E80" s="72"/>
      <c r="F80" s="4" t="s">
        <v>4</v>
      </c>
      <c r="G80" s="9">
        <v>6</v>
      </c>
      <c r="H80" s="40" t="s">
        <v>27</v>
      </c>
      <c r="I80" s="40" t="s">
        <v>27</v>
      </c>
      <c r="J80" s="79" t="s">
        <v>28</v>
      </c>
      <c r="K80" s="7"/>
      <c r="L80" s="7"/>
      <c r="M80" s="7"/>
      <c r="N80" s="7"/>
      <c r="O80" s="7"/>
      <c r="P80" s="7"/>
      <c r="Q80" s="7"/>
      <c r="R80" s="7"/>
      <c r="S80" s="8"/>
      <c r="T80" s="46"/>
      <c r="U80" s="41"/>
      <c r="V80" s="6"/>
      <c r="W80" s="6"/>
      <c r="X80" s="6"/>
      <c r="Y80" s="6"/>
      <c r="Z80" s="6"/>
      <c r="AA80" s="6"/>
      <c r="AB80" s="6"/>
      <c r="AC80" s="6"/>
      <c r="AD80" s="5"/>
      <c r="AE80" s="46"/>
      <c r="AF80" s="41"/>
      <c r="AG80" s="6"/>
      <c r="AH80" s="6"/>
      <c r="AI80" s="6"/>
      <c r="AJ80" s="6"/>
      <c r="AK80" s="6"/>
      <c r="AL80" s="6"/>
      <c r="AM80" s="6"/>
      <c r="AN80" s="6"/>
      <c r="AO80" s="5"/>
      <c r="AP80" s="46"/>
      <c r="AQ80" s="41"/>
    </row>
    <row r="81" spans="2:199" s="13" customFormat="1" ht="15.75" thickBot="1" x14ac:dyDescent="0.3">
      <c r="B81" s="16"/>
      <c r="C81" s="73"/>
      <c r="D81" s="73"/>
      <c r="E81" s="73"/>
      <c r="F81" s="11" t="s">
        <v>32</v>
      </c>
      <c r="G81" s="14" t="s">
        <v>28</v>
      </c>
      <c r="H81" s="42">
        <f t="shared" ref="H81:I81" si="27">T81+AE81+AP81</f>
        <v>0.82722513089005234</v>
      </c>
      <c r="I81" s="42">
        <f t="shared" si="27"/>
        <v>0.87958115183246077</v>
      </c>
      <c r="J81" s="78">
        <v>191</v>
      </c>
      <c r="K81" s="11">
        <v>0</v>
      </c>
      <c r="L81" s="11">
        <v>0</v>
      </c>
      <c r="M81" s="11">
        <v>0</v>
      </c>
      <c r="N81" s="11">
        <v>0</v>
      </c>
      <c r="O81" s="11">
        <v>0</v>
      </c>
      <c r="P81" s="11">
        <v>0</v>
      </c>
      <c r="Q81" s="11">
        <v>0</v>
      </c>
      <c r="R81" s="11"/>
      <c r="S81" s="12"/>
      <c r="T81" s="47">
        <f>(K81+L81+M81+N81+O81) /J81</f>
        <v>0</v>
      </c>
      <c r="U81" s="48">
        <f>(K81+L81+M81+N81+O81+P81+Q81)/J81</f>
        <v>0</v>
      </c>
      <c r="V81" s="11">
        <v>0</v>
      </c>
      <c r="W81" s="11">
        <v>0</v>
      </c>
      <c r="X81" s="11">
        <v>2</v>
      </c>
      <c r="Y81" s="11">
        <v>132</v>
      </c>
      <c r="Z81" s="11">
        <v>18</v>
      </c>
      <c r="AA81" s="11">
        <v>6</v>
      </c>
      <c r="AB81" s="11">
        <v>2</v>
      </c>
      <c r="AC81" s="11"/>
      <c r="AD81" s="12"/>
      <c r="AE81" s="47">
        <f>(V81+W81+X81+Y81+Z81) /J81</f>
        <v>0.79581151832460728</v>
      </c>
      <c r="AF81" s="48">
        <f>(V81+W81+X81+Y81+Z81+AA81+AB81)/J81</f>
        <v>0.83769633507853403</v>
      </c>
      <c r="AG81" s="11">
        <v>1</v>
      </c>
      <c r="AH81" s="11">
        <v>0</v>
      </c>
      <c r="AI81" s="11">
        <v>1</v>
      </c>
      <c r="AJ81" s="11">
        <v>2</v>
      </c>
      <c r="AK81" s="11">
        <v>2</v>
      </c>
      <c r="AL81" s="11">
        <v>1</v>
      </c>
      <c r="AM81" s="11">
        <v>1</v>
      </c>
      <c r="AN81" s="11"/>
      <c r="AO81" s="12"/>
      <c r="AP81" s="47">
        <f>(AG81+AH81+AI81+AJ81+AK81) /J81</f>
        <v>3.1413612565445025E-2</v>
      </c>
      <c r="AQ81" s="48">
        <f>(AG81+AH81+AI81+AJ81+AK81+AL81+AM81)/J81</f>
        <v>4.1884816753926704E-2</v>
      </c>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row>
    <row r="82" spans="2:199" x14ac:dyDescent="0.25">
      <c r="B82" s="17"/>
      <c r="C82" s="72" t="s">
        <v>17</v>
      </c>
      <c r="D82" s="72"/>
      <c r="E82" s="72"/>
      <c r="F82" s="4" t="s">
        <v>1</v>
      </c>
      <c r="G82" s="9">
        <v>1</v>
      </c>
      <c r="H82" s="41">
        <f t="shared" ref="H82:I84" si="28">T82+AE82+AP82</f>
        <v>0.39195979899497485</v>
      </c>
      <c r="I82" s="41">
        <f t="shared" si="28"/>
        <v>0.51758793969849248</v>
      </c>
      <c r="J82" s="77">
        <v>199</v>
      </c>
      <c r="K82" s="6">
        <v>44</v>
      </c>
      <c r="L82" s="6">
        <v>6</v>
      </c>
      <c r="M82" s="6">
        <v>7</v>
      </c>
      <c r="N82" s="6">
        <v>6</v>
      </c>
      <c r="O82" s="6"/>
      <c r="P82" s="6"/>
      <c r="Q82" s="6"/>
      <c r="R82" s="6"/>
      <c r="S82" s="5"/>
      <c r="T82" s="46">
        <f>(K82+L82)/J82</f>
        <v>0.25125628140703515</v>
      </c>
      <c r="U82" s="41">
        <f>(K82+L82+M82+N82)/J82</f>
        <v>0.3165829145728643</v>
      </c>
      <c r="V82" s="6">
        <v>4</v>
      </c>
      <c r="W82" s="6">
        <v>7</v>
      </c>
      <c r="X82" s="6">
        <v>7</v>
      </c>
      <c r="Y82" s="6">
        <v>1</v>
      </c>
      <c r="Z82" s="6"/>
      <c r="AA82" s="6"/>
      <c r="AB82" s="6"/>
      <c r="AC82" s="6"/>
      <c r="AD82" s="5"/>
      <c r="AE82" s="46">
        <f>(V82+W82)/J82</f>
        <v>5.5276381909547742E-2</v>
      </c>
      <c r="AF82" s="41">
        <f>(V82+W82+X82+Y82)/J82</f>
        <v>9.5477386934673364E-2</v>
      </c>
      <c r="AG82" s="6">
        <v>0</v>
      </c>
      <c r="AH82" s="6">
        <v>9</v>
      </c>
      <c r="AI82" s="6">
        <v>2</v>
      </c>
      <c r="AJ82" s="6">
        <v>1</v>
      </c>
      <c r="AK82" s="6">
        <v>5</v>
      </c>
      <c r="AL82" s="6">
        <v>3</v>
      </c>
      <c r="AM82" s="6">
        <v>1</v>
      </c>
      <c r="AN82" s="6"/>
      <c r="AO82" s="5"/>
      <c r="AP82" s="46">
        <f t="shared" ref="AP82:AP84" si="29">(AG82+AH82+AI82+AJ82+AK82) /J82</f>
        <v>8.5427135678391955E-2</v>
      </c>
      <c r="AQ82" s="41">
        <f t="shared" ref="AQ82:AQ84" si="30">(AG82+AH82+AI82+AJ82+AK82+AL82+AM82)/J82</f>
        <v>0.10552763819095477</v>
      </c>
    </row>
    <row r="83" spans="2:199" x14ac:dyDescent="0.25">
      <c r="B83" s="17"/>
      <c r="C83" s="72"/>
      <c r="D83" s="72"/>
      <c r="E83" s="72"/>
      <c r="F83" s="4" t="s">
        <v>31</v>
      </c>
      <c r="G83" s="9">
        <v>2</v>
      </c>
      <c r="H83" s="41">
        <f t="shared" si="28"/>
        <v>0.59174311926605505</v>
      </c>
      <c r="I83" s="41">
        <f t="shared" si="28"/>
        <v>0.69266055045871566</v>
      </c>
      <c r="J83" s="77">
        <v>436</v>
      </c>
      <c r="K83" s="6">
        <v>37</v>
      </c>
      <c r="L83" s="6">
        <v>121</v>
      </c>
      <c r="M83" s="6">
        <v>34</v>
      </c>
      <c r="N83" s="6">
        <v>18</v>
      </c>
      <c r="O83" s="6">
        <v>5</v>
      </c>
      <c r="P83" s="6"/>
      <c r="Q83" s="6"/>
      <c r="R83" s="6"/>
      <c r="S83" s="5"/>
      <c r="T83" s="46">
        <f>(K83+L83+M83)/J83</f>
        <v>0.44036697247706424</v>
      </c>
      <c r="U83" s="41">
        <f>(K83+L83+M83+N83+O83)/J83</f>
        <v>0.49311926605504586</v>
      </c>
      <c r="V83" s="6">
        <v>0</v>
      </c>
      <c r="W83" s="6">
        <v>40</v>
      </c>
      <c r="X83" s="6">
        <v>10</v>
      </c>
      <c r="Y83" s="6">
        <v>3</v>
      </c>
      <c r="Z83" s="6">
        <v>4</v>
      </c>
      <c r="AA83" s="6"/>
      <c r="AB83" s="6"/>
      <c r="AC83" s="6"/>
      <c r="AD83" s="5"/>
      <c r="AE83" s="46">
        <f>(V83+W83+X83)/J83</f>
        <v>0.11467889908256881</v>
      </c>
      <c r="AF83" s="41">
        <f>(V83+W83+X83+Y83+Z83)/J83</f>
        <v>0.13073394495412843</v>
      </c>
      <c r="AG83" s="6">
        <v>1</v>
      </c>
      <c r="AH83" s="6">
        <v>4</v>
      </c>
      <c r="AI83" s="6">
        <v>3</v>
      </c>
      <c r="AJ83" s="6">
        <v>3</v>
      </c>
      <c r="AK83" s="6">
        <v>5</v>
      </c>
      <c r="AL83" s="6">
        <v>6</v>
      </c>
      <c r="AM83" s="6">
        <v>8</v>
      </c>
      <c r="AN83" s="6"/>
      <c r="AO83" s="5"/>
      <c r="AP83" s="46">
        <f t="shared" si="29"/>
        <v>3.669724770642202E-2</v>
      </c>
      <c r="AQ83" s="41">
        <f t="shared" si="30"/>
        <v>6.8807339449541288E-2</v>
      </c>
    </row>
    <row r="84" spans="2:199" x14ac:dyDescent="0.25">
      <c r="B84" s="17"/>
      <c r="C84" s="72"/>
      <c r="D84" s="72"/>
      <c r="E84" s="72"/>
      <c r="F84" s="4" t="s">
        <v>2</v>
      </c>
      <c r="G84" s="9">
        <v>4</v>
      </c>
      <c r="H84" s="41">
        <f t="shared" si="28"/>
        <v>0.52873563218390807</v>
      </c>
      <c r="I84" s="41">
        <f t="shared" si="28"/>
        <v>0.55172413793103448</v>
      </c>
      <c r="J84" s="79">
        <v>87</v>
      </c>
      <c r="K84" s="7">
        <v>0</v>
      </c>
      <c r="L84" s="7">
        <v>0</v>
      </c>
      <c r="M84" s="7">
        <v>7</v>
      </c>
      <c r="N84" s="7">
        <v>11</v>
      </c>
      <c r="O84" s="7">
        <v>1</v>
      </c>
      <c r="P84" s="7">
        <v>0</v>
      </c>
      <c r="Q84" s="7">
        <v>0</v>
      </c>
      <c r="R84" s="7"/>
      <c r="S84" s="8"/>
      <c r="T84" s="46">
        <f>(K84+L84+M84+N84+O84) /J84</f>
        <v>0.21839080459770116</v>
      </c>
      <c r="U84" s="41">
        <f>(K84+L84+M84+N84+O84+P84+Q84)/J84</f>
        <v>0.21839080459770116</v>
      </c>
      <c r="V84" s="6">
        <v>0</v>
      </c>
      <c r="W84" s="6">
        <v>0</v>
      </c>
      <c r="X84" s="6">
        <v>0</v>
      </c>
      <c r="Y84" s="6">
        <v>0</v>
      </c>
      <c r="Z84" s="6">
        <v>0</v>
      </c>
      <c r="AA84" s="6">
        <v>0</v>
      </c>
      <c r="AB84" s="6">
        <v>0</v>
      </c>
      <c r="AC84" s="6"/>
      <c r="AD84" s="5"/>
      <c r="AE84" s="46">
        <f>(V84+W84+X84+Y84+Z84) /J84</f>
        <v>0</v>
      </c>
      <c r="AF84" s="41">
        <f>(V84+W84+X84+Y84+Z84+AA84+AB84)/J84</f>
        <v>0</v>
      </c>
      <c r="AG84" s="6">
        <v>0</v>
      </c>
      <c r="AH84" s="6">
        <v>2</v>
      </c>
      <c r="AI84" s="6">
        <v>18</v>
      </c>
      <c r="AJ84" s="6">
        <v>6</v>
      </c>
      <c r="AK84" s="6">
        <v>1</v>
      </c>
      <c r="AL84" s="6">
        <v>0</v>
      </c>
      <c r="AM84" s="6">
        <v>2</v>
      </c>
      <c r="AN84" s="6"/>
      <c r="AO84" s="5"/>
      <c r="AP84" s="46">
        <f t="shared" si="29"/>
        <v>0.31034482758620691</v>
      </c>
      <c r="AQ84" s="41">
        <f t="shared" si="30"/>
        <v>0.33333333333333331</v>
      </c>
    </row>
    <row r="85" spans="2:199" x14ac:dyDescent="0.25">
      <c r="B85" s="17"/>
      <c r="C85" s="72"/>
      <c r="D85" s="72"/>
      <c r="E85" s="72"/>
      <c r="F85" s="4" t="s">
        <v>3</v>
      </c>
      <c r="G85" s="9">
        <v>3</v>
      </c>
      <c r="H85" s="40" t="s">
        <v>27</v>
      </c>
      <c r="I85" s="40" t="s">
        <v>27</v>
      </c>
      <c r="J85" s="79" t="s">
        <v>28</v>
      </c>
      <c r="K85" s="7"/>
      <c r="L85" s="7"/>
      <c r="M85" s="7"/>
      <c r="N85" s="7"/>
      <c r="O85" s="7"/>
      <c r="P85" s="7"/>
      <c r="Q85" s="7"/>
      <c r="R85" s="7"/>
      <c r="S85" s="8"/>
      <c r="T85" s="46"/>
      <c r="U85" s="41"/>
      <c r="V85" s="6"/>
      <c r="W85" s="6"/>
      <c r="X85" s="6"/>
      <c r="Y85" s="6"/>
      <c r="Z85" s="6"/>
      <c r="AA85" s="6"/>
      <c r="AB85" s="6"/>
      <c r="AC85" s="6"/>
      <c r="AD85" s="5"/>
      <c r="AE85" s="46"/>
      <c r="AF85" s="41"/>
      <c r="AG85" s="6"/>
      <c r="AH85" s="6"/>
      <c r="AI85" s="6"/>
      <c r="AJ85" s="6"/>
      <c r="AK85" s="6"/>
      <c r="AL85" s="6"/>
      <c r="AM85" s="6"/>
      <c r="AN85" s="6"/>
      <c r="AO85" s="5"/>
      <c r="AP85" s="46"/>
      <c r="AQ85" s="41"/>
    </row>
    <row r="86" spans="2:199" x14ac:dyDescent="0.25">
      <c r="B86" s="17"/>
      <c r="C86" s="72"/>
      <c r="D86" s="72"/>
      <c r="E86" s="72"/>
      <c r="F86" s="4" t="s">
        <v>4</v>
      </c>
      <c r="G86" s="9">
        <v>6</v>
      </c>
      <c r="H86" s="40" t="s">
        <v>27</v>
      </c>
      <c r="I86" s="40" t="s">
        <v>27</v>
      </c>
      <c r="J86" s="79" t="s">
        <v>28</v>
      </c>
      <c r="K86" s="7"/>
      <c r="L86" s="7"/>
      <c r="M86" s="7"/>
      <c r="N86" s="7"/>
      <c r="O86" s="7"/>
      <c r="P86" s="7"/>
      <c r="Q86" s="7"/>
      <c r="R86" s="7"/>
      <c r="S86" s="8"/>
      <c r="T86" s="46"/>
      <c r="U86" s="41"/>
      <c r="V86" s="6"/>
      <c r="W86" s="6"/>
      <c r="X86" s="6"/>
      <c r="Y86" s="6"/>
      <c r="Z86" s="6"/>
      <c r="AA86" s="6"/>
      <c r="AB86" s="6"/>
      <c r="AC86" s="6"/>
      <c r="AD86" s="5"/>
      <c r="AE86" s="46"/>
      <c r="AF86" s="41"/>
      <c r="AG86" s="6"/>
      <c r="AH86" s="6"/>
      <c r="AI86" s="6"/>
      <c r="AJ86" s="6"/>
      <c r="AK86" s="6"/>
      <c r="AL86" s="6"/>
      <c r="AM86" s="6"/>
      <c r="AN86" s="6"/>
      <c r="AO86" s="5"/>
      <c r="AP86" s="46"/>
      <c r="AQ86" s="41"/>
    </row>
    <row r="87" spans="2:199" s="13" customFormat="1" ht="15.75" thickBot="1" x14ac:dyDescent="0.3">
      <c r="B87" s="16"/>
      <c r="C87" s="73"/>
      <c r="D87" s="73"/>
      <c r="E87" s="73"/>
      <c r="F87" s="11" t="s">
        <v>32</v>
      </c>
      <c r="G87" s="14" t="s">
        <v>28</v>
      </c>
      <c r="H87" s="42">
        <f t="shared" ref="H87:I87" si="31">T87+AE87+AP87</f>
        <v>0.54596100278551529</v>
      </c>
      <c r="I87" s="42">
        <f t="shared" si="31"/>
        <v>0.67966573816155984</v>
      </c>
      <c r="J87" s="78">
        <v>359</v>
      </c>
      <c r="K87" s="11">
        <v>0</v>
      </c>
      <c r="L87" s="11">
        <v>0</v>
      </c>
      <c r="M87" s="11">
        <v>0</v>
      </c>
      <c r="N87" s="11">
        <v>0</v>
      </c>
      <c r="O87" s="11">
        <v>0</v>
      </c>
      <c r="P87" s="11">
        <v>0</v>
      </c>
      <c r="Q87" s="11">
        <v>0</v>
      </c>
      <c r="R87" s="11"/>
      <c r="S87" s="12"/>
      <c r="T87" s="47">
        <f>(K87+L87+M87+N87+O87) /J87</f>
        <v>0</v>
      </c>
      <c r="U87" s="48">
        <f>(K87+L87+M87+N87+O87+P87+Q87)/J87</f>
        <v>0</v>
      </c>
      <c r="V87" s="11">
        <v>3</v>
      </c>
      <c r="W87" s="11">
        <v>9</v>
      </c>
      <c r="X87" s="11">
        <v>11</v>
      </c>
      <c r="Y87" s="11">
        <v>75</v>
      </c>
      <c r="Z87" s="11">
        <v>55</v>
      </c>
      <c r="AA87" s="11">
        <v>29</v>
      </c>
      <c r="AB87" s="11">
        <v>11</v>
      </c>
      <c r="AC87" s="11"/>
      <c r="AD87" s="12"/>
      <c r="AE87" s="47">
        <f>(V87+W87+X87+Y87+Z87) /J87</f>
        <v>0.42618384401114207</v>
      </c>
      <c r="AF87" s="48">
        <f>(V87+W87+X87+Y87+Z87+AA87+AB87)/J87</f>
        <v>0.53760445682451252</v>
      </c>
      <c r="AG87" s="11">
        <v>0</v>
      </c>
      <c r="AH87" s="11">
        <v>1</v>
      </c>
      <c r="AI87" s="11">
        <v>25</v>
      </c>
      <c r="AJ87" s="11">
        <v>9</v>
      </c>
      <c r="AK87" s="11">
        <v>8</v>
      </c>
      <c r="AL87" s="11">
        <v>5</v>
      </c>
      <c r="AM87" s="11">
        <v>3</v>
      </c>
      <c r="AN87" s="11"/>
      <c r="AO87" s="12"/>
      <c r="AP87" s="47">
        <f>(AG87+AH87+AI87+AJ87+AK87) /J87</f>
        <v>0.11977715877437325</v>
      </c>
      <c r="AQ87" s="48">
        <f>(AG87+AH87+AI87+AJ87+AK87+AL87+AM87)/J87</f>
        <v>0.14206128133704735</v>
      </c>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row>
    <row r="88" spans="2:199" x14ac:dyDescent="0.25">
      <c r="B88" s="17"/>
      <c r="C88" s="72" t="s">
        <v>18</v>
      </c>
      <c r="D88" s="72"/>
      <c r="E88" s="72"/>
      <c r="F88" s="4" t="s">
        <v>1</v>
      </c>
      <c r="G88" s="9">
        <v>1</v>
      </c>
      <c r="H88" s="41">
        <f t="shared" ref="H88:I90" si="32">T88+AE88+AP88</f>
        <v>0.30285714285714288</v>
      </c>
      <c r="I88" s="41">
        <f t="shared" si="32"/>
        <v>0.4285714285714286</v>
      </c>
      <c r="J88" s="77">
        <v>350</v>
      </c>
      <c r="K88" s="6">
        <v>33</v>
      </c>
      <c r="L88" s="6">
        <v>49</v>
      </c>
      <c r="M88" s="6">
        <v>22</v>
      </c>
      <c r="N88" s="6">
        <v>11</v>
      </c>
      <c r="O88" s="6"/>
      <c r="P88" s="6"/>
      <c r="Q88" s="6"/>
      <c r="R88" s="6"/>
      <c r="S88" s="5"/>
      <c r="T88" s="46">
        <f>(K88+L88)/J88</f>
        <v>0.23428571428571429</v>
      </c>
      <c r="U88" s="41">
        <f>(K88+L88+M88+N88)/J88</f>
        <v>0.32857142857142857</v>
      </c>
      <c r="V88" s="6">
        <v>0</v>
      </c>
      <c r="W88" s="6">
        <v>0</v>
      </c>
      <c r="X88" s="6">
        <v>0</v>
      </c>
      <c r="Y88" s="6">
        <v>0</v>
      </c>
      <c r="Z88" s="6"/>
      <c r="AA88" s="6"/>
      <c r="AB88" s="6"/>
      <c r="AC88" s="6"/>
      <c r="AD88" s="5"/>
      <c r="AE88" s="46">
        <f>(V88+W88)/J88</f>
        <v>0</v>
      </c>
      <c r="AF88" s="41">
        <f>(V88+W88+X88+Y88)/J88</f>
        <v>0</v>
      </c>
      <c r="AG88" s="6">
        <v>7</v>
      </c>
      <c r="AH88" s="6">
        <v>5</v>
      </c>
      <c r="AI88" s="6">
        <v>4</v>
      </c>
      <c r="AJ88" s="6">
        <v>2</v>
      </c>
      <c r="AK88" s="6">
        <v>6</v>
      </c>
      <c r="AL88" s="6">
        <v>9</v>
      </c>
      <c r="AM88" s="6">
        <v>2</v>
      </c>
      <c r="AN88" s="6"/>
      <c r="AO88" s="5"/>
      <c r="AP88" s="46">
        <f t="shared" ref="AP88:AP90" si="33">(AG88+AH88+AI88+AJ88+AK88) /J88</f>
        <v>6.8571428571428575E-2</v>
      </c>
      <c r="AQ88" s="41">
        <f t="shared" ref="AQ88:AQ90" si="34">(AG88+AH88+AI88+AJ88+AK88+AL88+AM88)/J88</f>
        <v>0.1</v>
      </c>
    </row>
    <row r="89" spans="2:199" x14ac:dyDescent="0.25">
      <c r="B89" s="17"/>
      <c r="C89" s="72"/>
      <c r="D89" s="72"/>
      <c r="E89" s="72"/>
      <c r="F89" s="4" t="s">
        <v>31</v>
      </c>
      <c r="G89" s="9">
        <v>2</v>
      </c>
      <c r="H89" s="41">
        <f t="shared" si="32"/>
        <v>0.44948921679909198</v>
      </c>
      <c r="I89" s="41">
        <f t="shared" si="32"/>
        <v>0.59591373439273554</v>
      </c>
      <c r="J89" s="77">
        <v>881</v>
      </c>
      <c r="K89" s="6">
        <v>18</v>
      </c>
      <c r="L89" s="6">
        <v>179</v>
      </c>
      <c r="M89" s="6">
        <v>66</v>
      </c>
      <c r="N89" s="6">
        <v>15</v>
      </c>
      <c r="O89" s="6">
        <v>7</v>
      </c>
      <c r="P89" s="6"/>
      <c r="Q89" s="6"/>
      <c r="R89" s="6"/>
      <c r="S89" s="5"/>
      <c r="T89" s="46">
        <f>(K89+L89+M89)/J89</f>
        <v>0.29852440408626563</v>
      </c>
      <c r="U89" s="41">
        <f>(K89+L89+M89+N89+O89)/J89</f>
        <v>0.32349602724177073</v>
      </c>
      <c r="V89" s="6">
        <v>0</v>
      </c>
      <c r="W89" s="6">
        <v>0</v>
      </c>
      <c r="X89" s="6">
        <v>7</v>
      </c>
      <c r="Y89" s="6">
        <v>7</v>
      </c>
      <c r="Z89" s="6">
        <v>12</v>
      </c>
      <c r="AA89" s="6"/>
      <c r="AB89" s="6"/>
      <c r="AC89" s="6"/>
      <c r="AD89" s="5"/>
      <c r="AE89" s="46">
        <f>(V89+W89+X89)/J89</f>
        <v>7.9455164585698068E-3</v>
      </c>
      <c r="AF89" s="41">
        <f>(V89+W89+X89+Y89+Z89)/J89</f>
        <v>2.9511918274687854E-2</v>
      </c>
      <c r="AG89" s="6">
        <v>1</v>
      </c>
      <c r="AH89" s="6">
        <v>7</v>
      </c>
      <c r="AI89" s="6">
        <v>22</v>
      </c>
      <c r="AJ89" s="6">
        <v>42</v>
      </c>
      <c r="AK89" s="6">
        <v>54</v>
      </c>
      <c r="AL89" s="6">
        <v>58</v>
      </c>
      <c r="AM89" s="6">
        <v>30</v>
      </c>
      <c r="AN89" s="6"/>
      <c r="AO89" s="5"/>
      <c r="AP89" s="46">
        <f t="shared" si="33"/>
        <v>0.14301929625425652</v>
      </c>
      <c r="AQ89" s="41">
        <f t="shared" si="34"/>
        <v>0.24290578887627695</v>
      </c>
    </row>
    <row r="90" spans="2:199" x14ac:dyDescent="0.25">
      <c r="B90" s="17"/>
      <c r="C90" s="72"/>
      <c r="D90" s="72"/>
      <c r="E90" s="72"/>
      <c r="F90" s="4" t="s">
        <v>2</v>
      </c>
      <c r="G90" s="9">
        <v>4</v>
      </c>
      <c r="H90" s="41">
        <f t="shared" si="32"/>
        <v>0.54825264507855087</v>
      </c>
      <c r="I90" s="41">
        <f t="shared" si="32"/>
        <v>0.68964411670407189</v>
      </c>
      <c r="J90" s="79">
        <v>3119</v>
      </c>
      <c r="K90" s="7">
        <v>49</v>
      </c>
      <c r="L90" s="7">
        <v>119</v>
      </c>
      <c r="M90" s="7">
        <v>246</v>
      </c>
      <c r="N90" s="7">
        <v>602</v>
      </c>
      <c r="O90" s="7">
        <v>344</v>
      </c>
      <c r="P90" s="7">
        <v>184</v>
      </c>
      <c r="Q90" s="7">
        <v>80</v>
      </c>
      <c r="R90" s="7"/>
      <c r="S90" s="8"/>
      <c r="T90" s="46">
        <f>(K90+L90+M90+N90+O90) /J90</f>
        <v>0.43603719140750241</v>
      </c>
      <c r="U90" s="41">
        <f>(K90+L90+M90+N90+O90+P90+Q90)/J90</f>
        <v>0.52067970503366467</v>
      </c>
      <c r="V90" s="6">
        <v>3</v>
      </c>
      <c r="W90" s="6">
        <v>0</v>
      </c>
      <c r="X90" s="6">
        <v>15</v>
      </c>
      <c r="Y90" s="6">
        <v>60</v>
      </c>
      <c r="Z90" s="6">
        <v>65</v>
      </c>
      <c r="AA90" s="6">
        <v>52</v>
      </c>
      <c r="AB90" s="6">
        <v>30</v>
      </c>
      <c r="AC90" s="6"/>
      <c r="AD90" s="5"/>
      <c r="AE90" s="46">
        <f>(V90+W90+X90+Y90+Z90) /J90</f>
        <v>4.5848028214171208E-2</v>
      </c>
      <c r="AF90" s="41">
        <f>(V90+W90+X90+Y90+Z90+AA90+AB90)/J90</f>
        <v>7.2138505931388264E-2</v>
      </c>
      <c r="AG90" s="6">
        <v>10</v>
      </c>
      <c r="AH90" s="6">
        <v>16</v>
      </c>
      <c r="AI90" s="6">
        <v>47</v>
      </c>
      <c r="AJ90" s="6">
        <v>58</v>
      </c>
      <c r="AK90" s="6">
        <v>76</v>
      </c>
      <c r="AL90" s="6">
        <v>58</v>
      </c>
      <c r="AM90" s="6">
        <v>37</v>
      </c>
      <c r="AN90" s="6"/>
      <c r="AO90" s="5"/>
      <c r="AP90" s="46">
        <f t="shared" si="33"/>
        <v>6.636742545687721E-2</v>
      </c>
      <c r="AQ90" s="41">
        <f t="shared" si="34"/>
        <v>9.6825905739018919E-2</v>
      </c>
    </row>
    <row r="91" spans="2:199" x14ac:dyDescent="0.25">
      <c r="B91" s="17"/>
      <c r="C91" s="72"/>
      <c r="D91" s="72"/>
      <c r="E91" s="72"/>
      <c r="F91" s="4" t="s">
        <v>3</v>
      </c>
      <c r="G91" s="9">
        <v>3</v>
      </c>
      <c r="H91" s="40" t="s">
        <v>27</v>
      </c>
      <c r="I91" s="40" t="s">
        <v>27</v>
      </c>
      <c r="J91" s="79" t="s">
        <v>28</v>
      </c>
      <c r="K91" s="7"/>
      <c r="L91" s="7"/>
      <c r="M91" s="7"/>
      <c r="N91" s="7"/>
      <c r="O91" s="7"/>
      <c r="P91" s="7"/>
      <c r="Q91" s="7"/>
      <c r="R91" s="7"/>
      <c r="S91" s="8"/>
      <c r="T91" s="46"/>
      <c r="U91" s="41"/>
      <c r="V91" s="6"/>
      <c r="W91" s="6"/>
      <c r="X91" s="6"/>
      <c r="Y91" s="6"/>
      <c r="Z91" s="6"/>
      <c r="AA91" s="6"/>
      <c r="AB91" s="6"/>
      <c r="AC91" s="6"/>
      <c r="AD91" s="5"/>
      <c r="AE91" s="46"/>
      <c r="AF91" s="41"/>
      <c r="AG91" s="6"/>
      <c r="AH91" s="6"/>
      <c r="AI91" s="6"/>
      <c r="AJ91" s="6"/>
      <c r="AK91" s="6"/>
      <c r="AL91" s="6"/>
      <c r="AM91" s="6"/>
      <c r="AN91" s="6"/>
      <c r="AO91" s="5"/>
      <c r="AP91" s="46"/>
      <c r="AQ91" s="41"/>
    </row>
    <row r="92" spans="2:199" x14ac:dyDescent="0.25">
      <c r="B92" s="17"/>
      <c r="C92" s="72"/>
      <c r="D92" s="72"/>
      <c r="E92" s="72"/>
      <c r="F92" s="4" t="s">
        <v>4</v>
      </c>
      <c r="G92" s="9">
        <v>6</v>
      </c>
      <c r="H92" s="40" t="s">
        <v>27</v>
      </c>
      <c r="I92" s="40" t="s">
        <v>27</v>
      </c>
      <c r="J92" s="79" t="s">
        <v>28</v>
      </c>
      <c r="K92" s="7"/>
      <c r="L92" s="7"/>
      <c r="M92" s="7"/>
      <c r="N92" s="7"/>
      <c r="O92" s="7"/>
      <c r="P92" s="7"/>
      <c r="Q92" s="7"/>
      <c r="R92" s="7"/>
      <c r="S92" s="8"/>
      <c r="T92" s="46"/>
      <c r="U92" s="41"/>
      <c r="V92" s="6"/>
      <c r="W92" s="6"/>
      <c r="X92" s="6"/>
      <c r="Y92" s="6"/>
      <c r="Z92" s="6"/>
      <c r="AA92" s="6"/>
      <c r="AB92" s="6"/>
      <c r="AC92" s="6"/>
      <c r="AD92" s="5"/>
      <c r="AE92" s="46"/>
      <c r="AF92" s="41"/>
      <c r="AG92" s="6"/>
      <c r="AH92" s="6"/>
      <c r="AI92" s="6"/>
      <c r="AJ92" s="6"/>
      <c r="AK92" s="6"/>
      <c r="AL92" s="6"/>
      <c r="AM92" s="6"/>
      <c r="AN92" s="6"/>
      <c r="AO92" s="5"/>
      <c r="AP92" s="46"/>
      <c r="AQ92" s="41"/>
    </row>
    <row r="93" spans="2:199" s="13" customFormat="1" ht="15.75" thickBot="1" x14ac:dyDescent="0.3">
      <c r="B93" s="16"/>
      <c r="C93" s="73"/>
      <c r="D93" s="73"/>
      <c r="E93" s="73"/>
      <c r="F93" s="11" t="s">
        <v>32</v>
      </c>
      <c r="G93" s="14" t="s">
        <v>28</v>
      </c>
      <c r="H93" s="42">
        <f t="shared" ref="H93:I93" si="35">T93+AE93+AP93</f>
        <v>0.35764705882352937</v>
      </c>
      <c r="I93" s="42">
        <f t="shared" si="35"/>
        <v>0.6470588235294118</v>
      </c>
      <c r="J93" s="78">
        <v>425</v>
      </c>
      <c r="K93" s="11">
        <v>0</v>
      </c>
      <c r="L93" s="11">
        <v>0</v>
      </c>
      <c r="M93" s="11">
        <v>1</v>
      </c>
      <c r="N93" s="11">
        <v>6</v>
      </c>
      <c r="O93" s="11">
        <v>12</v>
      </c>
      <c r="P93" s="11">
        <v>11</v>
      </c>
      <c r="Q93" s="11">
        <v>13</v>
      </c>
      <c r="R93" s="11"/>
      <c r="S93" s="12"/>
      <c r="T93" s="47">
        <f>(K93+L93+M93+N93+O93) /J93</f>
        <v>4.4705882352941179E-2</v>
      </c>
      <c r="U93" s="48">
        <f>(K93+L93+M93+N93+O93+P93+Q93)/J93</f>
        <v>0.1011764705882353</v>
      </c>
      <c r="V93" s="11">
        <v>1</v>
      </c>
      <c r="W93" s="11">
        <v>1</v>
      </c>
      <c r="X93" s="11">
        <v>6</v>
      </c>
      <c r="Y93" s="11">
        <v>23</v>
      </c>
      <c r="Z93" s="11">
        <v>71</v>
      </c>
      <c r="AA93" s="11">
        <v>65</v>
      </c>
      <c r="AB93" s="11">
        <v>18</v>
      </c>
      <c r="AC93" s="11"/>
      <c r="AD93" s="12"/>
      <c r="AE93" s="47">
        <f>(V93+W93+X93+Y93+Z93) /J93</f>
        <v>0.24</v>
      </c>
      <c r="AF93" s="48">
        <f>(V93+W93+X93+Y93+Z93+AA93+AB93)/J93</f>
        <v>0.43529411764705883</v>
      </c>
      <c r="AG93" s="11">
        <v>0</v>
      </c>
      <c r="AH93" s="11">
        <v>1</v>
      </c>
      <c r="AI93" s="11">
        <v>9</v>
      </c>
      <c r="AJ93" s="11">
        <v>12</v>
      </c>
      <c r="AK93" s="11">
        <v>9</v>
      </c>
      <c r="AL93" s="11">
        <v>11</v>
      </c>
      <c r="AM93" s="11">
        <v>5</v>
      </c>
      <c r="AN93" s="11"/>
      <c r="AO93" s="12"/>
      <c r="AP93" s="47">
        <f>(AG93+AH93+AI93+AJ93+AK93) /J93</f>
        <v>7.2941176470588232E-2</v>
      </c>
      <c r="AQ93" s="48">
        <f>(AG93+AH93+AI93+AJ93+AK93+AL93+AM93)/J93</f>
        <v>0.11058823529411765</v>
      </c>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row>
    <row r="94" spans="2:199" x14ac:dyDescent="0.25">
      <c r="B94" s="17"/>
      <c r="C94" s="72" t="s">
        <v>19</v>
      </c>
      <c r="D94" s="72"/>
      <c r="E94" s="72"/>
      <c r="F94" s="4" t="s">
        <v>1</v>
      </c>
      <c r="G94" s="9">
        <v>1</v>
      </c>
      <c r="H94" s="41">
        <f t="shared" ref="H94:I95" si="36">T94+AE94+AP94</f>
        <v>0.73608098336948657</v>
      </c>
      <c r="I94" s="41">
        <f t="shared" si="36"/>
        <v>0.7657266811279827</v>
      </c>
      <c r="J94" s="79">
        <v>1383</v>
      </c>
      <c r="K94" s="6">
        <v>678</v>
      </c>
      <c r="L94" s="6">
        <v>304</v>
      </c>
      <c r="M94" s="6">
        <v>13</v>
      </c>
      <c r="N94" s="6">
        <v>7</v>
      </c>
      <c r="O94" s="6"/>
      <c r="P94" s="6"/>
      <c r="Q94" s="6"/>
      <c r="R94" s="6"/>
      <c r="S94" s="5"/>
      <c r="T94" s="46">
        <f>(K94+L94)/J94</f>
        <v>0.71005061460592911</v>
      </c>
      <c r="U94" s="41">
        <f>(K94+L94+M94+N94)/J94</f>
        <v>0.72451193058568331</v>
      </c>
      <c r="V94" s="6">
        <v>0</v>
      </c>
      <c r="W94" s="6">
        <v>0</v>
      </c>
      <c r="X94" s="6">
        <v>1</v>
      </c>
      <c r="Y94" s="6">
        <v>1</v>
      </c>
      <c r="Z94" s="6"/>
      <c r="AA94" s="6"/>
      <c r="AB94" s="6"/>
      <c r="AC94" s="6"/>
      <c r="AD94" s="5"/>
      <c r="AE94" s="46">
        <f>(V94+W94)/J94</f>
        <v>0</v>
      </c>
      <c r="AF94" s="41">
        <f>(V94+W94+X94+Y94)/J94</f>
        <v>1.4461315979754157E-3</v>
      </c>
      <c r="AG94" s="6">
        <v>10</v>
      </c>
      <c r="AH94" s="6">
        <v>4</v>
      </c>
      <c r="AI94" s="6">
        <v>2</v>
      </c>
      <c r="AJ94" s="6">
        <v>8</v>
      </c>
      <c r="AK94" s="6">
        <v>12</v>
      </c>
      <c r="AL94" s="6">
        <v>15</v>
      </c>
      <c r="AM94" s="6">
        <v>4</v>
      </c>
      <c r="AN94" s="6"/>
      <c r="AO94" s="5"/>
      <c r="AP94" s="46">
        <f t="shared" ref="AP94:AP95" si="37">(AG94+AH94+AI94+AJ94+AK94) /J94</f>
        <v>2.6030368763557483E-2</v>
      </c>
      <c r="AQ94" s="41">
        <f t="shared" ref="AQ94:AQ95" si="38">(AG94+AH94+AI94+AJ94+AK94+AL94+AM94)/J94</f>
        <v>3.976861894432393E-2</v>
      </c>
    </row>
    <row r="95" spans="2:199" x14ac:dyDescent="0.25">
      <c r="B95" s="17"/>
      <c r="C95" s="72"/>
      <c r="D95" s="72"/>
      <c r="E95" s="72"/>
      <c r="F95" s="4" t="s">
        <v>31</v>
      </c>
      <c r="G95" s="9">
        <v>2</v>
      </c>
      <c r="H95" s="41">
        <f t="shared" si="36"/>
        <v>0.28274268104776579</v>
      </c>
      <c r="I95" s="41">
        <f t="shared" si="36"/>
        <v>0.37057010785824346</v>
      </c>
      <c r="J95" s="79">
        <v>1298</v>
      </c>
      <c r="K95" s="6">
        <v>4</v>
      </c>
      <c r="L95" s="6">
        <v>131</v>
      </c>
      <c r="M95" s="6">
        <v>156</v>
      </c>
      <c r="N95" s="6">
        <v>46</v>
      </c>
      <c r="O95" s="6">
        <v>25</v>
      </c>
      <c r="P95" s="6"/>
      <c r="Q95" s="6"/>
      <c r="R95" s="6"/>
      <c r="S95" s="5"/>
      <c r="T95" s="46">
        <f>(K95+L95+M95)/J95</f>
        <v>0.22419106317411402</v>
      </c>
      <c r="U95" s="41">
        <f>(K95+L95+M95+N95+O95)/J95</f>
        <v>0.27889060092449924</v>
      </c>
      <c r="V95" s="6">
        <v>2</v>
      </c>
      <c r="W95" s="6">
        <v>8</v>
      </c>
      <c r="X95" s="6">
        <v>11</v>
      </c>
      <c r="Y95" s="6">
        <v>5</v>
      </c>
      <c r="Z95" s="6">
        <v>10</v>
      </c>
      <c r="AA95" s="6"/>
      <c r="AB95" s="6"/>
      <c r="AC95" s="6"/>
      <c r="AD95" s="5"/>
      <c r="AE95" s="46">
        <f>(V95+W95+X95)/J95</f>
        <v>1.6178736517719568E-2</v>
      </c>
      <c r="AF95" s="41">
        <f>(V95+W95+X95+Y95+Z95)/J95</f>
        <v>2.7734976887519261E-2</v>
      </c>
      <c r="AG95" s="6">
        <v>28</v>
      </c>
      <c r="AH95" s="6">
        <v>4</v>
      </c>
      <c r="AI95" s="6">
        <v>5</v>
      </c>
      <c r="AJ95" s="6">
        <v>8</v>
      </c>
      <c r="AK95" s="6">
        <v>10</v>
      </c>
      <c r="AL95" s="6">
        <v>22</v>
      </c>
      <c r="AM95" s="6">
        <v>6</v>
      </c>
      <c r="AN95" s="6"/>
      <c r="AO95" s="5"/>
      <c r="AP95" s="46">
        <f t="shared" si="37"/>
        <v>4.2372881355932202E-2</v>
      </c>
      <c r="AQ95" s="41">
        <f t="shared" si="38"/>
        <v>6.3944530046224968E-2</v>
      </c>
    </row>
    <row r="96" spans="2:199" x14ac:dyDescent="0.25">
      <c r="B96" s="17"/>
      <c r="C96" s="72"/>
      <c r="D96" s="72"/>
      <c r="E96" s="72"/>
      <c r="F96" s="4" t="s">
        <v>2</v>
      </c>
      <c r="G96" s="9">
        <v>4</v>
      </c>
      <c r="H96" s="40" t="s">
        <v>27</v>
      </c>
      <c r="I96" s="40" t="s">
        <v>27</v>
      </c>
      <c r="J96" s="79" t="s">
        <v>28</v>
      </c>
      <c r="K96" s="7"/>
      <c r="L96" s="7"/>
      <c r="M96" s="7"/>
      <c r="N96" s="7"/>
      <c r="O96" s="7"/>
      <c r="P96" s="7"/>
      <c r="Q96" s="7"/>
      <c r="R96" s="7"/>
      <c r="S96" s="8"/>
      <c r="T96" s="46"/>
      <c r="U96" s="41"/>
      <c r="V96" s="6"/>
      <c r="W96" s="6"/>
      <c r="X96" s="6"/>
      <c r="Y96" s="6"/>
      <c r="Z96" s="6"/>
      <c r="AA96" s="6"/>
      <c r="AB96" s="6"/>
      <c r="AC96" s="6"/>
      <c r="AD96" s="5"/>
      <c r="AE96" s="46"/>
      <c r="AF96" s="41"/>
      <c r="AG96" s="6"/>
      <c r="AH96" s="6"/>
      <c r="AI96" s="6"/>
      <c r="AJ96" s="6"/>
      <c r="AK96" s="6"/>
      <c r="AL96" s="6"/>
      <c r="AM96" s="6"/>
      <c r="AN96" s="6"/>
      <c r="AO96" s="5"/>
      <c r="AP96" s="46"/>
      <c r="AQ96" s="41"/>
    </row>
    <row r="97" spans="2:199" x14ac:dyDescent="0.25">
      <c r="B97" s="17"/>
      <c r="C97" s="72"/>
      <c r="D97" s="72"/>
      <c r="E97" s="72"/>
      <c r="F97" s="4" t="s">
        <v>3</v>
      </c>
      <c r="G97" s="9">
        <v>3</v>
      </c>
      <c r="H97" s="40" t="s">
        <v>27</v>
      </c>
      <c r="I97" s="40" t="s">
        <v>27</v>
      </c>
      <c r="J97" s="79" t="s">
        <v>28</v>
      </c>
      <c r="K97" s="7"/>
      <c r="L97" s="7"/>
      <c r="M97" s="7"/>
      <c r="N97" s="7"/>
      <c r="O97" s="7"/>
      <c r="P97" s="7"/>
      <c r="Q97" s="7"/>
      <c r="R97" s="7"/>
      <c r="S97" s="8"/>
      <c r="T97" s="46"/>
      <c r="U97" s="41"/>
      <c r="V97" s="6"/>
      <c r="W97" s="6"/>
      <c r="X97" s="6"/>
      <c r="Y97" s="6"/>
      <c r="Z97" s="6"/>
      <c r="AA97" s="6"/>
      <c r="AB97" s="6"/>
      <c r="AC97" s="6"/>
      <c r="AD97" s="5"/>
      <c r="AE97" s="46"/>
      <c r="AF97" s="41"/>
      <c r="AG97" s="6"/>
      <c r="AH97" s="6"/>
      <c r="AI97" s="6"/>
      <c r="AJ97" s="6"/>
      <c r="AK97" s="6"/>
      <c r="AL97" s="6"/>
      <c r="AM97" s="6"/>
      <c r="AN97" s="6"/>
      <c r="AO97" s="5"/>
      <c r="AP97" s="46"/>
      <c r="AQ97" s="41"/>
    </row>
    <row r="98" spans="2:199" x14ac:dyDescent="0.25">
      <c r="B98" s="17"/>
      <c r="C98" s="72"/>
      <c r="D98" s="72"/>
      <c r="E98" s="72"/>
      <c r="F98" s="4" t="s">
        <v>4</v>
      </c>
      <c r="G98" s="9">
        <v>6</v>
      </c>
      <c r="H98" s="40" t="s">
        <v>27</v>
      </c>
      <c r="I98" s="40" t="s">
        <v>27</v>
      </c>
      <c r="J98" s="79" t="s">
        <v>28</v>
      </c>
      <c r="K98" s="7"/>
      <c r="L98" s="7"/>
      <c r="M98" s="7"/>
      <c r="N98" s="7"/>
      <c r="O98" s="7"/>
      <c r="P98" s="7"/>
      <c r="Q98" s="7"/>
      <c r="R98" s="7"/>
      <c r="S98" s="8"/>
      <c r="T98" s="46"/>
      <c r="U98" s="41"/>
      <c r="V98" s="6"/>
      <c r="W98" s="6"/>
      <c r="X98" s="6"/>
      <c r="Y98" s="6"/>
      <c r="Z98" s="6"/>
      <c r="AA98" s="6"/>
      <c r="AB98" s="6"/>
      <c r="AC98" s="6"/>
      <c r="AD98" s="5"/>
      <c r="AE98" s="46"/>
      <c r="AF98" s="41"/>
      <c r="AG98" s="6"/>
      <c r="AH98" s="6"/>
      <c r="AI98" s="6"/>
      <c r="AJ98" s="6"/>
      <c r="AK98" s="6"/>
      <c r="AL98" s="6"/>
      <c r="AM98" s="6"/>
      <c r="AN98" s="6"/>
      <c r="AO98" s="5"/>
      <c r="AP98" s="46"/>
      <c r="AQ98" s="41"/>
    </row>
    <row r="99" spans="2:199" s="13" customFormat="1" ht="15.75" thickBot="1" x14ac:dyDescent="0.3">
      <c r="B99" s="16"/>
      <c r="C99" s="73"/>
      <c r="D99" s="73"/>
      <c r="E99" s="73"/>
      <c r="F99" s="11" t="s">
        <v>32</v>
      </c>
      <c r="G99" s="14" t="s">
        <v>28</v>
      </c>
      <c r="H99" s="42" t="s">
        <v>27</v>
      </c>
      <c r="I99" s="42" t="s">
        <v>27</v>
      </c>
      <c r="J99" s="78" t="s">
        <v>28</v>
      </c>
      <c r="K99" s="11"/>
      <c r="L99" s="11"/>
      <c r="M99" s="11"/>
      <c r="N99" s="11"/>
      <c r="O99" s="11"/>
      <c r="P99" s="11"/>
      <c r="Q99" s="11"/>
      <c r="R99" s="11"/>
      <c r="S99" s="12"/>
      <c r="T99" s="47"/>
      <c r="U99" s="48"/>
      <c r="V99" s="11"/>
      <c r="W99" s="11"/>
      <c r="X99" s="11"/>
      <c r="Y99" s="11"/>
      <c r="Z99" s="11"/>
      <c r="AA99" s="11"/>
      <c r="AB99" s="11"/>
      <c r="AC99" s="11"/>
      <c r="AD99" s="12"/>
      <c r="AE99" s="47"/>
      <c r="AF99" s="48"/>
      <c r="AG99" s="11"/>
      <c r="AH99" s="11"/>
      <c r="AI99" s="11"/>
      <c r="AJ99" s="11"/>
      <c r="AK99" s="11"/>
      <c r="AL99" s="11"/>
      <c r="AM99" s="11"/>
      <c r="AN99" s="11"/>
      <c r="AO99" s="12"/>
      <c r="AP99" s="47"/>
      <c r="AQ99" s="48"/>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row>
    <row r="100" spans="2:199" x14ac:dyDescent="0.25">
      <c r="B100" s="17"/>
      <c r="C100" s="72" t="s">
        <v>20</v>
      </c>
      <c r="D100" s="72"/>
      <c r="E100" s="72"/>
      <c r="F100" s="4" t="s">
        <v>1</v>
      </c>
      <c r="G100" s="9">
        <v>1</v>
      </c>
      <c r="H100" s="41">
        <f t="shared" ref="H100:I102" si="39">T100+AE100+AP100</f>
        <v>0.44640842421963139</v>
      </c>
      <c r="I100" s="41">
        <f t="shared" si="39"/>
        <v>0.48326438510718317</v>
      </c>
      <c r="J100" s="79">
        <v>2659</v>
      </c>
      <c r="K100" s="6">
        <v>701</v>
      </c>
      <c r="L100" s="6">
        <v>175</v>
      </c>
      <c r="M100" s="6">
        <v>26</v>
      </c>
      <c r="N100" s="6">
        <v>16</v>
      </c>
      <c r="O100" s="6"/>
      <c r="P100" s="6"/>
      <c r="Q100" s="6"/>
      <c r="R100" s="6"/>
      <c r="S100" s="5"/>
      <c r="T100" s="46">
        <f>(K100+L100)/J100</f>
        <v>0.32944716058668672</v>
      </c>
      <c r="U100" s="41">
        <f>(K100+L100+M100+N100)/J100</f>
        <v>0.34524257239563744</v>
      </c>
      <c r="V100" s="6">
        <v>4</v>
      </c>
      <c r="W100" s="6">
        <v>2</v>
      </c>
      <c r="X100" s="6">
        <v>8</v>
      </c>
      <c r="Y100" s="6">
        <v>5</v>
      </c>
      <c r="Z100" s="6"/>
      <c r="AA100" s="6"/>
      <c r="AB100" s="6"/>
      <c r="AC100" s="6"/>
      <c r="AD100" s="5"/>
      <c r="AE100" s="46">
        <f>(V100+W100)/J100</f>
        <v>2.2564874012786762E-3</v>
      </c>
      <c r="AF100" s="41">
        <f>(V100+W100+X100+Y100)/J100</f>
        <v>7.1455434373824747E-3</v>
      </c>
      <c r="AG100" s="6">
        <v>89</v>
      </c>
      <c r="AH100" s="6">
        <v>142</v>
      </c>
      <c r="AI100" s="6">
        <v>36</v>
      </c>
      <c r="AJ100" s="6">
        <v>17</v>
      </c>
      <c r="AK100" s="6">
        <v>21</v>
      </c>
      <c r="AL100" s="6">
        <v>24</v>
      </c>
      <c r="AM100" s="6">
        <v>19</v>
      </c>
      <c r="AN100" s="6"/>
      <c r="AO100" s="5"/>
      <c r="AP100" s="46">
        <f t="shared" ref="AP100:AP102" si="40">(AG100+AH100+AI100+AJ100+AK100) /J100</f>
        <v>0.11470477623166604</v>
      </c>
      <c r="AQ100" s="41">
        <f t="shared" ref="AQ100:AQ102" si="41">(AG100+AH100+AI100+AJ100+AK100+AL100+AM100)/J100</f>
        <v>0.13087626927416321</v>
      </c>
    </row>
    <row r="101" spans="2:199" x14ac:dyDescent="0.25">
      <c r="B101" s="17"/>
      <c r="C101" s="72"/>
      <c r="D101" s="72"/>
      <c r="E101" s="72"/>
      <c r="F101" s="4" t="s">
        <v>31</v>
      </c>
      <c r="G101" s="9">
        <v>2</v>
      </c>
      <c r="H101" s="41">
        <f t="shared" si="39"/>
        <v>0.52466268524662685</v>
      </c>
      <c r="I101" s="41">
        <f t="shared" si="39"/>
        <v>0.61977438619774383</v>
      </c>
      <c r="J101" s="79">
        <v>4521</v>
      </c>
      <c r="K101" s="6">
        <v>109</v>
      </c>
      <c r="L101" s="7">
        <v>1523</v>
      </c>
      <c r="M101" s="6">
        <v>603</v>
      </c>
      <c r="N101" s="6">
        <v>188</v>
      </c>
      <c r="O101" s="6">
        <v>73</v>
      </c>
      <c r="P101" s="6"/>
      <c r="Q101" s="6"/>
      <c r="R101" s="6"/>
      <c r="S101" s="5"/>
      <c r="T101" s="46">
        <f>(K101+L101+M101)/J101</f>
        <v>0.49435965494359657</v>
      </c>
      <c r="U101" s="41">
        <f>(K101+L101+M101+N101+O101)/J101</f>
        <v>0.55209024552090247</v>
      </c>
      <c r="V101" s="6">
        <v>1</v>
      </c>
      <c r="W101" s="6">
        <v>4</v>
      </c>
      <c r="X101" s="6">
        <v>4</v>
      </c>
      <c r="Y101" s="6">
        <v>18</v>
      </c>
      <c r="Z101" s="6">
        <v>12</v>
      </c>
      <c r="AA101" s="6"/>
      <c r="AB101" s="6"/>
      <c r="AC101" s="6"/>
      <c r="AD101" s="5"/>
      <c r="AE101" s="46">
        <f>(V101+W101+X101)/J101</f>
        <v>1.9907100199071004E-3</v>
      </c>
      <c r="AF101" s="41">
        <f>(V101+W101+X101+Y101+Z101)/J101</f>
        <v>8.6264100862641011E-3</v>
      </c>
      <c r="AG101" s="6">
        <v>19</v>
      </c>
      <c r="AH101" s="6">
        <v>32</v>
      </c>
      <c r="AI101" s="6">
        <v>30</v>
      </c>
      <c r="AJ101" s="6">
        <v>27</v>
      </c>
      <c r="AK101" s="6">
        <v>20</v>
      </c>
      <c r="AL101" s="6">
        <v>82</v>
      </c>
      <c r="AM101" s="6">
        <v>57</v>
      </c>
      <c r="AN101" s="6"/>
      <c r="AO101" s="5"/>
      <c r="AP101" s="46">
        <f t="shared" si="40"/>
        <v>2.8312320283123204E-2</v>
      </c>
      <c r="AQ101" s="41">
        <f t="shared" si="41"/>
        <v>5.9057730590577305E-2</v>
      </c>
    </row>
    <row r="102" spans="2:199" x14ac:dyDescent="0.25">
      <c r="B102" s="17"/>
      <c r="C102" s="72"/>
      <c r="D102" s="72"/>
      <c r="E102" s="72"/>
      <c r="F102" s="4" t="s">
        <v>2</v>
      </c>
      <c r="G102" s="9">
        <v>4</v>
      </c>
      <c r="H102" s="41">
        <f t="shared" si="39"/>
        <v>0.64948453608247425</v>
      </c>
      <c r="I102" s="41">
        <f t="shared" si="39"/>
        <v>0.70274914089347085</v>
      </c>
      <c r="J102" s="79">
        <v>582</v>
      </c>
      <c r="K102" s="7">
        <v>6</v>
      </c>
      <c r="L102" s="7">
        <v>110</v>
      </c>
      <c r="M102" s="7">
        <v>46</v>
      </c>
      <c r="N102" s="7">
        <v>58</v>
      </c>
      <c r="O102" s="7">
        <v>27</v>
      </c>
      <c r="P102" s="7">
        <v>11</v>
      </c>
      <c r="Q102" s="7">
        <v>12</v>
      </c>
      <c r="R102" s="7"/>
      <c r="S102" s="8"/>
      <c r="T102" s="46">
        <f>(K102+L102+M102+N102+O102) /J102</f>
        <v>0.42439862542955326</v>
      </c>
      <c r="U102" s="41">
        <f>(K102+L102+M102+N102+O102+P102+Q102)/J102</f>
        <v>0.46391752577319589</v>
      </c>
      <c r="V102" s="6">
        <v>0</v>
      </c>
      <c r="W102" s="6">
        <v>0</v>
      </c>
      <c r="X102" s="6">
        <v>0</v>
      </c>
      <c r="Y102" s="6">
        <v>3</v>
      </c>
      <c r="Z102" s="6">
        <v>4</v>
      </c>
      <c r="AA102" s="6">
        <v>1</v>
      </c>
      <c r="AB102" s="6">
        <v>0</v>
      </c>
      <c r="AC102" s="6"/>
      <c r="AD102" s="5"/>
      <c r="AE102" s="46">
        <f>(V102+W102+X102+Y102+Z102) /J102</f>
        <v>1.2027491408934709E-2</v>
      </c>
      <c r="AF102" s="41">
        <f>(V102+W102+X102+Y102+Z102+AA102+AB102)/J102</f>
        <v>1.3745704467353952E-2</v>
      </c>
      <c r="AG102" s="6">
        <v>67</v>
      </c>
      <c r="AH102" s="6">
        <v>37</v>
      </c>
      <c r="AI102" s="6">
        <v>10</v>
      </c>
      <c r="AJ102" s="6">
        <v>7</v>
      </c>
      <c r="AK102" s="6">
        <v>3</v>
      </c>
      <c r="AL102" s="6">
        <v>3</v>
      </c>
      <c r="AM102" s="6">
        <v>4</v>
      </c>
      <c r="AN102" s="6"/>
      <c r="AO102" s="5"/>
      <c r="AP102" s="46">
        <f t="shared" si="40"/>
        <v>0.21305841924398625</v>
      </c>
      <c r="AQ102" s="41">
        <f t="shared" si="41"/>
        <v>0.22508591065292097</v>
      </c>
    </row>
    <row r="103" spans="2:199" x14ac:dyDescent="0.25">
      <c r="B103" s="17"/>
      <c r="C103" s="72"/>
      <c r="D103" s="72"/>
      <c r="E103" s="72"/>
      <c r="F103" s="4" t="s">
        <v>3</v>
      </c>
      <c r="G103" s="9">
        <v>3</v>
      </c>
      <c r="H103" s="40" t="s">
        <v>27</v>
      </c>
      <c r="I103" s="40" t="s">
        <v>27</v>
      </c>
      <c r="J103" s="79" t="s">
        <v>28</v>
      </c>
      <c r="K103" s="7"/>
      <c r="L103" s="7"/>
      <c r="M103" s="7"/>
      <c r="N103" s="7"/>
      <c r="O103" s="7"/>
      <c r="P103" s="7"/>
      <c r="Q103" s="7"/>
      <c r="R103" s="7"/>
      <c r="S103" s="8"/>
      <c r="T103" s="46"/>
      <c r="U103" s="41"/>
      <c r="V103" s="6"/>
      <c r="W103" s="6"/>
      <c r="X103" s="6"/>
      <c r="Y103" s="6"/>
      <c r="Z103" s="6"/>
      <c r="AA103" s="6"/>
      <c r="AB103" s="6"/>
      <c r="AC103" s="6"/>
      <c r="AD103" s="5"/>
      <c r="AE103" s="46"/>
      <c r="AF103" s="41"/>
      <c r="AG103" s="6"/>
      <c r="AH103" s="6"/>
      <c r="AI103" s="6"/>
      <c r="AJ103" s="6"/>
      <c r="AK103" s="6"/>
      <c r="AL103" s="6"/>
      <c r="AM103" s="6"/>
      <c r="AN103" s="6"/>
      <c r="AO103" s="5"/>
      <c r="AP103" s="46"/>
      <c r="AQ103" s="41"/>
    </row>
    <row r="104" spans="2:199" x14ac:dyDescent="0.25">
      <c r="B104" s="17"/>
      <c r="C104" s="72"/>
      <c r="D104" s="72"/>
      <c r="E104" s="72"/>
      <c r="F104" s="4" t="s">
        <v>4</v>
      </c>
      <c r="G104" s="9">
        <v>6</v>
      </c>
      <c r="H104" s="40" t="s">
        <v>27</v>
      </c>
      <c r="I104" s="40" t="s">
        <v>27</v>
      </c>
      <c r="J104" s="79" t="s">
        <v>28</v>
      </c>
      <c r="K104" s="7"/>
      <c r="L104" s="7"/>
      <c r="M104" s="7"/>
      <c r="N104" s="7"/>
      <c r="O104" s="7"/>
      <c r="P104" s="7"/>
      <c r="Q104" s="7"/>
      <c r="R104" s="7"/>
      <c r="S104" s="8"/>
      <c r="T104" s="46"/>
      <c r="U104" s="41"/>
      <c r="V104" s="6"/>
      <c r="W104" s="6"/>
      <c r="X104" s="6"/>
      <c r="Y104" s="6"/>
      <c r="Z104" s="6"/>
      <c r="AA104" s="6"/>
      <c r="AB104" s="6"/>
      <c r="AC104" s="6"/>
      <c r="AD104" s="5"/>
      <c r="AE104" s="46"/>
      <c r="AF104" s="41"/>
      <c r="AG104" s="6"/>
      <c r="AH104" s="6"/>
      <c r="AI104" s="6"/>
      <c r="AJ104" s="6"/>
      <c r="AK104" s="6"/>
      <c r="AL104" s="6"/>
      <c r="AM104" s="6"/>
      <c r="AN104" s="6"/>
      <c r="AO104" s="5"/>
      <c r="AP104" s="46"/>
      <c r="AQ104" s="41"/>
    </row>
    <row r="105" spans="2:199" s="13" customFormat="1" ht="15.75" thickBot="1" x14ac:dyDescent="0.3">
      <c r="B105" s="16"/>
      <c r="C105" s="73"/>
      <c r="D105" s="73"/>
      <c r="E105" s="73"/>
      <c r="F105" s="11" t="s">
        <v>32</v>
      </c>
      <c r="G105" s="14">
        <v>6</v>
      </c>
      <c r="H105" s="42" t="s">
        <v>27</v>
      </c>
      <c r="I105" s="42" t="s">
        <v>27</v>
      </c>
      <c r="J105" s="78" t="s">
        <v>28</v>
      </c>
      <c r="K105" s="11"/>
      <c r="L105" s="11"/>
      <c r="M105" s="11"/>
      <c r="N105" s="11"/>
      <c r="O105" s="11"/>
      <c r="P105" s="11"/>
      <c r="Q105" s="11"/>
      <c r="R105" s="11"/>
      <c r="S105" s="12"/>
      <c r="T105" s="47"/>
      <c r="U105" s="48"/>
      <c r="V105" s="11"/>
      <c r="W105" s="11"/>
      <c r="X105" s="11"/>
      <c r="Y105" s="11"/>
      <c r="Z105" s="11"/>
      <c r="AA105" s="11"/>
      <c r="AB105" s="11"/>
      <c r="AC105" s="11"/>
      <c r="AD105" s="12"/>
      <c r="AE105" s="47"/>
      <c r="AF105" s="48"/>
      <c r="AG105" s="11"/>
      <c r="AH105" s="11"/>
      <c r="AI105" s="11"/>
      <c r="AJ105" s="11"/>
      <c r="AK105" s="11"/>
      <c r="AL105" s="11"/>
      <c r="AM105" s="11"/>
      <c r="AN105" s="11"/>
      <c r="AO105" s="12"/>
      <c r="AP105" s="47"/>
      <c r="AQ105" s="48"/>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3"/>
      <c r="GA105" s="33"/>
      <c r="GB105" s="33"/>
      <c r="GC105" s="33"/>
      <c r="GD105" s="33"/>
      <c r="GE105" s="33"/>
      <c r="GF105" s="33"/>
      <c r="GG105" s="33"/>
      <c r="GH105" s="33"/>
      <c r="GI105" s="33"/>
      <c r="GJ105" s="33"/>
      <c r="GK105" s="33"/>
      <c r="GL105" s="33"/>
      <c r="GM105" s="33"/>
      <c r="GN105" s="33"/>
      <c r="GO105" s="33"/>
      <c r="GP105" s="33"/>
      <c r="GQ105" s="33"/>
    </row>
    <row r="106" spans="2:199" x14ac:dyDescent="0.25">
      <c r="B106" s="17"/>
      <c r="C106" s="72" t="s">
        <v>21</v>
      </c>
      <c r="D106" s="72"/>
      <c r="E106" s="72"/>
      <c r="F106" s="4" t="s">
        <v>1</v>
      </c>
      <c r="G106" s="9">
        <v>1</v>
      </c>
      <c r="H106" s="41">
        <f>T106+AE106+AP106</f>
        <v>0.51136363636363635</v>
      </c>
      <c r="I106" s="41">
        <f>U106+AF106+AQ106</f>
        <v>0.59375</v>
      </c>
      <c r="J106" s="77">
        <v>352</v>
      </c>
      <c r="K106" s="6">
        <v>141</v>
      </c>
      <c r="L106" s="6">
        <v>34</v>
      </c>
      <c r="M106" s="6">
        <v>18</v>
      </c>
      <c r="N106" s="6">
        <v>7</v>
      </c>
      <c r="O106" s="6"/>
      <c r="P106" s="6"/>
      <c r="Q106" s="6"/>
      <c r="R106" s="6"/>
      <c r="S106" s="5"/>
      <c r="T106" s="46">
        <f>(K106+L106)/J106</f>
        <v>0.49715909090909088</v>
      </c>
      <c r="U106" s="41">
        <f>(K106+L106+M106+N106)/J106</f>
        <v>0.56818181818181823</v>
      </c>
      <c r="V106" s="6">
        <v>0</v>
      </c>
      <c r="W106" s="6">
        <v>0</v>
      </c>
      <c r="X106" s="6">
        <v>0</v>
      </c>
      <c r="Y106" s="6">
        <v>0</v>
      </c>
      <c r="Z106" s="6"/>
      <c r="AA106" s="6"/>
      <c r="AB106" s="6"/>
      <c r="AC106" s="6"/>
      <c r="AD106" s="5"/>
      <c r="AE106" s="46">
        <f>(V106+W106)/J106</f>
        <v>0</v>
      </c>
      <c r="AF106" s="41">
        <f>(V106+W106+X106+Y106)/J106</f>
        <v>0</v>
      </c>
      <c r="AG106" s="6">
        <v>1</v>
      </c>
      <c r="AH106" s="6">
        <v>0</v>
      </c>
      <c r="AI106" s="6">
        <v>0</v>
      </c>
      <c r="AJ106" s="6">
        <v>0</v>
      </c>
      <c r="AK106" s="6">
        <v>4</v>
      </c>
      <c r="AL106" s="6">
        <v>1</v>
      </c>
      <c r="AM106" s="6">
        <v>3</v>
      </c>
      <c r="AN106" s="6"/>
      <c r="AO106" s="5"/>
      <c r="AP106" s="46">
        <f t="shared" ref="AP106:AP107" si="42">(AG106+AH106+AI106+AJ106+AK106) /J106</f>
        <v>1.4204545454545454E-2</v>
      </c>
      <c r="AQ106" s="41">
        <f t="shared" ref="AQ106:AQ107" si="43">(AG106+AH106+AI106+AJ106+AK106+AL106+AM106)/J106</f>
        <v>2.556818181818182E-2</v>
      </c>
    </row>
    <row r="107" spans="2:199" x14ac:dyDescent="0.25">
      <c r="B107" s="17"/>
      <c r="C107" s="72"/>
      <c r="D107" s="72"/>
      <c r="E107" s="72"/>
      <c r="F107" s="4" t="s">
        <v>31</v>
      </c>
      <c r="G107" s="9">
        <v>2</v>
      </c>
      <c r="H107" s="41">
        <f>T107+AE107+AP107</f>
        <v>0.68181818181818188</v>
      </c>
      <c r="I107" s="41">
        <f>U107+AF107+AQ107</f>
        <v>0.72727272727272718</v>
      </c>
      <c r="J107" s="77">
        <v>110</v>
      </c>
      <c r="K107" s="6">
        <v>4</v>
      </c>
      <c r="L107" s="6">
        <v>54</v>
      </c>
      <c r="M107" s="6">
        <v>3</v>
      </c>
      <c r="N107" s="6">
        <v>3</v>
      </c>
      <c r="O107" s="6">
        <v>0</v>
      </c>
      <c r="P107" s="6"/>
      <c r="Q107" s="6"/>
      <c r="R107" s="6"/>
      <c r="S107" s="5"/>
      <c r="T107" s="46">
        <f>(K107+L107+M107)/J107</f>
        <v>0.55454545454545456</v>
      </c>
      <c r="U107" s="41">
        <f>(K107+L107+M107+N107+O107)/J107</f>
        <v>0.58181818181818179</v>
      </c>
      <c r="V107" s="6">
        <v>7</v>
      </c>
      <c r="W107" s="6">
        <v>1</v>
      </c>
      <c r="X107" s="6">
        <v>2</v>
      </c>
      <c r="Y107" s="6">
        <v>0</v>
      </c>
      <c r="Z107" s="6">
        <v>1</v>
      </c>
      <c r="AA107" s="6"/>
      <c r="AB107" s="6"/>
      <c r="AC107" s="6"/>
      <c r="AD107" s="5"/>
      <c r="AE107" s="46">
        <f>(V107+W107+X107)/J107</f>
        <v>9.0909090909090912E-2</v>
      </c>
      <c r="AF107" s="41">
        <f>(V107+W107+X107+Y107+Z107)/J107</f>
        <v>0.1</v>
      </c>
      <c r="AG107" s="6">
        <v>0</v>
      </c>
      <c r="AH107" s="6">
        <v>2</v>
      </c>
      <c r="AI107" s="6">
        <v>1</v>
      </c>
      <c r="AJ107" s="6">
        <v>0</v>
      </c>
      <c r="AK107" s="6">
        <v>1</v>
      </c>
      <c r="AL107" s="6">
        <v>0</v>
      </c>
      <c r="AM107" s="6">
        <v>1</v>
      </c>
      <c r="AN107" s="6"/>
      <c r="AO107" s="5"/>
      <c r="AP107" s="46">
        <f t="shared" si="42"/>
        <v>3.6363636363636362E-2</v>
      </c>
      <c r="AQ107" s="41">
        <f t="shared" si="43"/>
        <v>4.5454545454545456E-2</v>
      </c>
    </row>
    <row r="108" spans="2:199" x14ac:dyDescent="0.25">
      <c r="B108" s="17"/>
      <c r="C108" s="72"/>
      <c r="D108" s="72"/>
      <c r="E108" s="72"/>
      <c r="F108" s="4" t="s">
        <v>2</v>
      </c>
      <c r="G108" s="9">
        <v>4</v>
      </c>
      <c r="H108" s="40" t="s">
        <v>27</v>
      </c>
      <c r="I108" s="40" t="s">
        <v>27</v>
      </c>
      <c r="J108" s="79" t="s">
        <v>28</v>
      </c>
      <c r="K108" s="7"/>
      <c r="L108" s="7"/>
      <c r="M108" s="7"/>
      <c r="N108" s="7"/>
      <c r="O108" s="7"/>
      <c r="P108" s="7"/>
      <c r="Q108" s="7"/>
      <c r="R108" s="7"/>
      <c r="S108" s="8"/>
      <c r="T108" s="46"/>
      <c r="U108" s="41"/>
      <c r="V108" s="6"/>
      <c r="W108" s="6"/>
      <c r="X108" s="6"/>
      <c r="Y108" s="6"/>
      <c r="Z108" s="6"/>
      <c r="AA108" s="6"/>
      <c r="AB108" s="6"/>
      <c r="AC108" s="6"/>
      <c r="AD108" s="5"/>
      <c r="AE108" s="46"/>
      <c r="AF108" s="41"/>
      <c r="AG108" s="6"/>
      <c r="AH108" s="6"/>
      <c r="AI108" s="6"/>
      <c r="AJ108" s="6"/>
      <c r="AK108" s="6"/>
      <c r="AL108" s="6"/>
      <c r="AM108" s="6"/>
      <c r="AN108" s="6"/>
      <c r="AO108" s="5"/>
      <c r="AP108" s="46"/>
      <c r="AQ108" s="41"/>
    </row>
    <row r="109" spans="2:199" x14ac:dyDescent="0.25">
      <c r="B109" s="17"/>
      <c r="C109" s="72"/>
      <c r="D109" s="72"/>
      <c r="E109" s="72"/>
      <c r="F109" s="4" t="s">
        <v>3</v>
      </c>
      <c r="G109" s="9">
        <v>3</v>
      </c>
      <c r="H109" s="40" t="s">
        <v>27</v>
      </c>
      <c r="I109" s="40" t="s">
        <v>27</v>
      </c>
      <c r="J109" s="79" t="s">
        <v>28</v>
      </c>
      <c r="K109" s="7"/>
      <c r="L109" s="7"/>
      <c r="M109" s="7"/>
      <c r="N109" s="7"/>
      <c r="O109" s="7"/>
      <c r="P109" s="7"/>
      <c r="Q109" s="7"/>
      <c r="R109" s="7"/>
      <c r="S109" s="8"/>
      <c r="T109" s="46"/>
      <c r="U109" s="41"/>
      <c r="V109" s="6"/>
      <c r="W109" s="6"/>
      <c r="X109" s="6"/>
      <c r="Y109" s="6"/>
      <c r="Z109" s="6"/>
      <c r="AA109" s="6"/>
      <c r="AB109" s="6"/>
      <c r="AC109" s="6"/>
      <c r="AD109" s="5"/>
      <c r="AE109" s="46"/>
      <c r="AF109" s="41"/>
      <c r="AG109" s="6"/>
      <c r="AH109" s="6"/>
      <c r="AI109" s="6"/>
      <c r="AJ109" s="6"/>
      <c r="AK109" s="6"/>
      <c r="AL109" s="6"/>
      <c r="AM109" s="6"/>
      <c r="AN109" s="6"/>
      <c r="AO109" s="5"/>
      <c r="AP109" s="46"/>
      <c r="AQ109" s="41"/>
    </row>
    <row r="110" spans="2:199" x14ac:dyDescent="0.25">
      <c r="B110" s="17"/>
      <c r="C110" s="72"/>
      <c r="D110" s="72"/>
      <c r="E110" s="72"/>
      <c r="F110" s="4" t="s">
        <v>4</v>
      </c>
      <c r="G110" s="9">
        <v>6</v>
      </c>
      <c r="H110" s="40" t="s">
        <v>27</v>
      </c>
      <c r="I110" s="40" t="s">
        <v>27</v>
      </c>
      <c r="J110" s="79" t="s">
        <v>28</v>
      </c>
      <c r="K110" s="7"/>
      <c r="L110" s="7"/>
      <c r="M110" s="7"/>
      <c r="N110" s="7"/>
      <c r="O110" s="7"/>
      <c r="P110" s="7"/>
      <c r="Q110" s="7"/>
      <c r="R110" s="7"/>
      <c r="S110" s="8"/>
      <c r="T110" s="46"/>
      <c r="U110" s="41"/>
      <c r="V110" s="6"/>
      <c r="W110" s="6"/>
      <c r="X110" s="6"/>
      <c r="Y110" s="6"/>
      <c r="Z110" s="6"/>
      <c r="AA110" s="6"/>
      <c r="AB110" s="6"/>
      <c r="AC110" s="6"/>
      <c r="AD110" s="5"/>
      <c r="AE110" s="46"/>
      <c r="AF110" s="41"/>
      <c r="AG110" s="6"/>
      <c r="AH110" s="6"/>
      <c r="AI110" s="6"/>
      <c r="AJ110" s="6"/>
      <c r="AK110" s="6"/>
      <c r="AL110" s="6"/>
      <c r="AM110" s="6"/>
      <c r="AN110" s="6"/>
      <c r="AO110" s="5"/>
      <c r="AP110" s="46"/>
      <c r="AQ110" s="41"/>
    </row>
    <row r="111" spans="2:199" s="13" customFormat="1" ht="15.75" thickBot="1" x14ac:dyDescent="0.3">
      <c r="B111" s="16"/>
      <c r="C111" s="73"/>
      <c r="D111" s="73"/>
      <c r="E111" s="73"/>
      <c r="F111" s="11" t="s">
        <v>32</v>
      </c>
      <c r="G111" s="14" t="s">
        <v>28</v>
      </c>
      <c r="H111" s="42">
        <f t="shared" ref="H111:I111" si="44">T111+AE111+AP111</f>
        <v>0.2537313432835821</v>
      </c>
      <c r="I111" s="42">
        <f t="shared" si="44"/>
        <v>0.35820895522388058</v>
      </c>
      <c r="J111" s="78">
        <v>67</v>
      </c>
      <c r="K111" s="11">
        <v>0</v>
      </c>
      <c r="L111" s="11">
        <v>0</v>
      </c>
      <c r="M111" s="11">
        <v>0</v>
      </c>
      <c r="N111" s="11">
        <v>0</v>
      </c>
      <c r="O111" s="11">
        <v>0</v>
      </c>
      <c r="P111" s="11">
        <v>0</v>
      </c>
      <c r="Q111" s="11">
        <v>0</v>
      </c>
      <c r="R111" s="11"/>
      <c r="S111" s="12"/>
      <c r="T111" s="47">
        <f>(K111+L111+M111+N111+O111) /J111</f>
        <v>0</v>
      </c>
      <c r="U111" s="48">
        <f>(K111+L111+M111+N111+O111+P111+Q111)/J111</f>
        <v>0</v>
      </c>
      <c r="V111" s="11">
        <v>0</v>
      </c>
      <c r="W111" s="11">
        <v>0</v>
      </c>
      <c r="X111" s="11">
        <v>2</v>
      </c>
      <c r="Y111" s="11">
        <v>1</v>
      </c>
      <c r="Z111" s="11">
        <v>0</v>
      </c>
      <c r="AA111" s="11">
        <v>5</v>
      </c>
      <c r="AB111" s="11">
        <v>0</v>
      </c>
      <c r="AC111" s="11"/>
      <c r="AD111" s="12"/>
      <c r="AE111" s="47">
        <f>(V111+W111+X111+Y111+Z111) /J111</f>
        <v>4.4776119402985072E-2</v>
      </c>
      <c r="AF111" s="48">
        <f>(V111+W111+X111+Y111+Z111+AA111+AB111)/J111</f>
        <v>0.11940298507462686</v>
      </c>
      <c r="AG111" s="11">
        <v>1</v>
      </c>
      <c r="AH111" s="11">
        <v>2</v>
      </c>
      <c r="AI111" s="11">
        <v>6</v>
      </c>
      <c r="AJ111" s="11">
        <v>2</v>
      </c>
      <c r="AK111" s="11">
        <v>3</v>
      </c>
      <c r="AL111" s="11">
        <v>1</v>
      </c>
      <c r="AM111" s="11">
        <v>1</v>
      </c>
      <c r="AN111" s="11"/>
      <c r="AO111" s="12"/>
      <c r="AP111" s="47">
        <f>(AG111+AH111+AI111+AJ111+AK111) /J111</f>
        <v>0.20895522388059701</v>
      </c>
      <c r="AQ111" s="48">
        <f>(AG111+AH111+AI111+AJ111+AK111+AL111+AM111)/J111</f>
        <v>0.23880597014925373</v>
      </c>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3"/>
      <c r="GA111" s="33"/>
      <c r="GB111" s="33"/>
      <c r="GC111" s="33"/>
      <c r="GD111" s="33"/>
      <c r="GE111" s="33"/>
      <c r="GF111" s="33"/>
      <c r="GG111" s="33"/>
      <c r="GH111" s="33"/>
      <c r="GI111" s="33"/>
      <c r="GJ111" s="33"/>
      <c r="GK111" s="33"/>
      <c r="GL111" s="33"/>
      <c r="GM111" s="33"/>
      <c r="GN111" s="33"/>
      <c r="GO111" s="33"/>
      <c r="GP111" s="33"/>
      <c r="GQ111" s="33"/>
    </row>
    <row r="112" spans="2:199" x14ac:dyDescent="0.25">
      <c r="B112" s="17"/>
      <c r="C112" s="72" t="s">
        <v>22</v>
      </c>
      <c r="D112" s="72"/>
      <c r="E112" s="72"/>
      <c r="F112" s="4" t="s">
        <v>1</v>
      </c>
      <c r="G112" s="9">
        <v>1</v>
      </c>
      <c r="H112" s="41">
        <f t="shared" ref="H112:I114" si="45">T112+AE112+AP112</f>
        <v>0.47302904564315351</v>
      </c>
      <c r="I112" s="41">
        <f t="shared" si="45"/>
        <v>0.49585062240663896</v>
      </c>
      <c r="J112" s="77">
        <v>482</v>
      </c>
      <c r="K112" s="6">
        <v>192</v>
      </c>
      <c r="L112" s="6">
        <v>22</v>
      </c>
      <c r="M112" s="6">
        <v>6</v>
      </c>
      <c r="N112" s="6">
        <v>0</v>
      </c>
      <c r="O112" s="6"/>
      <c r="P112" s="6"/>
      <c r="Q112" s="6"/>
      <c r="R112" s="6"/>
      <c r="S112" s="5"/>
      <c r="T112" s="46">
        <f>(K112+L112)/J112</f>
        <v>0.44398340248962653</v>
      </c>
      <c r="U112" s="41">
        <f>(K112+L112+M112+N112)/J112</f>
        <v>0.45643153526970953</v>
      </c>
      <c r="V112" s="6">
        <v>1</v>
      </c>
      <c r="W112" s="6">
        <v>0</v>
      </c>
      <c r="X112" s="6">
        <v>2</v>
      </c>
      <c r="Y112" s="6">
        <v>0</v>
      </c>
      <c r="Z112" s="6"/>
      <c r="AA112" s="6"/>
      <c r="AB112" s="6"/>
      <c r="AC112" s="6"/>
      <c r="AD112" s="5"/>
      <c r="AE112" s="46">
        <f>(V112+W112)/J112</f>
        <v>2.0746887966804979E-3</v>
      </c>
      <c r="AF112" s="41">
        <f>(V112+W112+X112+Y112)/J112</f>
        <v>6.2240663900414933E-3</v>
      </c>
      <c r="AG112" s="6">
        <v>0</v>
      </c>
      <c r="AH112" s="6">
        <v>3</v>
      </c>
      <c r="AI112" s="6">
        <v>6</v>
      </c>
      <c r="AJ112" s="6">
        <v>2</v>
      </c>
      <c r="AK112" s="6">
        <v>2</v>
      </c>
      <c r="AL112" s="6">
        <v>1</v>
      </c>
      <c r="AM112" s="6">
        <v>2</v>
      </c>
      <c r="AN112" s="6"/>
      <c r="AO112" s="5"/>
      <c r="AP112" s="46">
        <f t="shared" ref="AP112:AP114" si="46">(AG112+AH112+AI112+AJ112+AK112) /J112</f>
        <v>2.6970954356846474E-2</v>
      </c>
      <c r="AQ112" s="41">
        <f t="shared" ref="AQ112:AQ114" si="47">(AG112+AH112+AI112+AJ112+AK112+AL112+AM112)/J112</f>
        <v>3.3195020746887967E-2</v>
      </c>
    </row>
    <row r="113" spans="2:199" x14ac:dyDescent="0.25">
      <c r="B113" s="17"/>
      <c r="C113" s="72"/>
      <c r="D113" s="72"/>
      <c r="E113" s="72"/>
      <c r="F113" s="4" t="s">
        <v>31</v>
      </c>
      <c r="G113" s="9">
        <v>2</v>
      </c>
      <c r="H113" s="41">
        <f t="shared" si="45"/>
        <v>0.80188679245283023</v>
      </c>
      <c r="I113" s="41">
        <f t="shared" si="45"/>
        <v>0.82311320754716977</v>
      </c>
      <c r="J113" s="77">
        <v>424</v>
      </c>
      <c r="K113" s="6">
        <v>25</v>
      </c>
      <c r="L113" s="6">
        <v>273</v>
      </c>
      <c r="M113" s="6">
        <v>30</v>
      </c>
      <c r="N113" s="6">
        <v>2</v>
      </c>
      <c r="O113" s="6">
        <v>0</v>
      </c>
      <c r="P113" s="6"/>
      <c r="Q113" s="6"/>
      <c r="R113" s="6"/>
      <c r="S113" s="5"/>
      <c r="T113" s="46">
        <f>(K113+L113+M113)/J113</f>
        <v>0.77358490566037741</v>
      </c>
      <c r="U113" s="41">
        <f>(K113+L113+M113+N113+O113)/J113</f>
        <v>0.77830188679245282</v>
      </c>
      <c r="V113" s="6">
        <v>0</v>
      </c>
      <c r="W113" s="6">
        <v>0</v>
      </c>
      <c r="X113" s="6">
        <v>0</v>
      </c>
      <c r="Y113" s="6">
        <v>1</v>
      </c>
      <c r="Z113" s="6">
        <v>2</v>
      </c>
      <c r="AA113" s="6"/>
      <c r="AB113" s="6"/>
      <c r="AC113" s="6"/>
      <c r="AD113" s="5"/>
      <c r="AE113" s="46">
        <f>(V113+W113+X113)/J113</f>
        <v>0</v>
      </c>
      <c r="AF113" s="41">
        <f>(V113+W113+X113+Y113+Z113)/J113</f>
        <v>7.0754716981132077E-3</v>
      </c>
      <c r="AG113" s="6">
        <v>1</v>
      </c>
      <c r="AH113" s="6">
        <v>4</v>
      </c>
      <c r="AI113" s="6">
        <v>5</v>
      </c>
      <c r="AJ113" s="6">
        <v>1</v>
      </c>
      <c r="AK113" s="6">
        <v>1</v>
      </c>
      <c r="AL113" s="6">
        <v>3</v>
      </c>
      <c r="AM113" s="6">
        <v>1</v>
      </c>
      <c r="AN113" s="6"/>
      <c r="AO113" s="5"/>
      <c r="AP113" s="46">
        <f t="shared" si="46"/>
        <v>2.8301886792452831E-2</v>
      </c>
      <c r="AQ113" s="41">
        <f t="shared" si="47"/>
        <v>3.7735849056603772E-2</v>
      </c>
    </row>
    <row r="114" spans="2:199" x14ac:dyDescent="0.25">
      <c r="B114" s="17"/>
      <c r="C114" s="72"/>
      <c r="D114" s="72"/>
      <c r="E114" s="72"/>
      <c r="F114" s="4" t="s">
        <v>2</v>
      </c>
      <c r="G114" s="9">
        <v>4</v>
      </c>
      <c r="H114" s="41">
        <f t="shared" si="45"/>
        <v>0.47727272727272729</v>
      </c>
      <c r="I114" s="41">
        <f t="shared" si="45"/>
        <v>0.47727272727272729</v>
      </c>
      <c r="J114" s="79">
        <v>44</v>
      </c>
      <c r="K114" s="7">
        <v>2</v>
      </c>
      <c r="L114" s="7">
        <v>13</v>
      </c>
      <c r="M114" s="7">
        <v>4</v>
      </c>
      <c r="N114" s="7">
        <v>0</v>
      </c>
      <c r="O114" s="7">
        <v>2</v>
      </c>
      <c r="P114" s="7">
        <v>0</v>
      </c>
      <c r="Q114" s="7">
        <v>0</v>
      </c>
      <c r="R114" s="7"/>
      <c r="S114" s="8"/>
      <c r="T114" s="46">
        <f>(K114+L114+M114+N114+O114) /J114</f>
        <v>0.47727272727272729</v>
      </c>
      <c r="U114" s="41">
        <f>(K114+L114+M114+N114+O114+P114+Q114)/J114</f>
        <v>0.47727272727272729</v>
      </c>
      <c r="V114" s="6">
        <v>0</v>
      </c>
      <c r="W114" s="6">
        <v>0</v>
      </c>
      <c r="X114" s="6">
        <v>0</v>
      </c>
      <c r="Y114" s="6">
        <v>0</v>
      </c>
      <c r="Z114" s="6">
        <v>0</v>
      </c>
      <c r="AA114" s="6">
        <v>0</v>
      </c>
      <c r="AB114" s="6">
        <v>0</v>
      </c>
      <c r="AC114" s="6"/>
      <c r="AD114" s="5"/>
      <c r="AE114" s="46">
        <f>(V114+W114+X114+Y114+Z114) /J114</f>
        <v>0</v>
      </c>
      <c r="AF114" s="41">
        <f>(V114+W114+X114+Y114+Z114+AA114+AB114)/J114</f>
        <v>0</v>
      </c>
      <c r="AG114" s="6">
        <v>0</v>
      </c>
      <c r="AH114" s="6">
        <v>0</v>
      </c>
      <c r="AI114" s="6">
        <v>0</v>
      </c>
      <c r="AJ114" s="6">
        <v>0</v>
      </c>
      <c r="AK114" s="6">
        <v>0</v>
      </c>
      <c r="AL114" s="6">
        <v>0</v>
      </c>
      <c r="AM114" s="6">
        <v>0</v>
      </c>
      <c r="AN114" s="6"/>
      <c r="AO114" s="5"/>
      <c r="AP114" s="46">
        <f t="shared" si="46"/>
        <v>0</v>
      </c>
      <c r="AQ114" s="41">
        <f t="shared" si="47"/>
        <v>0</v>
      </c>
    </row>
    <row r="115" spans="2:199" x14ac:dyDescent="0.25">
      <c r="B115" s="17"/>
      <c r="C115" s="72"/>
      <c r="D115" s="72"/>
      <c r="E115" s="72"/>
      <c r="F115" s="4" t="s">
        <v>3</v>
      </c>
      <c r="G115" s="9">
        <v>3</v>
      </c>
      <c r="H115" s="40" t="s">
        <v>27</v>
      </c>
      <c r="I115" s="40" t="s">
        <v>27</v>
      </c>
      <c r="J115" s="79" t="s">
        <v>28</v>
      </c>
      <c r="K115" s="7"/>
      <c r="L115" s="7"/>
      <c r="M115" s="7"/>
      <c r="N115" s="7"/>
      <c r="O115" s="7"/>
      <c r="P115" s="7"/>
      <c r="Q115" s="7"/>
      <c r="R115" s="7"/>
      <c r="S115" s="8"/>
      <c r="T115" s="46"/>
      <c r="U115" s="41"/>
      <c r="V115" s="6"/>
      <c r="W115" s="6"/>
      <c r="X115" s="6"/>
      <c r="Y115" s="6"/>
      <c r="Z115" s="6"/>
      <c r="AA115" s="6"/>
      <c r="AB115" s="6"/>
      <c r="AC115" s="6"/>
      <c r="AD115" s="5"/>
      <c r="AE115" s="46"/>
      <c r="AF115" s="41"/>
      <c r="AG115" s="6"/>
      <c r="AH115" s="6"/>
      <c r="AI115" s="6"/>
      <c r="AJ115" s="6"/>
      <c r="AK115" s="6"/>
      <c r="AL115" s="6"/>
      <c r="AM115" s="6"/>
      <c r="AN115" s="6"/>
      <c r="AO115" s="5"/>
      <c r="AP115" s="46"/>
      <c r="AQ115" s="41"/>
    </row>
    <row r="116" spans="2:199" x14ac:dyDescent="0.25">
      <c r="B116" s="17"/>
      <c r="C116" s="72"/>
      <c r="D116" s="72"/>
      <c r="E116" s="72"/>
      <c r="F116" s="4" t="s">
        <v>4</v>
      </c>
      <c r="G116" s="9">
        <v>6</v>
      </c>
      <c r="H116" s="40" t="s">
        <v>27</v>
      </c>
      <c r="I116" s="40" t="s">
        <v>27</v>
      </c>
      <c r="J116" s="79" t="s">
        <v>28</v>
      </c>
      <c r="K116" s="7"/>
      <c r="L116" s="7"/>
      <c r="M116" s="7"/>
      <c r="N116" s="7"/>
      <c r="O116" s="7"/>
      <c r="P116" s="7"/>
      <c r="Q116" s="7"/>
      <c r="R116" s="7"/>
      <c r="S116" s="8"/>
      <c r="T116" s="46"/>
      <c r="U116" s="41"/>
      <c r="V116" s="6"/>
      <c r="W116" s="6"/>
      <c r="X116" s="6"/>
      <c r="Y116" s="6"/>
      <c r="Z116" s="6"/>
      <c r="AA116" s="6"/>
      <c r="AB116" s="6"/>
      <c r="AC116" s="6"/>
      <c r="AD116" s="5"/>
      <c r="AE116" s="46"/>
      <c r="AF116" s="41"/>
      <c r="AG116" s="6"/>
      <c r="AH116" s="6"/>
      <c r="AI116" s="6"/>
      <c r="AJ116" s="6"/>
      <c r="AK116" s="6"/>
      <c r="AL116" s="6"/>
      <c r="AM116" s="6"/>
      <c r="AN116" s="6"/>
      <c r="AO116" s="5"/>
      <c r="AP116" s="46"/>
      <c r="AQ116" s="41"/>
    </row>
    <row r="117" spans="2:199" s="13" customFormat="1" ht="15.75" thickBot="1" x14ac:dyDescent="0.3">
      <c r="B117" s="16"/>
      <c r="C117" s="73"/>
      <c r="D117" s="73"/>
      <c r="E117" s="73"/>
      <c r="F117" s="11" t="s">
        <v>32</v>
      </c>
      <c r="G117" s="14" t="s">
        <v>28</v>
      </c>
      <c r="H117" s="42" t="s">
        <v>27</v>
      </c>
      <c r="I117" s="42" t="s">
        <v>27</v>
      </c>
      <c r="J117" s="78" t="s">
        <v>28</v>
      </c>
      <c r="K117" s="11"/>
      <c r="L117" s="11"/>
      <c r="M117" s="11"/>
      <c r="N117" s="11"/>
      <c r="O117" s="11"/>
      <c r="P117" s="11"/>
      <c r="Q117" s="11"/>
      <c r="R117" s="11"/>
      <c r="S117" s="12"/>
      <c r="T117" s="47"/>
      <c r="U117" s="48"/>
      <c r="V117" s="11"/>
      <c r="W117" s="11"/>
      <c r="X117" s="11"/>
      <c r="Y117" s="11"/>
      <c r="Z117" s="11"/>
      <c r="AA117" s="11"/>
      <c r="AB117" s="11"/>
      <c r="AC117" s="11"/>
      <c r="AD117" s="12"/>
      <c r="AE117" s="47"/>
      <c r="AF117" s="48"/>
      <c r="AG117" s="11"/>
      <c r="AH117" s="11"/>
      <c r="AI117" s="11"/>
      <c r="AJ117" s="11"/>
      <c r="AK117" s="11"/>
      <c r="AL117" s="11"/>
      <c r="AM117" s="11"/>
      <c r="AN117" s="11"/>
      <c r="AO117" s="12"/>
      <c r="AP117" s="47"/>
      <c r="AQ117" s="48"/>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3"/>
      <c r="DQ117" s="33"/>
      <c r="DR117" s="33"/>
      <c r="DS117" s="33"/>
      <c r="DT117" s="33"/>
      <c r="DU117" s="33"/>
      <c r="DV117" s="33"/>
      <c r="DW117" s="33"/>
      <c r="DX117" s="33"/>
      <c r="DY117" s="33"/>
      <c r="DZ117" s="33"/>
      <c r="EA117" s="33"/>
      <c r="EB117" s="33"/>
      <c r="EC117" s="33"/>
      <c r="ED117" s="33"/>
      <c r="EE117" s="33"/>
      <c r="EF117" s="33"/>
      <c r="EG117" s="33"/>
      <c r="EH117" s="33"/>
      <c r="EI117" s="33"/>
      <c r="EJ117" s="33"/>
      <c r="EK117" s="33"/>
      <c r="EL117" s="33"/>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3"/>
      <c r="GA117" s="33"/>
      <c r="GB117" s="33"/>
      <c r="GC117" s="33"/>
      <c r="GD117" s="33"/>
      <c r="GE117" s="33"/>
      <c r="GF117" s="33"/>
      <c r="GG117" s="33"/>
      <c r="GH117" s="33"/>
      <c r="GI117" s="33"/>
      <c r="GJ117" s="33"/>
      <c r="GK117" s="33"/>
      <c r="GL117" s="33"/>
      <c r="GM117" s="33"/>
      <c r="GN117" s="33"/>
      <c r="GO117" s="33"/>
      <c r="GP117" s="33"/>
      <c r="GQ117" s="33"/>
    </row>
    <row r="118" spans="2:199" x14ac:dyDescent="0.25">
      <c r="B118" s="17"/>
      <c r="C118" s="72" t="s">
        <v>23</v>
      </c>
      <c r="D118" s="72"/>
      <c r="E118" s="72"/>
      <c r="F118" s="4" t="s">
        <v>1</v>
      </c>
      <c r="G118" s="9">
        <v>1</v>
      </c>
      <c r="H118" s="41">
        <f>T118+AE118+AP118</f>
        <v>0.19239373601789708</v>
      </c>
      <c r="I118" s="41">
        <f>U118+AF118+AQ118</f>
        <v>0.22203579418344518</v>
      </c>
      <c r="J118" s="79">
        <v>1788</v>
      </c>
      <c r="K118" s="6">
        <v>245</v>
      </c>
      <c r="L118" s="6">
        <v>17</v>
      </c>
      <c r="M118" s="6">
        <v>15</v>
      </c>
      <c r="N118" s="6">
        <v>5</v>
      </c>
      <c r="O118" s="6"/>
      <c r="P118" s="6"/>
      <c r="Q118" s="6"/>
      <c r="R118" s="6"/>
      <c r="S118" s="5"/>
      <c r="T118" s="46">
        <f>(K118+L118)/J118</f>
        <v>0.1465324384787472</v>
      </c>
      <c r="U118" s="41">
        <f>(K118+L118+M118+N118)/J118</f>
        <v>0.15771812080536912</v>
      </c>
      <c r="V118" s="6">
        <v>4</v>
      </c>
      <c r="W118" s="6">
        <v>2</v>
      </c>
      <c r="X118" s="6">
        <v>4</v>
      </c>
      <c r="Y118" s="6">
        <v>2</v>
      </c>
      <c r="Z118" s="6"/>
      <c r="AA118" s="6"/>
      <c r="AB118" s="6"/>
      <c r="AC118" s="6"/>
      <c r="AD118" s="5"/>
      <c r="AE118" s="46">
        <f>(V118+W118)/J118</f>
        <v>3.3557046979865771E-3</v>
      </c>
      <c r="AF118" s="41">
        <f>(V118+W118+X118+Y118)/J118</f>
        <v>6.7114093959731542E-3</v>
      </c>
      <c r="AG118" s="6">
        <v>37</v>
      </c>
      <c r="AH118" s="6">
        <v>5</v>
      </c>
      <c r="AI118" s="6">
        <v>14</v>
      </c>
      <c r="AJ118" s="6">
        <v>11</v>
      </c>
      <c r="AK118" s="6">
        <v>9</v>
      </c>
      <c r="AL118" s="6">
        <v>16</v>
      </c>
      <c r="AM118" s="6">
        <v>11</v>
      </c>
      <c r="AN118" s="6"/>
      <c r="AO118" s="5"/>
      <c r="AP118" s="46">
        <f t="shared" ref="AP118:AP119" si="48">(AG118+AH118+AI118+AJ118+AK118) /J118</f>
        <v>4.2505592841163314E-2</v>
      </c>
      <c r="AQ118" s="41">
        <f t="shared" ref="AQ118:AQ119" si="49">(AG118+AH118+AI118+AJ118+AK118+AL118+AM118)/J118</f>
        <v>5.7606263982102911E-2</v>
      </c>
    </row>
    <row r="119" spans="2:199" x14ac:dyDescent="0.25">
      <c r="B119" s="17"/>
      <c r="C119" s="72"/>
      <c r="D119" s="72"/>
      <c r="E119" s="72"/>
      <c r="F119" s="4" t="s">
        <v>31</v>
      </c>
      <c r="G119" s="9">
        <v>2</v>
      </c>
      <c r="H119" s="41">
        <f>T119+AE119+AP119</f>
        <v>0.3980582524271844</v>
      </c>
      <c r="I119" s="41">
        <f>U119+AF119+AQ119</f>
        <v>0.45631067961165045</v>
      </c>
      <c r="J119" s="77">
        <v>103</v>
      </c>
      <c r="K119" s="6">
        <v>10</v>
      </c>
      <c r="L119" s="6">
        <v>19</v>
      </c>
      <c r="M119" s="6">
        <v>2</v>
      </c>
      <c r="N119" s="6">
        <v>1</v>
      </c>
      <c r="O119" s="6">
        <v>0</v>
      </c>
      <c r="P119" s="6"/>
      <c r="Q119" s="6"/>
      <c r="R119" s="6"/>
      <c r="S119" s="5"/>
      <c r="T119" s="46">
        <f>(K119+L119+M119)/J119</f>
        <v>0.30097087378640774</v>
      </c>
      <c r="U119" s="41">
        <f>(K119+L119+M119+N119+O119)/J119</f>
        <v>0.31067961165048541</v>
      </c>
      <c r="V119" s="6">
        <v>0</v>
      </c>
      <c r="W119" s="6">
        <v>2</v>
      </c>
      <c r="X119" s="6">
        <v>1</v>
      </c>
      <c r="Y119" s="6">
        <v>2</v>
      </c>
      <c r="Z119" s="6">
        <v>0</v>
      </c>
      <c r="AA119" s="6"/>
      <c r="AB119" s="6"/>
      <c r="AC119" s="6"/>
      <c r="AD119" s="5"/>
      <c r="AE119" s="46">
        <f>(V119+W119+X119)/J119</f>
        <v>2.9126213592233011E-2</v>
      </c>
      <c r="AF119" s="41">
        <f>(V119+W119+X119+Y119+Z119)/J119</f>
        <v>4.8543689320388349E-2</v>
      </c>
      <c r="AG119" s="6">
        <v>2</v>
      </c>
      <c r="AH119" s="6">
        <v>1</v>
      </c>
      <c r="AI119" s="6">
        <v>1</v>
      </c>
      <c r="AJ119" s="6">
        <v>1</v>
      </c>
      <c r="AK119" s="6">
        <v>2</v>
      </c>
      <c r="AL119" s="6">
        <v>1</v>
      </c>
      <c r="AM119" s="6">
        <v>2</v>
      </c>
      <c r="AN119" s="6"/>
      <c r="AO119" s="5"/>
      <c r="AP119" s="46">
        <f t="shared" si="48"/>
        <v>6.7961165048543687E-2</v>
      </c>
      <c r="AQ119" s="41">
        <f t="shared" si="49"/>
        <v>9.7087378640776698E-2</v>
      </c>
    </row>
    <row r="120" spans="2:199" x14ac:dyDescent="0.25">
      <c r="B120" s="17"/>
      <c r="C120" s="72"/>
      <c r="D120" s="72"/>
      <c r="E120" s="72"/>
      <c r="F120" s="4" t="s">
        <v>2</v>
      </c>
      <c r="G120" s="9">
        <v>4</v>
      </c>
      <c r="H120" s="40" t="s">
        <v>27</v>
      </c>
      <c r="I120" s="40" t="s">
        <v>27</v>
      </c>
      <c r="J120" s="79" t="s">
        <v>28</v>
      </c>
      <c r="K120" s="7"/>
      <c r="L120" s="7"/>
      <c r="M120" s="7"/>
      <c r="N120" s="7"/>
      <c r="O120" s="7"/>
      <c r="P120" s="7"/>
      <c r="Q120" s="7"/>
      <c r="R120" s="7"/>
      <c r="S120" s="8"/>
      <c r="T120" s="46"/>
      <c r="U120" s="41"/>
      <c r="V120" s="6"/>
      <c r="W120" s="6"/>
      <c r="X120" s="6"/>
      <c r="Y120" s="6"/>
      <c r="Z120" s="6"/>
      <c r="AA120" s="6"/>
      <c r="AB120" s="6"/>
      <c r="AC120" s="6"/>
      <c r="AD120" s="5"/>
      <c r="AE120" s="46"/>
      <c r="AF120" s="41"/>
      <c r="AG120" s="6"/>
      <c r="AH120" s="6"/>
      <c r="AI120" s="6"/>
      <c r="AJ120" s="6"/>
      <c r="AK120" s="6"/>
      <c r="AL120" s="6"/>
      <c r="AM120" s="6"/>
      <c r="AN120" s="6"/>
      <c r="AO120" s="5"/>
      <c r="AP120" s="46"/>
      <c r="AQ120" s="41"/>
    </row>
    <row r="121" spans="2:199" x14ac:dyDescent="0.25">
      <c r="B121" s="17"/>
      <c r="C121" s="72"/>
      <c r="D121" s="72"/>
      <c r="E121" s="72"/>
      <c r="F121" s="4" t="s">
        <v>3</v>
      </c>
      <c r="G121" s="9">
        <v>3</v>
      </c>
      <c r="H121" s="40" t="s">
        <v>27</v>
      </c>
      <c r="I121" s="40" t="s">
        <v>27</v>
      </c>
      <c r="J121" s="79" t="s">
        <v>28</v>
      </c>
      <c r="K121" s="7"/>
      <c r="L121" s="7"/>
      <c r="M121" s="7"/>
      <c r="N121" s="7"/>
      <c r="O121" s="7"/>
      <c r="P121" s="7"/>
      <c r="Q121" s="7"/>
      <c r="R121" s="7"/>
      <c r="S121" s="8"/>
      <c r="T121" s="46"/>
      <c r="U121" s="41"/>
      <c r="V121" s="6"/>
      <c r="W121" s="6"/>
      <c r="X121" s="6"/>
      <c r="Y121" s="6"/>
      <c r="Z121" s="6"/>
      <c r="AA121" s="6"/>
      <c r="AB121" s="6"/>
      <c r="AC121" s="6"/>
      <c r="AD121" s="5"/>
      <c r="AE121" s="46"/>
      <c r="AF121" s="41"/>
      <c r="AG121" s="6"/>
      <c r="AH121" s="6"/>
      <c r="AI121" s="6"/>
      <c r="AJ121" s="6"/>
      <c r="AK121" s="6"/>
      <c r="AL121" s="6"/>
      <c r="AM121" s="6"/>
      <c r="AN121" s="6"/>
      <c r="AO121" s="5"/>
      <c r="AP121" s="46"/>
      <c r="AQ121" s="41"/>
    </row>
    <row r="122" spans="2:199" x14ac:dyDescent="0.25">
      <c r="B122" s="17"/>
      <c r="C122" s="72"/>
      <c r="D122" s="72"/>
      <c r="E122" s="72"/>
      <c r="F122" s="4" t="s">
        <v>4</v>
      </c>
      <c r="G122" s="9">
        <v>6</v>
      </c>
      <c r="H122" s="40" t="s">
        <v>27</v>
      </c>
      <c r="I122" s="40" t="s">
        <v>27</v>
      </c>
      <c r="J122" s="79" t="s">
        <v>28</v>
      </c>
      <c r="K122" s="7"/>
      <c r="L122" s="7"/>
      <c r="M122" s="7"/>
      <c r="N122" s="7"/>
      <c r="O122" s="7"/>
      <c r="P122" s="7"/>
      <c r="Q122" s="7"/>
      <c r="R122" s="7"/>
      <c r="S122" s="8"/>
      <c r="T122" s="46"/>
      <c r="U122" s="41"/>
      <c r="V122" s="6"/>
      <c r="W122" s="6"/>
      <c r="X122" s="6"/>
      <c r="Y122" s="6"/>
      <c r="Z122" s="6"/>
      <c r="AA122" s="6"/>
      <c r="AB122" s="6"/>
      <c r="AC122" s="6"/>
      <c r="AD122" s="5"/>
      <c r="AE122" s="46"/>
      <c r="AF122" s="41"/>
      <c r="AG122" s="6"/>
      <c r="AH122" s="6"/>
      <c r="AI122" s="6"/>
      <c r="AJ122" s="6"/>
      <c r="AK122" s="6"/>
      <c r="AL122" s="6"/>
      <c r="AM122" s="6"/>
      <c r="AN122" s="6"/>
      <c r="AO122" s="5"/>
      <c r="AP122" s="46"/>
      <c r="AQ122" s="41"/>
    </row>
    <row r="123" spans="2:199" s="13" customFormat="1" ht="15.75" thickBot="1" x14ac:dyDescent="0.3">
      <c r="B123" s="16"/>
      <c r="C123" s="73"/>
      <c r="D123" s="73"/>
      <c r="E123" s="73"/>
      <c r="F123" s="11" t="s">
        <v>32</v>
      </c>
      <c r="G123" s="14" t="s">
        <v>28</v>
      </c>
      <c r="H123" s="42">
        <f t="shared" ref="H123:I123" si="50">T123+AE123+AP123</f>
        <v>0.36842105263157893</v>
      </c>
      <c r="I123" s="42">
        <f t="shared" si="50"/>
        <v>0.50877192982456143</v>
      </c>
      <c r="J123" s="78">
        <v>57</v>
      </c>
      <c r="K123" s="11">
        <v>0</v>
      </c>
      <c r="L123" s="11">
        <v>0</v>
      </c>
      <c r="M123" s="11">
        <v>0</v>
      </c>
      <c r="N123" s="11">
        <v>0</v>
      </c>
      <c r="O123" s="11">
        <v>0</v>
      </c>
      <c r="P123" s="11">
        <v>0</v>
      </c>
      <c r="Q123" s="11">
        <v>0</v>
      </c>
      <c r="R123" s="11"/>
      <c r="S123" s="12"/>
      <c r="T123" s="47">
        <f>(K123+L123+M123+N123+O123) /J123</f>
        <v>0</v>
      </c>
      <c r="U123" s="48">
        <f>(K123+L123+M123+N123+O123+P123+Q123)/J123</f>
        <v>0</v>
      </c>
      <c r="V123" s="11">
        <v>0</v>
      </c>
      <c r="W123" s="11">
        <v>4</v>
      </c>
      <c r="X123" s="11">
        <v>2</v>
      </c>
      <c r="Y123" s="11">
        <v>4</v>
      </c>
      <c r="Z123" s="11">
        <v>6</v>
      </c>
      <c r="AA123" s="11">
        <v>2</v>
      </c>
      <c r="AB123" s="11">
        <v>2</v>
      </c>
      <c r="AC123" s="11"/>
      <c r="AD123" s="12"/>
      <c r="AE123" s="47">
        <f>(V123+W123+X123+Y123+Z123) /J123</f>
        <v>0.2807017543859649</v>
      </c>
      <c r="AF123" s="48">
        <f>(V123+W123+X123+Y123+Z123+AA123+AB123)/J123</f>
        <v>0.35087719298245612</v>
      </c>
      <c r="AG123" s="11">
        <v>3</v>
      </c>
      <c r="AH123" s="11">
        <v>0</v>
      </c>
      <c r="AI123" s="11">
        <v>1</v>
      </c>
      <c r="AJ123" s="11">
        <v>1</v>
      </c>
      <c r="AK123" s="11">
        <v>0</v>
      </c>
      <c r="AL123" s="11">
        <v>2</v>
      </c>
      <c r="AM123" s="11">
        <v>2</v>
      </c>
      <c r="AN123" s="11"/>
      <c r="AO123" s="12"/>
      <c r="AP123" s="47">
        <f>(AG123+AH123+AI123+AJ123+AK123) /J123</f>
        <v>8.771929824561403E-2</v>
      </c>
      <c r="AQ123" s="48">
        <f>(AG123+AH123+AI123+AJ123+AK123+AL123+AM123)/J123</f>
        <v>0.15789473684210525</v>
      </c>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3"/>
      <c r="DQ123" s="33"/>
      <c r="DR123" s="33"/>
      <c r="DS123" s="33"/>
      <c r="DT123" s="33"/>
      <c r="DU123" s="33"/>
      <c r="DV123" s="33"/>
      <c r="DW123" s="33"/>
      <c r="DX123" s="33"/>
      <c r="DY123" s="33"/>
      <c r="DZ123" s="33"/>
      <c r="EA123" s="33"/>
      <c r="EB123" s="33"/>
      <c r="EC123" s="33"/>
      <c r="ED123" s="33"/>
      <c r="EE123" s="33"/>
      <c r="EF123" s="33"/>
      <c r="EG123" s="33"/>
      <c r="EH123" s="33"/>
      <c r="EI123" s="33"/>
      <c r="EJ123" s="33"/>
      <c r="EK123" s="33"/>
      <c r="EL123" s="33"/>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3"/>
      <c r="GA123" s="33"/>
      <c r="GB123" s="33"/>
      <c r="GC123" s="33"/>
      <c r="GD123" s="33"/>
      <c r="GE123" s="33"/>
      <c r="GF123" s="33"/>
      <c r="GG123" s="33"/>
      <c r="GH123" s="33"/>
      <c r="GI123" s="33"/>
      <c r="GJ123" s="33"/>
      <c r="GK123" s="33"/>
      <c r="GL123" s="33"/>
      <c r="GM123" s="33"/>
      <c r="GN123" s="33"/>
      <c r="GO123" s="33"/>
      <c r="GP123" s="33"/>
      <c r="GQ123" s="33"/>
    </row>
    <row r="124" spans="2:199" x14ac:dyDescent="0.25">
      <c r="B124" s="17"/>
      <c r="C124" s="72" t="s">
        <v>24</v>
      </c>
      <c r="D124" s="72"/>
      <c r="E124" s="72"/>
      <c r="F124" s="4" t="s">
        <v>1</v>
      </c>
      <c r="G124" s="9">
        <v>1</v>
      </c>
      <c r="H124" s="41">
        <f t="shared" ref="H124:I126" si="51">T124+AE124+AP124</f>
        <v>0.54296875</v>
      </c>
      <c r="I124" s="41">
        <f t="shared" si="51"/>
        <v>0.630859375</v>
      </c>
      <c r="J124" s="77">
        <v>512</v>
      </c>
      <c r="K124" s="6">
        <v>191</v>
      </c>
      <c r="L124" s="6">
        <v>57</v>
      </c>
      <c r="M124" s="6">
        <v>26</v>
      </c>
      <c r="N124" s="6">
        <v>7</v>
      </c>
      <c r="O124" s="6"/>
      <c r="P124" s="6"/>
      <c r="Q124" s="6"/>
      <c r="R124" s="6"/>
      <c r="S124" s="5"/>
      <c r="T124" s="46">
        <f>(K124+L124)/J124</f>
        <v>0.484375</v>
      </c>
      <c r="U124" s="41">
        <f>(K124+L124+M124+N124)/J124</f>
        <v>0.548828125</v>
      </c>
      <c r="V124" s="6">
        <v>0</v>
      </c>
      <c r="W124" s="6">
        <v>0</v>
      </c>
      <c r="X124" s="6">
        <v>2</v>
      </c>
      <c r="Y124" s="6">
        <v>1</v>
      </c>
      <c r="Z124" s="6"/>
      <c r="AA124" s="6"/>
      <c r="AB124" s="6"/>
      <c r="AC124" s="6"/>
      <c r="AD124" s="5"/>
      <c r="AE124" s="46">
        <f>(V124+W124)/J124</f>
        <v>0</v>
      </c>
      <c r="AF124" s="41">
        <f>(V124+W124+X124+Y124)/J124</f>
        <v>5.859375E-3</v>
      </c>
      <c r="AG124" s="6">
        <v>3</v>
      </c>
      <c r="AH124" s="6">
        <v>5</v>
      </c>
      <c r="AI124" s="6">
        <v>6</v>
      </c>
      <c r="AJ124" s="6">
        <v>6</v>
      </c>
      <c r="AK124" s="6">
        <v>10</v>
      </c>
      <c r="AL124" s="6">
        <v>4</v>
      </c>
      <c r="AM124" s="6">
        <v>5</v>
      </c>
      <c r="AN124" s="6"/>
      <c r="AO124" s="5"/>
      <c r="AP124" s="46">
        <f t="shared" ref="AP124:AP126" si="52">(AG124+AH124+AI124+AJ124+AK124) /J124</f>
        <v>5.859375E-2</v>
      </c>
      <c r="AQ124" s="41">
        <f t="shared" ref="AQ124:AQ126" si="53">(AG124+AH124+AI124+AJ124+AK124+AL124+AM124)/J124</f>
        <v>7.6171875E-2</v>
      </c>
    </row>
    <row r="125" spans="2:199" x14ac:dyDescent="0.25">
      <c r="B125" s="17"/>
      <c r="C125" s="72"/>
      <c r="D125" s="72"/>
      <c r="E125" s="72"/>
      <c r="F125" s="4" t="s">
        <v>31</v>
      </c>
      <c r="G125" s="9">
        <v>2</v>
      </c>
      <c r="H125" s="41">
        <f t="shared" si="51"/>
        <v>0.63793103448275867</v>
      </c>
      <c r="I125" s="41">
        <f t="shared" si="51"/>
        <v>0.72413793103448276</v>
      </c>
      <c r="J125" s="77">
        <v>522</v>
      </c>
      <c r="K125" s="6">
        <v>46</v>
      </c>
      <c r="L125" s="6">
        <v>202</v>
      </c>
      <c r="M125" s="6">
        <v>50</v>
      </c>
      <c r="N125" s="6">
        <v>11</v>
      </c>
      <c r="O125" s="6">
        <v>4</v>
      </c>
      <c r="P125" s="6"/>
      <c r="Q125" s="6"/>
      <c r="R125" s="6"/>
      <c r="S125" s="5"/>
      <c r="T125" s="46">
        <f>(K125+L125+M125)/J125</f>
        <v>0.57088122605363989</v>
      </c>
      <c r="U125" s="41">
        <f>(K125+L125+M125+N125+O125)/J125</f>
        <v>0.59961685823754785</v>
      </c>
      <c r="V125" s="6">
        <v>1</v>
      </c>
      <c r="W125" s="6">
        <v>1</v>
      </c>
      <c r="X125" s="6">
        <v>3</v>
      </c>
      <c r="Y125" s="6">
        <v>6</v>
      </c>
      <c r="Z125" s="6">
        <v>4</v>
      </c>
      <c r="AA125" s="6"/>
      <c r="AB125" s="6"/>
      <c r="AC125" s="6"/>
      <c r="AD125" s="5"/>
      <c r="AE125" s="46">
        <f>(V125+W125+X125)/J125</f>
        <v>9.5785440613026813E-3</v>
      </c>
      <c r="AF125" s="41">
        <f>(V125+W125+X125+Y125+Z125)/J125</f>
        <v>2.8735632183908046E-2</v>
      </c>
      <c r="AG125" s="6">
        <v>5</v>
      </c>
      <c r="AH125" s="6">
        <v>6</v>
      </c>
      <c r="AI125" s="6">
        <v>9</v>
      </c>
      <c r="AJ125" s="6">
        <v>4</v>
      </c>
      <c r="AK125" s="6">
        <v>6</v>
      </c>
      <c r="AL125" s="6">
        <v>11</v>
      </c>
      <c r="AM125" s="6">
        <v>9</v>
      </c>
      <c r="AN125" s="6"/>
      <c r="AO125" s="5"/>
      <c r="AP125" s="46">
        <f t="shared" si="52"/>
        <v>5.7471264367816091E-2</v>
      </c>
      <c r="AQ125" s="41">
        <f t="shared" si="53"/>
        <v>9.5785440613026823E-2</v>
      </c>
    </row>
    <row r="126" spans="2:199" x14ac:dyDescent="0.25">
      <c r="B126" s="17"/>
      <c r="C126" s="72"/>
      <c r="D126" s="72"/>
      <c r="E126" s="72"/>
      <c r="F126" s="4" t="s">
        <v>2</v>
      </c>
      <c r="G126" s="9">
        <v>4</v>
      </c>
      <c r="H126" s="41">
        <f t="shared" si="51"/>
        <v>0.8571428571428571</v>
      </c>
      <c r="I126" s="41">
        <f t="shared" si="51"/>
        <v>0.8571428571428571</v>
      </c>
      <c r="J126" s="79">
        <v>21</v>
      </c>
      <c r="K126" s="7">
        <v>17</v>
      </c>
      <c r="L126" s="7">
        <v>0</v>
      </c>
      <c r="M126" s="7">
        <v>0</v>
      </c>
      <c r="N126" s="7">
        <v>1</v>
      </c>
      <c r="O126" s="7">
        <v>0</v>
      </c>
      <c r="P126" s="7">
        <v>0</v>
      </c>
      <c r="Q126" s="7">
        <v>0</v>
      </c>
      <c r="R126" s="7"/>
      <c r="S126" s="8"/>
      <c r="T126" s="46">
        <f>(K126+L126+M126+N126+O126) /J126</f>
        <v>0.8571428571428571</v>
      </c>
      <c r="U126" s="41">
        <f>(K126+L126+M126+N126+O126+P126+Q126)/J126</f>
        <v>0.8571428571428571</v>
      </c>
      <c r="V126" s="6">
        <v>0</v>
      </c>
      <c r="W126" s="6">
        <v>0</v>
      </c>
      <c r="X126" s="6">
        <v>0</v>
      </c>
      <c r="Y126" s="6">
        <v>0</v>
      </c>
      <c r="Z126" s="6">
        <v>0</v>
      </c>
      <c r="AA126" s="6">
        <v>0</v>
      </c>
      <c r="AB126" s="6">
        <v>0</v>
      </c>
      <c r="AC126" s="6"/>
      <c r="AD126" s="5"/>
      <c r="AE126" s="46">
        <f>(V126+W126+X126+Y126+Z126) /J126</f>
        <v>0</v>
      </c>
      <c r="AF126" s="41">
        <f>(V126+W126+X126+Y126+Z126+AA126+AB126)/J126</f>
        <v>0</v>
      </c>
      <c r="AG126" s="6">
        <v>0</v>
      </c>
      <c r="AH126" s="6">
        <v>0</v>
      </c>
      <c r="AI126" s="6">
        <v>0</v>
      </c>
      <c r="AJ126" s="6">
        <v>0</v>
      </c>
      <c r="AK126" s="6">
        <v>0</v>
      </c>
      <c r="AL126" s="6">
        <v>0</v>
      </c>
      <c r="AM126" s="6">
        <v>0</v>
      </c>
      <c r="AN126" s="6"/>
      <c r="AO126" s="5"/>
      <c r="AP126" s="46">
        <f t="shared" si="52"/>
        <v>0</v>
      </c>
      <c r="AQ126" s="41">
        <f t="shared" si="53"/>
        <v>0</v>
      </c>
    </row>
    <row r="127" spans="2:199" x14ac:dyDescent="0.25">
      <c r="B127" s="17"/>
      <c r="C127" s="72"/>
      <c r="D127" s="72"/>
      <c r="E127" s="72"/>
      <c r="F127" s="4" t="s">
        <v>3</v>
      </c>
      <c r="G127" s="9">
        <v>3</v>
      </c>
      <c r="H127" s="40" t="s">
        <v>27</v>
      </c>
      <c r="I127" s="40" t="s">
        <v>27</v>
      </c>
      <c r="J127" s="79" t="s">
        <v>28</v>
      </c>
      <c r="K127" s="7"/>
      <c r="L127" s="7"/>
      <c r="M127" s="7"/>
      <c r="N127" s="7"/>
      <c r="O127" s="7"/>
      <c r="P127" s="7"/>
      <c r="Q127" s="7"/>
      <c r="R127" s="7"/>
      <c r="S127" s="8"/>
      <c r="T127" s="46"/>
      <c r="U127" s="41"/>
      <c r="V127" s="6"/>
      <c r="W127" s="6"/>
      <c r="X127" s="6"/>
      <c r="Y127" s="6"/>
      <c r="Z127" s="6"/>
      <c r="AA127" s="6"/>
      <c r="AB127" s="6"/>
      <c r="AC127" s="6"/>
      <c r="AD127" s="5"/>
      <c r="AE127" s="46"/>
      <c r="AF127" s="41"/>
      <c r="AG127" s="6"/>
      <c r="AH127" s="6"/>
      <c r="AI127" s="6"/>
      <c r="AJ127" s="6"/>
      <c r="AK127" s="6"/>
      <c r="AL127" s="6"/>
      <c r="AM127" s="6"/>
      <c r="AN127" s="6"/>
      <c r="AO127" s="5"/>
      <c r="AP127" s="46"/>
      <c r="AQ127" s="41"/>
    </row>
    <row r="128" spans="2:199" x14ac:dyDescent="0.25">
      <c r="B128" s="17"/>
      <c r="C128" s="72"/>
      <c r="D128" s="72"/>
      <c r="E128" s="72"/>
      <c r="F128" s="4" t="s">
        <v>4</v>
      </c>
      <c r="G128" s="9">
        <v>6</v>
      </c>
      <c r="H128" s="40" t="s">
        <v>27</v>
      </c>
      <c r="I128" s="40" t="s">
        <v>27</v>
      </c>
      <c r="J128" s="79" t="s">
        <v>28</v>
      </c>
      <c r="K128" s="7"/>
      <c r="L128" s="7"/>
      <c r="M128" s="7"/>
      <c r="N128" s="7"/>
      <c r="O128" s="7"/>
      <c r="P128" s="7"/>
      <c r="Q128" s="7"/>
      <c r="R128" s="7"/>
      <c r="S128" s="8"/>
      <c r="T128" s="46"/>
      <c r="U128" s="41"/>
      <c r="V128" s="6"/>
      <c r="W128" s="6"/>
      <c r="X128" s="6"/>
      <c r="Y128" s="6"/>
      <c r="Z128" s="6"/>
      <c r="AA128" s="6"/>
      <c r="AB128" s="6"/>
      <c r="AC128" s="6"/>
      <c r="AD128" s="5"/>
      <c r="AE128" s="46"/>
      <c r="AF128" s="41"/>
      <c r="AG128" s="6"/>
      <c r="AH128" s="6"/>
      <c r="AI128" s="6"/>
      <c r="AJ128" s="6"/>
      <c r="AK128" s="6"/>
      <c r="AL128" s="6"/>
      <c r="AM128" s="6"/>
      <c r="AN128" s="6"/>
      <c r="AO128" s="5"/>
      <c r="AP128" s="46"/>
      <c r="AQ128" s="41"/>
    </row>
    <row r="129" spans="2:199" s="13" customFormat="1" ht="15.75" thickBot="1" x14ac:dyDescent="0.3">
      <c r="B129" s="16"/>
      <c r="C129" s="73"/>
      <c r="D129" s="73"/>
      <c r="E129" s="73"/>
      <c r="F129" s="11" t="s">
        <v>32</v>
      </c>
      <c r="G129" s="14" t="s">
        <v>28</v>
      </c>
      <c r="H129" s="42">
        <f t="shared" ref="H129:I129" si="54">T129+AE129+AP129</f>
        <v>0.52512315270935961</v>
      </c>
      <c r="I129" s="42">
        <f t="shared" si="54"/>
        <v>0.67290640394088674</v>
      </c>
      <c r="J129" s="80">
        <v>1015</v>
      </c>
      <c r="K129" s="11">
        <v>0</v>
      </c>
      <c r="L129" s="11">
        <v>0</v>
      </c>
      <c r="M129" s="11">
        <v>0</v>
      </c>
      <c r="N129" s="11">
        <v>0</v>
      </c>
      <c r="O129" s="11">
        <v>0</v>
      </c>
      <c r="P129" s="11">
        <v>0</v>
      </c>
      <c r="Q129" s="11">
        <v>0</v>
      </c>
      <c r="R129" s="11"/>
      <c r="S129" s="12"/>
      <c r="T129" s="47">
        <f>(K129+L129+M129+N129+O129) /J129</f>
        <v>0</v>
      </c>
      <c r="U129" s="48">
        <f>(K129+L129+M129+N129+O129+P129+Q129)/J129</f>
        <v>0</v>
      </c>
      <c r="V129" s="11">
        <v>0</v>
      </c>
      <c r="W129" s="11">
        <v>3</v>
      </c>
      <c r="X129" s="11">
        <v>15</v>
      </c>
      <c r="Y129" s="11">
        <v>196</v>
      </c>
      <c r="Z129" s="11">
        <v>189</v>
      </c>
      <c r="AA129" s="11">
        <v>79</v>
      </c>
      <c r="AB129" s="11">
        <v>38</v>
      </c>
      <c r="AC129" s="11"/>
      <c r="AD129" s="12"/>
      <c r="AE129" s="47">
        <f>(V129+W129+X129+Y129+Z129) /J129</f>
        <v>0.39704433497536945</v>
      </c>
      <c r="AF129" s="48">
        <f>(V129+W129+X129+Y129+Z129+AA129+AB129)/J129</f>
        <v>0.51231527093596063</v>
      </c>
      <c r="AG129" s="11">
        <v>3</v>
      </c>
      <c r="AH129" s="11">
        <v>36</v>
      </c>
      <c r="AI129" s="11">
        <v>40</v>
      </c>
      <c r="AJ129" s="11">
        <v>23</v>
      </c>
      <c r="AK129" s="11">
        <v>28</v>
      </c>
      <c r="AL129" s="11">
        <v>18</v>
      </c>
      <c r="AM129" s="11">
        <v>15</v>
      </c>
      <c r="AN129" s="11"/>
      <c r="AO129" s="12"/>
      <c r="AP129" s="47">
        <f>(AG129+AH129+AI129+AJ129+AK129) /J129</f>
        <v>0.12807881773399016</v>
      </c>
      <c r="AQ129" s="48">
        <f>(AG129+AH129+AI129+AJ129+AK129+AL129+AM129)/J129</f>
        <v>0.16059113300492611</v>
      </c>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row>
    <row r="130" spans="2:199" x14ac:dyDescent="0.25">
      <c r="B130" s="17"/>
      <c r="C130" s="72" t="s">
        <v>25</v>
      </c>
      <c r="D130" s="72"/>
      <c r="E130" s="72"/>
      <c r="F130" s="4" t="s">
        <v>1</v>
      </c>
      <c r="G130" s="9">
        <v>1</v>
      </c>
      <c r="H130" s="41">
        <f t="shared" ref="H130:I132" si="55">T130+AE130+AP130</f>
        <v>0.29584352078239606</v>
      </c>
      <c r="I130" s="41">
        <f t="shared" si="55"/>
        <v>0.3431132844335778</v>
      </c>
      <c r="J130" s="79">
        <v>3681</v>
      </c>
      <c r="K130" s="6">
        <v>780</v>
      </c>
      <c r="L130" s="6">
        <v>111</v>
      </c>
      <c r="M130" s="6">
        <v>41</v>
      </c>
      <c r="N130" s="6">
        <v>9</v>
      </c>
      <c r="O130" s="6"/>
      <c r="P130" s="6"/>
      <c r="Q130" s="6"/>
      <c r="R130" s="6"/>
      <c r="S130" s="5"/>
      <c r="T130" s="46">
        <f>(K130+L130)/J130</f>
        <v>0.24205378973105135</v>
      </c>
      <c r="U130" s="41">
        <f>(K130+L130+M130+N130)/J130</f>
        <v>0.25563705514805757</v>
      </c>
      <c r="V130" s="6">
        <v>6</v>
      </c>
      <c r="W130" s="6">
        <v>4</v>
      </c>
      <c r="X130" s="6">
        <v>6</v>
      </c>
      <c r="Y130" s="6">
        <v>4</v>
      </c>
      <c r="Z130" s="6"/>
      <c r="AA130" s="6"/>
      <c r="AB130" s="6"/>
      <c r="AC130" s="6"/>
      <c r="AD130" s="5"/>
      <c r="AE130" s="46">
        <f>(V130+W130)/J130</f>
        <v>2.7166530834012497E-3</v>
      </c>
      <c r="AF130" s="41">
        <f>(V130+W130+X130+Y130)/J130</f>
        <v>5.4333061668024995E-3</v>
      </c>
      <c r="AG130" s="6">
        <v>22</v>
      </c>
      <c r="AH130" s="6">
        <v>23</v>
      </c>
      <c r="AI130" s="6">
        <v>44</v>
      </c>
      <c r="AJ130" s="6">
        <v>43</v>
      </c>
      <c r="AK130" s="6">
        <v>56</v>
      </c>
      <c r="AL130" s="6">
        <v>65</v>
      </c>
      <c r="AM130" s="6">
        <v>49</v>
      </c>
      <c r="AN130" s="6"/>
      <c r="AO130" s="5"/>
      <c r="AP130" s="46">
        <f t="shared" ref="AP130:AP132" si="56">(AG130+AH130+AI130+AJ130+AK130) /J130</f>
        <v>5.1073077967943491E-2</v>
      </c>
      <c r="AQ130" s="41">
        <f t="shared" ref="AQ130:AQ132" si="57">(AG130+AH130+AI130+AJ130+AK130+AL130+AM130)/J130</f>
        <v>8.2042923118717734E-2</v>
      </c>
    </row>
    <row r="131" spans="2:199" x14ac:dyDescent="0.25">
      <c r="B131" s="17"/>
      <c r="C131" s="72"/>
      <c r="D131" s="72"/>
      <c r="E131" s="72"/>
      <c r="F131" s="4" t="s">
        <v>31</v>
      </c>
      <c r="G131" s="9">
        <v>2</v>
      </c>
      <c r="H131" s="41">
        <f t="shared" si="55"/>
        <v>0.39148037317373696</v>
      </c>
      <c r="I131" s="41">
        <f t="shared" si="55"/>
        <v>0.47016370357331455</v>
      </c>
      <c r="J131" s="79">
        <v>5681</v>
      </c>
      <c r="K131" s="6">
        <v>6</v>
      </c>
      <c r="L131" s="7">
        <v>1455</v>
      </c>
      <c r="M131" s="6">
        <v>424</v>
      </c>
      <c r="N131" s="6">
        <v>127</v>
      </c>
      <c r="O131" s="6">
        <v>73</v>
      </c>
      <c r="P131" s="6"/>
      <c r="Q131" s="6"/>
      <c r="R131" s="6"/>
      <c r="S131" s="5"/>
      <c r="T131" s="46">
        <f>(K131+L131+M131)/J131</f>
        <v>0.33180778032036612</v>
      </c>
      <c r="U131" s="41">
        <f>(K131+L131+M131+N131+O131)/J131</f>
        <v>0.36701284985037846</v>
      </c>
      <c r="V131" s="6">
        <v>12</v>
      </c>
      <c r="W131" s="6">
        <v>17</v>
      </c>
      <c r="X131" s="6">
        <v>19</v>
      </c>
      <c r="Y131" s="6">
        <v>25</v>
      </c>
      <c r="Z131" s="6">
        <v>13</v>
      </c>
      <c r="AA131" s="6"/>
      <c r="AB131" s="6"/>
      <c r="AC131" s="6"/>
      <c r="AD131" s="5"/>
      <c r="AE131" s="46">
        <f>(V131+W131+X131)/J131</f>
        <v>8.4492166872029567E-3</v>
      </c>
      <c r="AF131" s="41">
        <f>(V131+W131+X131+Y131+Z131)/J131</f>
        <v>1.5138179897905299E-2</v>
      </c>
      <c r="AG131" s="6">
        <v>37</v>
      </c>
      <c r="AH131" s="6">
        <v>47</v>
      </c>
      <c r="AI131" s="6">
        <v>85</v>
      </c>
      <c r="AJ131" s="6">
        <v>63</v>
      </c>
      <c r="AK131" s="6">
        <v>59</v>
      </c>
      <c r="AL131" s="6">
        <v>107</v>
      </c>
      <c r="AM131" s="6">
        <v>102</v>
      </c>
      <c r="AN131" s="6"/>
      <c r="AO131" s="5"/>
      <c r="AP131" s="46">
        <f t="shared" si="56"/>
        <v>5.1223376166167928E-2</v>
      </c>
      <c r="AQ131" s="41">
        <f t="shared" si="57"/>
        <v>8.8012673825030807E-2</v>
      </c>
    </row>
    <row r="132" spans="2:199" x14ac:dyDescent="0.25">
      <c r="B132" s="17"/>
      <c r="C132" s="72"/>
      <c r="D132" s="72"/>
      <c r="E132" s="72"/>
      <c r="F132" s="4" t="s">
        <v>2</v>
      </c>
      <c r="G132" s="9">
        <v>4</v>
      </c>
      <c r="H132" s="41">
        <f t="shared" si="55"/>
        <v>0.27728613569321531</v>
      </c>
      <c r="I132" s="41">
        <f t="shared" si="55"/>
        <v>0.33824975417895775</v>
      </c>
      <c r="J132" s="79">
        <v>1017</v>
      </c>
      <c r="K132" s="7">
        <v>13</v>
      </c>
      <c r="L132" s="7">
        <v>58</v>
      </c>
      <c r="M132" s="7">
        <v>44</v>
      </c>
      <c r="N132" s="7">
        <v>54</v>
      </c>
      <c r="O132" s="7">
        <v>51</v>
      </c>
      <c r="P132" s="7">
        <v>32</v>
      </c>
      <c r="Q132" s="7">
        <v>22</v>
      </c>
      <c r="R132" s="7"/>
      <c r="S132" s="8"/>
      <c r="T132" s="46">
        <f>(K132+L132+M132+N132+O132) /J132</f>
        <v>0.21632251720747295</v>
      </c>
      <c r="U132" s="41">
        <f>(K132+L132+M132+N132+O132+P132+Q132)/J132</f>
        <v>0.26941986234021631</v>
      </c>
      <c r="V132" s="6">
        <v>2</v>
      </c>
      <c r="W132" s="6">
        <v>3</v>
      </c>
      <c r="X132" s="6">
        <v>6</v>
      </c>
      <c r="Y132" s="6">
        <v>0</v>
      </c>
      <c r="Z132" s="6">
        <v>0</v>
      </c>
      <c r="AA132" s="6">
        <v>0</v>
      </c>
      <c r="AB132" s="6">
        <v>0</v>
      </c>
      <c r="AC132" s="6"/>
      <c r="AD132" s="5"/>
      <c r="AE132" s="46">
        <f>(V132+W132+X132+Y132+Z132) /J132</f>
        <v>1.0816125860373648E-2</v>
      </c>
      <c r="AF132" s="41">
        <f>(V132+W132+X132+Y132+Z132+AA132+AB132)/J132</f>
        <v>1.0816125860373648E-2</v>
      </c>
      <c r="AG132" s="6">
        <v>30</v>
      </c>
      <c r="AH132" s="6">
        <v>4</v>
      </c>
      <c r="AI132" s="6">
        <v>6</v>
      </c>
      <c r="AJ132" s="6">
        <v>7</v>
      </c>
      <c r="AK132" s="6">
        <v>4</v>
      </c>
      <c r="AL132" s="6">
        <v>3</v>
      </c>
      <c r="AM132" s="6">
        <v>5</v>
      </c>
      <c r="AN132" s="6"/>
      <c r="AO132" s="5"/>
      <c r="AP132" s="46">
        <f t="shared" si="56"/>
        <v>5.0147492625368731E-2</v>
      </c>
      <c r="AQ132" s="41">
        <f t="shared" si="57"/>
        <v>5.801376597836775E-2</v>
      </c>
    </row>
    <row r="133" spans="2:199" x14ac:dyDescent="0.25">
      <c r="B133" s="17"/>
      <c r="C133" s="72"/>
      <c r="D133" s="72"/>
      <c r="E133" s="72"/>
      <c r="F133" s="4" t="s">
        <v>3</v>
      </c>
      <c r="G133" s="9">
        <v>3</v>
      </c>
      <c r="H133" s="40" t="s">
        <v>27</v>
      </c>
      <c r="I133" s="40" t="s">
        <v>27</v>
      </c>
      <c r="J133" s="79" t="s">
        <v>28</v>
      </c>
      <c r="K133" s="7"/>
      <c r="L133" s="7"/>
      <c r="M133" s="7"/>
      <c r="N133" s="7"/>
      <c r="O133" s="7"/>
      <c r="P133" s="7"/>
      <c r="Q133" s="7"/>
      <c r="R133" s="7"/>
      <c r="S133" s="8"/>
      <c r="T133" s="46"/>
      <c r="U133" s="41"/>
      <c r="V133" s="6"/>
      <c r="W133" s="6"/>
      <c r="X133" s="6"/>
      <c r="Y133" s="6"/>
      <c r="Z133" s="6"/>
      <c r="AA133" s="6"/>
      <c r="AB133" s="6"/>
      <c r="AC133" s="6"/>
      <c r="AD133" s="5"/>
      <c r="AE133" s="46"/>
      <c r="AF133" s="41"/>
      <c r="AG133" s="6"/>
      <c r="AH133" s="6"/>
      <c r="AI133" s="6"/>
      <c r="AJ133" s="6"/>
      <c r="AK133" s="6"/>
      <c r="AL133" s="6"/>
      <c r="AM133" s="6"/>
      <c r="AN133" s="6"/>
      <c r="AO133" s="5"/>
      <c r="AP133" s="46"/>
      <c r="AQ133" s="41"/>
    </row>
    <row r="134" spans="2:199" x14ac:dyDescent="0.25">
      <c r="B134" s="17"/>
      <c r="C134" s="72"/>
      <c r="D134" s="72"/>
      <c r="E134" s="72"/>
      <c r="F134" s="4" t="s">
        <v>4</v>
      </c>
      <c r="G134" s="9">
        <v>6</v>
      </c>
      <c r="H134" s="40" t="s">
        <v>27</v>
      </c>
      <c r="I134" s="40" t="s">
        <v>27</v>
      </c>
      <c r="J134" s="79" t="s">
        <v>28</v>
      </c>
      <c r="K134" s="7"/>
      <c r="L134" s="7"/>
      <c r="M134" s="7"/>
      <c r="N134" s="7"/>
      <c r="O134" s="7"/>
      <c r="P134" s="7"/>
      <c r="Q134" s="7"/>
      <c r="R134" s="7"/>
      <c r="S134" s="8"/>
      <c r="T134" s="46"/>
      <c r="U134" s="41"/>
      <c r="V134" s="6"/>
      <c r="W134" s="6"/>
      <c r="X134" s="6"/>
      <c r="Y134" s="6"/>
      <c r="Z134" s="6"/>
      <c r="AA134" s="6"/>
      <c r="AB134" s="6"/>
      <c r="AC134" s="6"/>
      <c r="AD134" s="5"/>
      <c r="AE134" s="46"/>
      <c r="AF134" s="41"/>
      <c r="AG134" s="6"/>
      <c r="AH134" s="6"/>
      <c r="AI134" s="6"/>
      <c r="AJ134" s="6"/>
      <c r="AK134" s="6"/>
      <c r="AL134" s="6"/>
      <c r="AM134" s="6"/>
      <c r="AN134" s="6"/>
      <c r="AO134" s="5"/>
      <c r="AP134" s="46"/>
      <c r="AQ134" s="41"/>
    </row>
    <row r="135" spans="2:199" s="13" customFormat="1" ht="15.75" thickBot="1" x14ac:dyDescent="0.3">
      <c r="B135" s="16"/>
      <c r="C135" s="73"/>
      <c r="D135" s="73"/>
      <c r="E135" s="73"/>
      <c r="F135" s="11" t="s">
        <v>32</v>
      </c>
      <c r="G135" s="14" t="s">
        <v>28</v>
      </c>
      <c r="H135" s="42" t="s">
        <v>27</v>
      </c>
      <c r="I135" s="42" t="s">
        <v>27</v>
      </c>
      <c r="J135" s="78" t="s">
        <v>28</v>
      </c>
      <c r="K135" s="11"/>
      <c r="L135" s="11"/>
      <c r="M135" s="11"/>
      <c r="N135" s="11"/>
      <c r="O135" s="11"/>
      <c r="P135" s="11"/>
      <c r="Q135" s="11"/>
      <c r="R135" s="11"/>
      <c r="S135" s="12"/>
      <c r="T135" s="47"/>
      <c r="U135" s="48"/>
      <c r="V135" s="11"/>
      <c r="W135" s="11"/>
      <c r="X135" s="11"/>
      <c r="Y135" s="11"/>
      <c r="Z135" s="11"/>
      <c r="AA135" s="11"/>
      <c r="AB135" s="11"/>
      <c r="AC135" s="11"/>
      <c r="AD135" s="12"/>
      <c r="AE135" s="47"/>
      <c r="AF135" s="48"/>
      <c r="AG135" s="11"/>
      <c r="AH135" s="11"/>
      <c r="AI135" s="11"/>
      <c r="AJ135" s="11"/>
      <c r="AK135" s="11"/>
      <c r="AL135" s="11"/>
      <c r="AM135" s="11"/>
      <c r="AN135" s="11"/>
      <c r="AO135" s="12"/>
      <c r="AP135" s="47"/>
      <c r="AQ135" s="48"/>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row>
    <row r="136" spans="2:199" x14ac:dyDescent="0.25">
      <c r="B136" s="17"/>
      <c r="C136" s="72" t="s">
        <v>26</v>
      </c>
      <c r="D136" s="72"/>
      <c r="E136" s="72"/>
      <c r="F136" s="4" t="s">
        <v>1</v>
      </c>
      <c r="G136" s="9">
        <v>1</v>
      </c>
      <c r="H136" s="40" t="s">
        <v>27</v>
      </c>
      <c r="I136" s="40" t="s">
        <v>27</v>
      </c>
      <c r="J136" s="77" t="s">
        <v>28</v>
      </c>
      <c r="K136" s="6"/>
      <c r="L136" s="6"/>
      <c r="M136" s="6"/>
      <c r="N136" s="6"/>
      <c r="O136" s="6"/>
      <c r="P136" s="6"/>
      <c r="Q136" s="6"/>
      <c r="R136" s="6"/>
      <c r="S136" s="5"/>
      <c r="T136" s="46"/>
      <c r="U136" s="41"/>
      <c r="V136" s="6"/>
      <c r="W136" s="6"/>
      <c r="X136" s="6"/>
      <c r="Y136" s="6"/>
      <c r="Z136" s="6"/>
      <c r="AA136" s="6"/>
      <c r="AB136" s="6"/>
      <c r="AC136" s="6"/>
      <c r="AD136" s="5"/>
      <c r="AE136" s="46"/>
      <c r="AF136" s="41"/>
      <c r="AG136" s="6"/>
      <c r="AH136" s="6"/>
      <c r="AI136" s="6"/>
      <c r="AJ136" s="6"/>
      <c r="AK136" s="6"/>
      <c r="AL136" s="6"/>
      <c r="AM136" s="6"/>
      <c r="AN136" s="6"/>
      <c r="AO136" s="5"/>
      <c r="AP136" s="46"/>
      <c r="AQ136" s="41"/>
    </row>
    <row r="137" spans="2:199" x14ac:dyDescent="0.25">
      <c r="B137" s="17"/>
      <c r="C137" s="72"/>
      <c r="D137" s="72"/>
      <c r="E137" s="72"/>
      <c r="F137" s="4" t="s">
        <v>31</v>
      </c>
      <c r="G137" s="9">
        <v>2</v>
      </c>
      <c r="H137" s="40" t="s">
        <v>27</v>
      </c>
      <c r="I137" s="40" t="s">
        <v>27</v>
      </c>
      <c r="J137" s="77" t="s">
        <v>28</v>
      </c>
      <c r="K137" s="6"/>
      <c r="L137" s="6"/>
      <c r="M137" s="6"/>
      <c r="N137" s="6"/>
      <c r="O137" s="6"/>
      <c r="P137" s="6"/>
      <c r="Q137" s="6"/>
      <c r="R137" s="6"/>
      <c r="S137" s="5"/>
      <c r="T137" s="46"/>
      <c r="U137" s="41"/>
      <c r="V137" s="6"/>
      <c r="W137" s="6"/>
      <c r="X137" s="6"/>
      <c r="Y137" s="6"/>
      <c r="Z137" s="6"/>
      <c r="AA137" s="6"/>
      <c r="AB137" s="6"/>
      <c r="AC137" s="6"/>
      <c r="AD137" s="5"/>
      <c r="AE137" s="46"/>
      <c r="AF137" s="41"/>
      <c r="AG137" s="6"/>
      <c r="AH137" s="6"/>
      <c r="AI137" s="6"/>
      <c r="AJ137" s="6"/>
      <c r="AK137" s="6"/>
      <c r="AL137" s="6"/>
      <c r="AM137" s="6"/>
      <c r="AN137" s="6"/>
      <c r="AO137" s="5"/>
      <c r="AP137" s="46"/>
      <c r="AQ137" s="41"/>
    </row>
    <row r="138" spans="2:199" x14ac:dyDescent="0.25">
      <c r="B138" s="17"/>
      <c r="C138" s="72"/>
      <c r="D138" s="72"/>
      <c r="E138" s="72"/>
      <c r="F138" s="4" t="s">
        <v>2</v>
      </c>
      <c r="G138" s="9">
        <v>4</v>
      </c>
      <c r="H138" s="41">
        <f>T138+AE138+AP138</f>
        <v>0.8648648648648648</v>
      </c>
      <c r="I138" s="41">
        <f>U138+AF138+AQ138</f>
        <v>0.90540540540540548</v>
      </c>
      <c r="J138" s="79">
        <v>74</v>
      </c>
      <c r="K138" s="7">
        <v>8</v>
      </c>
      <c r="L138" s="7">
        <v>33</v>
      </c>
      <c r="M138" s="7">
        <v>13</v>
      </c>
      <c r="N138" s="7">
        <v>3</v>
      </c>
      <c r="O138" s="7">
        <v>4</v>
      </c>
      <c r="P138" s="7">
        <v>0</v>
      </c>
      <c r="Q138" s="7">
        <v>0</v>
      </c>
      <c r="R138" s="7"/>
      <c r="S138" s="8"/>
      <c r="T138" s="46">
        <f>(K138+L138+M138+N138+O138) /J138</f>
        <v>0.82432432432432434</v>
      </c>
      <c r="U138" s="41">
        <f>(K138+L138+M138+N138+O138+P138+Q138)/J138</f>
        <v>0.82432432432432434</v>
      </c>
      <c r="V138" s="6">
        <v>0</v>
      </c>
      <c r="W138" s="6">
        <v>0</v>
      </c>
      <c r="X138" s="6">
        <v>1</v>
      </c>
      <c r="Y138" s="6">
        <v>1</v>
      </c>
      <c r="Z138" s="6">
        <v>0</v>
      </c>
      <c r="AA138" s="6">
        <v>1</v>
      </c>
      <c r="AB138" s="6">
        <v>1</v>
      </c>
      <c r="AC138" s="6"/>
      <c r="AD138" s="5"/>
      <c r="AE138" s="46">
        <f>(V138+W138+X138+Y138+Z138) /J138</f>
        <v>2.7027027027027029E-2</v>
      </c>
      <c r="AF138" s="41">
        <f>(V138+W138+X138+Y138+Z138+AA138+AB138)/J138</f>
        <v>5.4054054054054057E-2</v>
      </c>
      <c r="AG138" s="6">
        <v>0</v>
      </c>
      <c r="AH138" s="6">
        <v>0</v>
      </c>
      <c r="AI138" s="6">
        <v>0</v>
      </c>
      <c r="AJ138" s="6">
        <v>1</v>
      </c>
      <c r="AK138" s="6">
        <v>0</v>
      </c>
      <c r="AL138" s="6">
        <v>1</v>
      </c>
      <c r="AM138" s="6">
        <v>0</v>
      </c>
      <c r="AN138" s="6"/>
      <c r="AO138" s="5"/>
      <c r="AP138" s="46">
        <f>(AG138+AH138+AI138+AJ138+AK138) /J138</f>
        <v>1.3513513513513514E-2</v>
      </c>
      <c r="AQ138" s="41">
        <f>(AG138+AH138+AI138+AJ138+AK138+AL138+AM138)/J138</f>
        <v>2.7027027027027029E-2</v>
      </c>
    </row>
    <row r="139" spans="2:199" x14ac:dyDescent="0.25">
      <c r="B139" s="17"/>
      <c r="C139" s="72"/>
      <c r="D139" s="72"/>
      <c r="E139" s="72"/>
      <c r="F139" s="4" t="s">
        <v>3</v>
      </c>
      <c r="G139" s="9">
        <v>3</v>
      </c>
      <c r="H139" s="40" t="s">
        <v>27</v>
      </c>
      <c r="I139" s="40" t="s">
        <v>27</v>
      </c>
      <c r="J139" s="79" t="s">
        <v>28</v>
      </c>
      <c r="K139" s="7"/>
      <c r="L139" s="7"/>
      <c r="M139" s="7"/>
      <c r="N139" s="7"/>
      <c r="O139" s="7"/>
      <c r="P139" s="7"/>
      <c r="Q139" s="7"/>
      <c r="R139" s="7"/>
      <c r="S139" s="8"/>
      <c r="T139" s="46"/>
      <c r="U139" s="41"/>
      <c r="V139" s="6"/>
      <c r="W139" s="6"/>
      <c r="X139" s="6"/>
      <c r="Y139" s="6"/>
      <c r="Z139" s="6"/>
      <c r="AA139" s="6"/>
      <c r="AB139" s="6"/>
      <c r="AC139" s="6"/>
      <c r="AD139" s="5"/>
      <c r="AE139" s="46"/>
      <c r="AF139" s="41"/>
      <c r="AG139" s="6"/>
      <c r="AH139" s="6"/>
      <c r="AI139" s="6"/>
      <c r="AJ139" s="6"/>
      <c r="AK139" s="6"/>
      <c r="AL139" s="6"/>
      <c r="AM139" s="6"/>
      <c r="AN139" s="6"/>
      <c r="AO139" s="5"/>
      <c r="AP139" s="46"/>
      <c r="AQ139" s="41"/>
    </row>
    <row r="140" spans="2:199" x14ac:dyDescent="0.25">
      <c r="B140" s="17"/>
      <c r="C140" s="72"/>
      <c r="D140" s="72"/>
      <c r="E140" s="72"/>
      <c r="F140" s="4" t="s">
        <v>4</v>
      </c>
      <c r="G140" s="9">
        <v>6</v>
      </c>
      <c r="H140" s="40" t="s">
        <v>27</v>
      </c>
      <c r="I140" s="40" t="s">
        <v>27</v>
      </c>
      <c r="J140" s="79" t="s">
        <v>28</v>
      </c>
      <c r="K140" s="7"/>
      <c r="L140" s="7"/>
      <c r="M140" s="7"/>
      <c r="N140" s="7"/>
      <c r="O140" s="7"/>
      <c r="P140" s="7"/>
      <c r="Q140" s="7"/>
      <c r="R140" s="7"/>
      <c r="S140" s="8"/>
      <c r="T140" s="46"/>
      <c r="U140" s="41"/>
      <c r="V140" s="6"/>
      <c r="W140" s="6"/>
      <c r="X140" s="6"/>
      <c r="Y140" s="6"/>
      <c r="Z140" s="6"/>
      <c r="AA140" s="6"/>
      <c r="AB140" s="6"/>
      <c r="AC140" s="6"/>
      <c r="AD140" s="5"/>
      <c r="AE140" s="46"/>
      <c r="AF140" s="41"/>
      <c r="AG140" s="6"/>
      <c r="AH140" s="6"/>
      <c r="AI140" s="6"/>
      <c r="AJ140" s="6"/>
      <c r="AK140" s="6"/>
      <c r="AL140" s="6"/>
      <c r="AM140" s="6"/>
      <c r="AN140" s="6"/>
      <c r="AO140" s="5"/>
      <c r="AP140" s="46"/>
      <c r="AQ140" s="41"/>
    </row>
    <row r="141" spans="2:199" s="13" customFormat="1" ht="15.75" thickBot="1" x14ac:dyDescent="0.3">
      <c r="B141" s="16"/>
      <c r="C141" s="73"/>
      <c r="D141" s="73"/>
      <c r="E141" s="73"/>
      <c r="F141" s="11" t="s">
        <v>32</v>
      </c>
      <c r="G141" s="14" t="s">
        <v>28</v>
      </c>
      <c r="H141" s="42" t="s">
        <v>27</v>
      </c>
      <c r="I141" s="42" t="s">
        <v>27</v>
      </c>
      <c r="J141" s="78" t="s">
        <v>28</v>
      </c>
      <c r="K141" s="11"/>
      <c r="L141" s="11"/>
      <c r="M141" s="11"/>
      <c r="N141" s="11"/>
      <c r="O141" s="11"/>
      <c r="P141" s="11"/>
      <c r="Q141" s="11"/>
      <c r="R141" s="11"/>
      <c r="S141" s="12"/>
      <c r="T141" s="47"/>
      <c r="U141" s="48"/>
      <c r="V141" s="11"/>
      <c r="W141" s="11"/>
      <c r="X141" s="11"/>
      <c r="Y141" s="11"/>
      <c r="Z141" s="11"/>
      <c r="AA141" s="11"/>
      <c r="AB141" s="11"/>
      <c r="AC141" s="11"/>
      <c r="AD141" s="12"/>
      <c r="AE141" s="47"/>
      <c r="AF141" s="48"/>
      <c r="AG141" s="11"/>
      <c r="AH141" s="11"/>
      <c r="AI141" s="11"/>
      <c r="AJ141" s="11"/>
      <c r="AK141" s="11"/>
      <c r="AL141" s="11"/>
      <c r="AM141" s="11"/>
      <c r="AN141" s="11"/>
      <c r="AO141" s="12"/>
      <c r="AP141" s="47"/>
      <c r="AQ141" s="48"/>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c r="GE141" s="33"/>
      <c r="GF141" s="33"/>
      <c r="GG141" s="33"/>
      <c r="GH141" s="33"/>
      <c r="GI141" s="33"/>
      <c r="GJ141" s="33"/>
      <c r="GK141" s="33"/>
      <c r="GL141" s="33"/>
      <c r="GM141" s="33"/>
      <c r="GN141" s="33"/>
      <c r="GO141" s="33"/>
      <c r="GP141" s="33"/>
      <c r="GQ141" s="33"/>
    </row>
    <row r="142" spans="2:199" x14ac:dyDescent="0.25">
      <c r="B142" s="17"/>
      <c r="C142" s="72" t="s">
        <v>5</v>
      </c>
      <c r="D142" s="72"/>
      <c r="E142" s="72"/>
      <c r="F142" s="4" t="s">
        <v>1</v>
      </c>
      <c r="G142" s="9">
        <v>1</v>
      </c>
      <c r="H142" s="41">
        <f t="shared" ref="H142:I146" si="58">T142+AE142+AP142</f>
        <v>1.2145748987854251E-2</v>
      </c>
      <c r="I142" s="41">
        <f t="shared" si="58"/>
        <v>1.6194331983805668E-2</v>
      </c>
      <c r="J142" s="77">
        <v>247</v>
      </c>
      <c r="K142" s="6">
        <v>0</v>
      </c>
      <c r="L142" s="6">
        <v>0</v>
      </c>
      <c r="M142" s="6">
        <v>0</v>
      </c>
      <c r="N142" s="6">
        <v>0</v>
      </c>
      <c r="O142" s="6"/>
      <c r="P142" s="6"/>
      <c r="Q142" s="6"/>
      <c r="R142" s="6"/>
      <c r="S142" s="5"/>
      <c r="T142" s="46">
        <f>(K142+L142)/J142</f>
        <v>0</v>
      </c>
      <c r="U142" s="41">
        <f>(K142+L142+M142+N142)/J142</f>
        <v>0</v>
      </c>
      <c r="V142" s="6">
        <v>0</v>
      </c>
      <c r="W142" s="6">
        <v>0</v>
      </c>
      <c r="X142" s="6">
        <v>0</v>
      </c>
      <c r="Y142" s="6">
        <v>0</v>
      </c>
      <c r="Z142" s="6"/>
      <c r="AA142" s="6"/>
      <c r="AB142" s="6"/>
      <c r="AC142" s="6"/>
      <c r="AD142" s="5"/>
      <c r="AE142" s="46">
        <f>(V142+W142)/J142</f>
        <v>0</v>
      </c>
      <c r="AF142" s="41">
        <f>(V142+W142+X142+Y142)/J142</f>
        <v>0</v>
      </c>
      <c r="AG142" s="6">
        <v>1</v>
      </c>
      <c r="AH142" s="6">
        <v>0</v>
      </c>
      <c r="AI142" s="6">
        <v>0</v>
      </c>
      <c r="AJ142" s="6">
        <v>0</v>
      </c>
      <c r="AK142" s="6">
        <v>2</v>
      </c>
      <c r="AL142" s="6">
        <v>0</v>
      </c>
      <c r="AM142" s="6">
        <v>1</v>
      </c>
      <c r="AN142" s="6"/>
      <c r="AO142" s="5"/>
      <c r="AP142" s="46">
        <f t="shared" ref="AP142:AP145" si="59">(AG142+AH142+AI142+AJ142+AK142) /J142</f>
        <v>1.2145748987854251E-2</v>
      </c>
      <c r="AQ142" s="41">
        <f t="shared" ref="AQ142:AQ145" si="60">(AG142+AH142+AI142+AJ142+AK142+AL142+AM142)/J142</f>
        <v>1.6194331983805668E-2</v>
      </c>
    </row>
    <row r="143" spans="2:199" x14ac:dyDescent="0.25">
      <c r="B143" s="17"/>
      <c r="C143" s="72"/>
      <c r="D143" s="72"/>
      <c r="E143" s="72"/>
      <c r="F143" s="4" t="s">
        <v>31</v>
      </c>
      <c r="G143" s="9">
        <v>2</v>
      </c>
      <c r="H143" s="41">
        <f t="shared" si="58"/>
        <v>0.78947368421052633</v>
      </c>
      <c r="I143" s="41">
        <f t="shared" si="58"/>
        <v>0.82894736842105265</v>
      </c>
      <c r="J143" s="77">
        <v>76</v>
      </c>
      <c r="K143" s="6">
        <v>6</v>
      </c>
      <c r="L143" s="6">
        <v>45</v>
      </c>
      <c r="M143" s="7">
        <v>4</v>
      </c>
      <c r="N143" s="6">
        <v>0</v>
      </c>
      <c r="O143" s="6">
        <v>0</v>
      </c>
      <c r="P143" s="6"/>
      <c r="Q143" s="6"/>
      <c r="R143" s="6"/>
      <c r="S143" s="5"/>
      <c r="T143" s="46">
        <f>(K143+L143+M143)/J143</f>
        <v>0.72368421052631582</v>
      </c>
      <c r="U143" s="41">
        <f>(K143+L143+M143+N143+O143)/J143</f>
        <v>0.72368421052631582</v>
      </c>
      <c r="V143" s="6">
        <v>0</v>
      </c>
      <c r="W143" s="6">
        <v>0</v>
      </c>
      <c r="X143" s="6">
        <v>0</v>
      </c>
      <c r="Y143" s="6">
        <v>0</v>
      </c>
      <c r="Z143" s="6">
        <v>0</v>
      </c>
      <c r="AA143" s="6"/>
      <c r="AB143" s="6"/>
      <c r="AC143" s="6"/>
      <c r="AD143" s="5"/>
      <c r="AE143" s="46">
        <f>(V143+W143+X143)/J143</f>
        <v>0</v>
      </c>
      <c r="AF143" s="41">
        <f>(V143+W143+X143+Y143+Z143)/J143</f>
        <v>0</v>
      </c>
      <c r="AG143" s="6">
        <v>0</v>
      </c>
      <c r="AH143" s="6">
        <v>0</v>
      </c>
      <c r="AI143" s="6">
        <v>0</v>
      </c>
      <c r="AJ143" s="6">
        <v>0</v>
      </c>
      <c r="AK143" s="6">
        <v>5</v>
      </c>
      <c r="AL143" s="6">
        <v>3</v>
      </c>
      <c r="AM143" s="6">
        <v>0</v>
      </c>
      <c r="AN143" s="6"/>
      <c r="AO143" s="5"/>
      <c r="AP143" s="46">
        <f t="shared" si="59"/>
        <v>6.5789473684210523E-2</v>
      </c>
      <c r="AQ143" s="41">
        <f t="shared" si="60"/>
        <v>0.10526315789473684</v>
      </c>
    </row>
    <row r="144" spans="2:199" x14ac:dyDescent="0.25">
      <c r="B144" s="17"/>
      <c r="C144" s="72"/>
      <c r="D144" s="72"/>
      <c r="E144" s="72"/>
      <c r="F144" s="4" t="s">
        <v>2</v>
      </c>
      <c r="G144" s="9">
        <v>4</v>
      </c>
      <c r="H144" s="41">
        <f t="shared" si="58"/>
        <v>0.66453067521063247</v>
      </c>
      <c r="I144" s="41">
        <f t="shared" si="58"/>
        <v>0.78877417823662044</v>
      </c>
      <c r="J144" s="79">
        <v>8427</v>
      </c>
      <c r="K144" s="7">
        <v>155</v>
      </c>
      <c r="L144" s="7">
        <v>750</v>
      </c>
      <c r="M144" s="7">
        <v>956</v>
      </c>
      <c r="N144" s="7">
        <v>1665</v>
      </c>
      <c r="O144" s="7">
        <v>1670</v>
      </c>
      <c r="P144" s="7">
        <v>602</v>
      </c>
      <c r="Q144" s="7">
        <v>168</v>
      </c>
      <c r="R144" s="7"/>
      <c r="S144" s="8"/>
      <c r="T144" s="46">
        <f>(K144+L144+M144+N144+O144) /J144</f>
        <v>0.61658953364186542</v>
      </c>
      <c r="U144" s="41">
        <f>(K144+L144+M144+N144+O144+P144+Q144)/J144</f>
        <v>0.7079625014833274</v>
      </c>
      <c r="V144" s="6">
        <v>11</v>
      </c>
      <c r="W144" s="6">
        <v>5</v>
      </c>
      <c r="X144" s="6">
        <v>17</v>
      </c>
      <c r="Y144" s="6">
        <v>25</v>
      </c>
      <c r="Z144" s="6">
        <v>61</v>
      </c>
      <c r="AA144" s="6">
        <v>100</v>
      </c>
      <c r="AB144" s="6">
        <v>50</v>
      </c>
      <c r="AC144" s="6"/>
      <c r="AD144" s="5"/>
      <c r="AE144" s="46">
        <f>(V144+W144+X144+Y144+Z144) /J144</f>
        <v>1.4121276848225941E-2</v>
      </c>
      <c r="AF144" s="41">
        <f>(V144+W144+X144+Y144+Z144+AA144+AB144)/J144</f>
        <v>3.1921205648510739E-2</v>
      </c>
      <c r="AG144" s="6">
        <v>5</v>
      </c>
      <c r="AH144" s="6">
        <v>18</v>
      </c>
      <c r="AI144" s="6">
        <v>75</v>
      </c>
      <c r="AJ144" s="6">
        <v>94</v>
      </c>
      <c r="AK144" s="6">
        <v>93</v>
      </c>
      <c r="AL144" s="6">
        <v>75</v>
      </c>
      <c r="AM144" s="6">
        <v>52</v>
      </c>
      <c r="AN144" s="6"/>
      <c r="AO144" s="5"/>
      <c r="AP144" s="46">
        <f t="shared" si="59"/>
        <v>3.3819864720541118E-2</v>
      </c>
      <c r="AQ144" s="41">
        <f t="shared" si="60"/>
        <v>4.889047110478225E-2</v>
      </c>
    </row>
    <row r="145" spans="2:199" x14ac:dyDescent="0.25">
      <c r="B145" s="17"/>
      <c r="C145" s="72"/>
      <c r="D145" s="72"/>
      <c r="E145" s="72"/>
      <c r="F145" s="4" t="s">
        <v>3</v>
      </c>
      <c r="G145" s="9">
        <v>3</v>
      </c>
      <c r="H145" s="41">
        <f t="shared" si="58"/>
        <v>0.70738636363636376</v>
      </c>
      <c r="I145" s="41">
        <f t="shared" si="58"/>
        <v>0.8426136363636364</v>
      </c>
      <c r="J145" s="79">
        <v>1760</v>
      </c>
      <c r="K145" s="7">
        <v>12</v>
      </c>
      <c r="L145" s="7">
        <v>238</v>
      </c>
      <c r="M145" s="7">
        <v>653</v>
      </c>
      <c r="N145" s="7">
        <v>299</v>
      </c>
      <c r="O145" s="7">
        <v>117</v>
      </c>
      <c r="P145" s="7">
        <v>41</v>
      </c>
      <c r="Q145" s="7"/>
      <c r="R145" s="7"/>
      <c r="S145" s="8"/>
      <c r="T145" s="46">
        <f>(K145+L145+M145+N145)/J145</f>
        <v>0.68295454545454548</v>
      </c>
      <c r="U145" s="41">
        <f>(K145+L145+M145+N145+O145+P145)/J145</f>
        <v>0.77272727272727271</v>
      </c>
      <c r="V145" s="6">
        <v>2</v>
      </c>
      <c r="W145" s="6">
        <v>0</v>
      </c>
      <c r="X145" s="6">
        <v>2</v>
      </c>
      <c r="Y145" s="6">
        <v>0</v>
      </c>
      <c r="Z145" s="6">
        <v>3</v>
      </c>
      <c r="AA145" s="6">
        <v>0</v>
      </c>
      <c r="AB145" s="6"/>
      <c r="AC145" s="6"/>
      <c r="AD145" s="5"/>
      <c r="AE145" s="46">
        <f>(V145+W145+X145+Y145)/J145</f>
        <v>2.2727272727272726E-3</v>
      </c>
      <c r="AF145" s="41">
        <f>(V145+W145+X145+Y145+Z145+AA145)/J145</f>
        <v>3.9772727272727269E-3</v>
      </c>
      <c r="AG145" s="6">
        <v>8</v>
      </c>
      <c r="AH145" s="6">
        <v>1</v>
      </c>
      <c r="AI145" s="6">
        <v>2</v>
      </c>
      <c r="AJ145" s="6">
        <v>12</v>
      </c>
      <c r="AK145" s="6">
        <v>16</v>
      </c>
      <c r="AL145" s="6">
        <v>38</v>
      </c>
      <c r="AM145" s="6">
        <v>39</v>
      </c>
      <c r="AN145" s="6"/>
      <c r="AO145" s="5"/>
      <c r="AP145" s="46">
        <f t="shared" si="59"/>
        <v>2.215909090909091E-2</v>
      </c>
      <c r="AQ145" s="41">
        <f t="shared" si="60"/>
        <v>6.5909090909090903E-2</v>
      </c>
    </row>
    <row r="146" spans="2:199" x14ac:dyDescent="0.25">
      <c r="B146" s="17"/>
      <c r="C146" s="72"/>
      <c r="D146" s="72"/>
      <c r="E146" s="72"/>
      <c r="F146" s="4" t="s">
        <v>4</v>
      </c>
      <c r="G146" s="9">
        <v>6</v>
      </c>
      <c r="H146" s="41">
        <f t="shared" si="58"/>
        <v>0.72289156626506035</v>
      </c>
      <c r="I146" s="41">
        <f t="shared" si="58"/>
        <v>0.85025817555938044</v>
      </c>
      <c r="J146" s="79">
        <v>581</v>
      </c>
      <c r="K146" s="7">
        <v>2</v>
      </c>
      <c r="L146" s="7">
        <v>1</v>
      </c>
      <c r="M146" s="7">
        <v>8</v>
      </c>
      <c r="N146" s="7">
        <v>31</v>
      </c>
      <c r="O146" s="7">
        <v>89</v>
      </c>
      <c r="P146" s="7">
        <v>145</v>
      </c>
      <c r="Q146" s="7">
        <v>87</v>
      </c>
      <c r="R146" s="7">
        <v>54</v>
      </c>
      <c r="S146" s="8">
        <v>19</v>
      </c>
      <c r="T146" s="46">
        <f>(K146+L146+M146+N146+O146+P146+Q146)/J146</f>
        <v>0.6247848537005164</v>
      </c>
      <c r="U146" s="41">
        <f>(K146+L146+M146+N146+O146+P146+Q146+R146+S146)/J146</f>
        <v>0.75043029259896732</v>
      </c>
      <c r="V146" s="6">
        <v>0</v>
      </c>
      <c r="W146" s="6">
        <v>0</v>
      </c>
      <c r="X146" s="6">
        <v>0</v>
      </c>
      <c r="Y146" s="6">
        <v>0</v>
      </c>
      <c r="Z146" s="6">
        <v>0</v>
      </c>
      <c r="AA146" s="6">
        <v>0</v>
      </c>
      <c r="AB146" s="6">
        <v>0</v>
      </c>
      <c r="AC146" s="6">
        <v>0</v>
      </c>
      <c r="AD146" s="5">
        <v>0</v>
      </c>
      <c r="AE146" s="46">
        <f>(V146+W146+X146+Y146+Z146+AA146+AB146)/J146</f>
        <v>0</v>
      </c>
      <c r="AF146" s="41">
        <f>(V146+W146+X146+Y146+Z146+AA146+AB146+AC146+AD146)/J146</f>
        <v>0</v>
      </c>
      <c r="AG146" s="6">
        <v>13</v>
      </c>
      <c r="AH146" s="6">
        <v>7</v>
      </c>
      <c r="AI146" s="6">
        <v>10</v>
      </c>
      <c r="AJ146" s="6">
        <v>17</v>
      </c>
      <c r="AK146" s="6">
        <v>4</v>
      </c>
      <c r="AL146" s="6">
        <v>3</v>
      </c>
      <c r="AM146" s="6">
        <v>3</v>
      </c>
      <c r="AN146" s="6">
        <v>1</v>
      </c>
      <c r="AO146" s="5">
        <v>0</v>
      </c>
      <c r="AP146" s="46">
        <f>(AG146+AH146+AI146+AJ146+AK146+AL146+AM146) /J146</f>
        <v>9.8106712564543896E-2</v>
      </c>
      <c r="AQ146" s="41">
        <f>(AG146+AH146+AI146+AJ146+AK146+AL146+AM146+AN146+AO146)/J146</f>
        <v>9.9827882960413075E-2</v>
      </c>
    </row>
    <row r="147" spans="2:199" s="13" customFormat="1" ht="15.75" thickBot="1" x14ac:dyDescent="0.3">
      <c r="B147" s="16"/>
      <c r="C147" s="73"/>
      <c r="D147" s="73"/>
      <c r="E147" s="73"/>
      <c r="F147" s="11" t="s">
        <v>32</v>
      </c>
      <c r="G147" s="14" t="s">
        <v>28</v>
      </c>
      <c r="H147" s="42" t="s">
        <v>27</v>
      </c>
      <c r="I147" s="43" t="s">
        <v>27</v>
      </c>
      <c r="J147" s="78" t="s">
        <v>28</v>
      </c>
      <c r="K147" s="11"/>
      <c r="L147" s="11"/>
      <c r="M147" s="11"/>
      <c r="N147" s="11"/>
      <c r="O147" s="11"/>
      <c r="P147" s="11"/>
      <c r="Q147" s="11"/>
      <c r="R147" s="11"/>
      <c r="S147" s="12"/>
      <c r="T147" s="47"/>
      <c r="U147" s="48"/>
      <c r="V147" s="11"/>
      <c r="W147" s="11"/>
      <c r="X147" s="11"/>
      <c r="Y147" s="11"/>
      <c r="Z147" s="11"/>
      <c r="AA147" s="11"/>
      <c r="AB147" s="11"/>
      <c r="AC147" s="11"/>
      <c r="AD147" s="12"/>
      <c r="AE147" s="47"/>
      <c r="AF147" s="48"/>
      <c r="AG147" s="11"/>
      <c r="AH147" s="11"/>
      <c r="AI147" s="11"/>
      <c r="AJ147" s="11"/>
      <c r="AK147" s="11"/>
      <c r="AL147" s="11"/>
      <c r="AM147" s="11"/>
      <c r="AN147" s="11"/>
      <c r="AO147" s="12"/>
      <c r="AP147" s="47"/>
      <c r="AQ147" s="48"/>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c r="GA147" s="33"/>
      <c r="GB147" s="33"/>
      <c r="GC147" s="33"/>
      <c r="GD147" s="33"/>
      <c r="GE147" s="33"/>
      <c r="GF147" s="33"/>
      <c r="GG147" s="33"/>
      <c r="GH147" s="33"/>
      <c r="GI147" s="33"/>
      <c r="GJ147" s="33"/>
      <c r="GK147" s="33"/>
      <c r="GL147" s="33"/>
      <c r="GM147" s="33"/>
      <c r="GN147" s="33"/>
      <c r="GO147" s="33"/>
      <c r="GP147" s="33"/>
      <c r="GQ147" s="33"/>
    </row>
    <row r="148" spans="2:199" x14ac:dyDescent="0.25">
      <c r="B148" s="17"/>
      <c r="C148" s="72" t="s">
        <v>6</v>
      </c>
      <c r="D148" s="72"/>
      <c r="E148" s="72"/>
      <c r="F148" s="4" t="s">
        <v>1</v>
      </c>
      <c r="G148" s="9">
        <v>1</v>
      </c>
      <c r="H148" s="41">
        <f t="shared" ref="H148:I152" si="61">T148+AE148+AP148</f>
        <v>1.4778325123152709E-2</v>
      </c>
      <c r="I148" s="41">
        <f t="shared" si="61"/>
        <v>3.4482758620689655E-2</v>
      </c>
      <c r="J148" s="77">
        <v>203</v>
      </c>
      <c r="K148" s="6">
        <v>0</v>
      </c>
      <c r="L148" s="6">
        <v>0</v>
      </c>
      <c r="M148" s="6">
        <v>0</v>
      </c>
      <c r="N148" s="6">
        <v>0</v>
      </c>
      <c r="O148" s="6"/>
      <c r="P148" s="6"/>
      <c r="Q148" s="6"/>
      <c r="R148" s="6"/>
      <c r="S148" s="5"/>
      <c r="T148" s="46">
        <f>(K148+L148)/J148</f>
        <v>0</v>
      </c>
      <c r="U148" s="41">
        <f>(K148+L148+M148+N148)/J148</f>
        <v>0</v>
      </c>
      <c r="V148" s="6">
        <v>0</v>
      </c>
      <c r="W148" s="6">
        <v>0</v>
      </c>
      <c r="X148" s="6">
        <v>0</v>
      </c>
      <c r="Y148" s="6">
        <v>0</v>
      </c>
      <c r="Z148" s="6"/>
      <c r="AA148" s="6"/>
      <c r="AB148" s="6"/>
      <c r="AC148" s="6"/>
      <c r="AD148" s="5"/>
      <c r="AE148" s="46">
        <f>(V148+W148)/J148</f>
        <v>0</v>
      </c>
      <c r="AF148" s="41">
        <f>(V148+W148+X148+Y148)/J148</f>
        <v>0</v>
      </c>
      <c r="AG148" s="6">
        <v>1</v>
      </c>
      <c r="AH148" s="6">
        <v>0</v>
      </c>
      <c r="AI148" s="6">
        <v>2</v>
      </c>
      <c r="AJ148" s="6">
        <v>0</v>
      </c>
      <c r="AK148" s="6">
        <v>0</v>
      </c>
      <c r="AL148" s="6">
        <v>3</v>
      </c>
      <c r="AM148" s="6">
        <v>1</v>
      </c>
      <c r="AN148" s="6"/>
      <c r="AO148" s="5"/>
      <c r="AP148" s="46">
        <f t="shared" ref="AP148:AP151" si="62">(AG148+AH148+AI148+AJ148+AK148) /J148</f>
        <v>1.4778325123152709E-2</v>
      </c>
      <c r="AQ148" s="41">
        <f t="shared" ref="AQ148:AQ151" si="63">(AG148+AH148+AI148+AJ148+AK148+AL148+AM148)/J148</f>
        <v>3.4482758620689655E-2</v>
      </c>
    </row>
    <row r="149" spans="2:199" x14ac:dyDescent="0.25">
      <c r="B149" s="17"/>
      <c r="C149" s="72"/>
      <c r="D149" s="72"/>
      <c r="E149" s="72"/>
      <c r="F149" s="4" t="s">
        <v>31</v>
      </c>
      <c r="G149" s="9">
        <v>2</v>
      </c>
      <c r="H149" s="41">
        <f t="shared" si="61"/>
        <v>0.60377358490566035</v>
      </c>
      <c r="I149" s="41">
        <f t="shared" si="61"/>
        <v>0.69811320754716977</v>
      </c>
      <c r="J149" s="77">
        <v>53</v>
      </c>
      <c r="K149" s="6">
        <v>1</v>
      </c>
      <c r="L149" s="6">
        <v>14</v>
      </c>
      <c r="M149" s="6">
        <v>14</v>
      </c>
      <c r="N149" s="6">
        <v>3</v>
      </c>
      <c r="O149" s="6">
        <v>1</v>
      </c>
      <c r="P149" s="6"/>
      <c r="Q149" s="6"/>
      <c r="R149" s="6"/>
      <c r="S149" s="5"/>
      <c r="T149" s="46">
        <f>(K149+L149+M149)/J149</f>
        <v>0.54716981132075471</v>
      </c>
      <c r="U149" s="41">
        <f>(K149+L149+M149+N149+O149)/J149</f>
        <v>0.62264150943396224</v>
      </c>
      <c r="V149" s="6">
        <v>0</v>
      </c>
      <c r="W149" s="6">
        <v>0</v>
      </c>
      <c r="X149" s="6">
        <v>0</v>
      </c>
      <c r="Y149" s="6">
        <v>0</v>
      </c>
      <c r="Z149" s="6">
        <v>0</v>
      </c>
      <c r="AA149" s="6"/>
      <c r="AB149" s="6"/>
      <c r="AC149" s="6"/>
      <c r="AD149" s="5"/>
      <c r="AE149" s="46">
        <f>(V149+W149+X149)/J149</f>
        <v>0</v>
      </c>
      <c r="AF149" s="41">
        <f>(V149+W149+X149+Y149+Z149)/J149</f>
        <v>0</v>
      </c>
      <c r="AG149" s="6">
        <v>0</v>
      </c>
      <c r="AH149" s="6">
        <v>0</v>
      </c>
      <c r="AI149" s="6">
        <v>2</v>
      </c>
      <c r="AJ149" s="6">
        <v>1</v>
      </c>
      <c r="AK149" s="6">
        <v>0</v>
      </c>
      <c r="AL149" s="6">
        <v>0</v>
      </c>
      <c r="AM149" s="6">
        <v>1</v>
      </c>
      <c r="AN149" s="6"/>
      <c r="AO149" s="5"/>
      <c r="AP149" s="46">
        <f t="shared" si="62"/>
        <v>5.6603773584905662E-2</v>
      </c>
      <c r="AQ149" s="41">
        <f t="shared" si="63"/>
        <v>7.5471698113207544E-2</v>
      </c>
    </row>
    <row r="150" spans="2:199" x14ac:dyDescent="0.25">
      <c r="B150" s="17"/>
      <c r="C150" s="72"/>
      <c r="D150" s="72"/>
      <c r="E150" s="72"/>
      <c r="F150" s="4" t="s">
        <v>2</v>
      </c>
      <c r="G150" s="9">
        <v>4</v>
      </c>
      <c r="H150" s="41">
        <f t="shared" si="61"/>
        <v>0.65663900414937759</v>
      </c>
      <c r="I150" s="41">
        <f t="shared" si="61"/>
        <v>0.80860995850622408</v>
      </c>
      <c r="J150" s="79">
        <v>5784</v>
      </c>
      <c r="K150" s="7">
        <v>26</v>
      </c>
      <c r="L150" s="7">
        <v>565</v>
      </c>
      <c r="M150" s="7">
        <v>757</v>
      </c>
      <c r="N150" s="7">
        <v>987</v>
      </c>
      <c r="O150" s="7">
        <v>1285</v>
      </c>
      <c r="P150" s="7">
        <v>541</v>
      </c>
      <c r="Q150" s="7">
        <v>202</v>
      </c>
      <c r="R150" s="7"/>
      <c r="S150" s="8"/>
      <c r="T150" s="46">
        <f>(K150+L150+M150+N150+O150) /J150</f>
        <v>0.62586445366528354</v>
      </c>
      <c r="U150" s="41">
        <f>(K150+L150+M150+N150+O150+P150+Q150)/J150</f>
        <v>0.75432226832641769</v>
      </c>
      <c r="V150" s="6">
        <v>2</v>
      </c>
      <c r="W150" s="6">
        <v>0</v>
      </c>
      <c r="X150" s="6">
        <v>6</v>
      </c>
      <c r="Y150" s="6">
        <v>10</v>
      </c>
      <c r="Z150" s="6">
        <v>34</v>
      </c>
      <c r="AA150" s="6">
        <v>46</v>
      </c>
      <c r="AB150" s="6">
        <v>28</v>
      </c>
      <c r="AC150" s="6"/>
      <c r="AD150" s="5"/>
      <c r="AE150" s="46">
        <f>(V150+W150+X150+Y150+Z150) /J150</f>
        <v>8.9903181189488236E-3</v>
      </c>
      <c r="AF150" s="41">
        <f>(V150+W150+X150+Y150+Z150+AA150+AB150)/J150</f>
        <v>2.1784232365145227E-2</v>
      </c>
      <c r="AG150" s="6">
        <v>1</v>
      </c>
      <c r="AH150" s="6">
        <v>8</v>
      </c>
      <c r="AI150" s="6">
        <v>30</v>
      </c>
      <c r="AJ150" s="6">
        <v>41</v>
      </c>
      <c r="AK150" s="6">
        <v>46</v>
      </c>
      <c r="AL150" s="6">
        <v>38</v>
      </c>
      <c r="AM150" s="6">
        <v>24</v>
      </c>
      <c r="AN150" s="6"/>
      <c r="AO150" s="5"/>
      <c r="AP150" s="46">
        <f t="shared" si="62"/>
        <v>2.1784232365145227E-2</v>
      </c>
      <c r="AQ150" s="41">
        <f t="shared" si="63"/>
        <v>3.2503457814661137E-2</v>
      </c>
    </row>
    <row r="151" spans="2:199" x14ac:dyDescent="0.25">
      <c r="B151" s="17"/>
      <c r="C151" s="72"/>
      <c r="D151" s="72"/>
      <c r="E151" s="72"/>
      <c r="F151" s="4" t="s">
        <v>3</v>
      </c>
      <c r="G151" s="9">
        <v>3</v>
      </c>
      <c r="H151" s="41">
        <f t="shared" si="61"/>
        <v>0.68583752695902234</v>
      </c>
      <c r="I151" s="41">
        <f t="shared" si="61"/>
        <v>0.84112149532710279</v>
      </c>
      <c r="J151" s="79">
        <v>1391</v>
      </c>
      <c r="K151" s="7">
        <v>7</v>
      </c>
      <c r="L151" s="7">
        <v>215</v>
      </c>
      <c r="M151" s="7">
        <v>449</v>
      </c>
      <c r="N151" s="7">
        <v>247</v>
      </c>
      <c r="O151" s="7">
        <v>112</v>
      </c>
      <c r="P151" s="7">
        <v>45</v>
      </c>
      <c r="Q151" s="7"/>
      <c r="R151" s="7"/>
      <c r="S151" s="8"/>
      <c r="T151" s="46">
        <f>(K151+L151+M151+N151)/J151</f>
        <v>0.65995686556434219</v>
      </c>
      <c r="U151" s="41">
        <f>(K151+L151+M151+N151+O151+P151)/J151</f>
        <v>0.77282530553558593</v>
      </c>
      <c r="V151" s="6">
        <v>1</v>
      </c>
      <c r="W151" s="6">
        <v>4</v>
      </c>
      <c r="X151" s="6">
        <v>3</v>
      </c>
      <c r="Y151" s="6">
        <v>1</v>
      </c>
      <c r="Z151" s="6">
        <v>1</v>
      </c>
      <c r="AA151" s="6">
        <v>1</v>
      </c>
      <c r="AB151" s="6"/>
      <c r="AC151" s="6"/>
      <c r="AD151" s="5"/>
      <c r="AE151" s="46">
        <f>(V151+W151+X151+Y151)/J151</f>
        <v>6.4701653486700216E-3</v>
      </c>
      <c r="AF151" s="41">
        <f>(V151+W151+X151+Y151+Z151+AA151)/J151</f>
        <v>7.9079798705966927E-3</v>
      </c>
      <c r="AG151" s="6">
        <v>8</v>
      </c>
      <c r="AH151" s="6">
        <v>0</v>
      </c>
      <c r="AI151" s="6">
        <v>1</v>
      </c>
      <c r="AJ151" s="6">
        <v>6</v>
      </c>
      <c r="AK151" s="6">
        <v>12</v>
      </c>
      <c r="AL151" s="6">
        <v>19</v>
      </c>
      <c r="AM151" s="6">
        <v>38</v>
      </c>
      <c r="AN151" s="6"/>
      <c r="AO151" s="5"/>
      <c r="AP151" s="46">
        <f t="shared" si="62"/>
        <v>1.9410496046010063E-2</v>
      </c>
      <c r="AQ151" s="41">
        <f t="shared" si="63"/>
        <v>6.0388209920920199E-2</v>
      </c>
    </row>
    <row r="152" spans="2:199" x14ac:dyDescent="0.25">
      <c r="B152" s="17"/>
      <c r="C152" s="72"/>
      <c r="D152" s="72"/>
      <c r="E152" s="72"/>
      <c r="F152" s="4" t="s">
        <v>4</v>
      </c>
      <c r="G152" s="9">
        <v>6</v>
      </c>
      <c r="H152" s="41">
        <f t="shared" si="61"/>
        <v>0.74936708860759504</v>
      </c>
      <c r="I152" s="41">
        <f t="shared" si="61"/>
        <v>0.84810126582278489</v>
      </c>
      <c r="J152" s="79">
        <v>395</v>
      </c>
      <c r="K152" s="7">
        <v>2</v>
      </c>
      <c r="L152" s="7">
        <v>0</v>
      </c>
      <c r="M152" s="7">
        <v>15</v>
      </c>
      <c r="N152" s="7">
        <v>44</v>
      </c>
      <c r="O152" s="7">
        <v>74</v>
      </c>
      <c r="P152" s="7">
        <v>90</v>
      </c>
      <c r="Q152" s="7">
        <v>50</v>
      </c>
      <c r="R152" s="7">
        <v>31</v>
      </c>
      <c r="S152" s="8">
        <v>8</v>
      </c>
      <c r="T152" s="46">
        <f>(K152+L152+M152+N152+O152+P152+Q152)/J152</f>
        <v>0.69620253164556967</v>
      </c>
      <c r="U152" s="41">
        <f>(K152+L152+M152+N152+O152+P152+Q152+R152+S152)/J152</f>
        <v>0.79493670886075951</v>
      </c>
      <c r="V152" s="6">
        <v>0</v>
      </c>
      <c r="W152" s="6">
        <v>0</v>
      </c>
      <c r="X152" s="6">
        <v>0</v>
      </c>
      <c r="Y152" s="6">
        <v>0</v>
      </c>
      <c r="Z152" s="6">
        <v>0</v>
      </c>
      <c r="AA152" s="6">
        <v>1</v>
      </c>
      <c r="AB152" s="6">
        <v>0</v>
      </c>
      <c r="AC152" s="6">
        <v>0</v>
      </c>
      <c r="AD152" s="5">
        <v>0</v>
      </c>
      <c r="AE152" s="46">
        <f>(V152+W152+X152+Y152+Z152+AA152+AB152)/J152</f>
        <v>2.5316455696202532E-3</v>
      </c>
      <c r="AF152" s="41">
        <f>(V152+W152+X152+Y152+Z152+AA152+AB152+AC152+AD152)/J152</f>
        <v>2.5316455696202532E-3</v>
      </c>
      <c r="AG152" s="6">
        <v>7</v>
      </c>
      <c r="AH152" s="6">
        <v>2</v>
      </c>
      <c r="AI152" s="6">
        <v>5</v>
      </c>
      <c r="AJ152" s="6">
        <v>4</v>
      </c>
      <c r="AK152" s="6">
        <v>1</v>
      </c>
      <c r="AL152" s="6">
        <v>1</v>
      </c>
      <c r="AM152" s="6">
        <v>0</v>
      </c>
      <c r="AN152" s="6">
        <v>0</v>
      </c>
      <c r="AO152" s="5">
        <v>0</v>
      </c>
      <c r="AP152" s="46">
        <f>(AG152+AH152+AI152+AJ152+AK152+AL152+AM152) /J152</f>
        <v>5.0632911392405063E-2</v>
      </c>
      <c r="AQ152" s="41">
        <f>(AG152+AH152+AI152+AJ152+AK152+AL152+AM152+AN152+AO152)/J152</f>
        <v>5.0632911392405063E-2</v>
      </c>
    </row>
    <row r="153" spans="2:199" s="13" customFormat="1" ht="15.75" thickBot="1" x14ac:dyDescent="0.3">
      <c r="B153" s="16"/>
      <c r="C153" s="73"/>
      <c r="D153" s="73"/>
      <c r="E153" s="73"/>
      <c r="F153" s="11" t="s">
        <v>32</v>
      </c>
      <c r="G153" s="14" t="s">
        <v>28</v>
      </c>
      <c r="H153" s="42" t="s">
        <v>27</v>
      </c>
      <c r="I153" s="43" t="s">
        <v>27</v>
      </c>
      <c r="J153" s="78" t="s">
        <v>28</v>
      </c>
      <c r="K153" s="11"/>
      <c r="L153" s="11"/>
      <c r="M153" s="11"/>
      <c r="N153" s="11"/>
      <c r="O153" s="11"/>
      <c r="P153" s="11"/>
      <c r="Q153" s="11"/>
      <c r="R153" s="11"/>
      <c r="S153" s="12"/>
      <c r="T153" s="47"/>
      <c r="U153" s="48"/>
      <c r="V153" s="11"/>
      <c r="W153" s="11"/>
      <c r="X153" s="11"/>
      <c r="Y153" s="11"/>
      <c r="Z153" s="11"/>
      <c r="AA153" s="11"/>
      <c r="AB153" s="11"/>
      <c r="AC153" s="11"/>
      <c r="AD153" s="12"/>
      <c r="AE153" s="47"/>
      <c r="AF153" s="48"/>
      <c r="AG153" s="11"/>
      <c r="AH153" s="11"/>
      <c r="AI153" s="11"/>
      <c r="AJ153" s="11"/>
      <c r="AK153" s="11"/>
      <c r="AL153" s="11"/>
      <c r="AM153" s="11"/>
      <c r="AN153" s="11"/>
      <c r="AO153" s="12"/>
      <c r="AP153" s="47"/>
      <c r="AQ153" s="48"/>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33"/>
      <c r="GA153" s="33"/>
      <c r="GB153" s="33"/>
      <c r="GC153" s="33"/>
      <c r="GD153" s="33"/>
      <c r="GE153" s="33"/>
      <c r="GF153" s="33"/>
      <c r="GG153" s="33"/>
      <c r="GH153" s="33"/>
      <c r="GI153" s="33"/>
      <c r="GJ153" s="33"/>
      <c r="GK153" s="33"/>
      <c r="GL153" s="33"/>
      <c r="GM153" s="33"/>
      <c r="GN153" s="33"/>
      <c r="GO153" s="33"/>
      <c r="GP153" s="33"/>
      <c r="GQ153" s="33"/>
    </row>
    <row r="154" spans="2:199" x14ac:dyDescent="0.25">
      <c r="B154" s="17"/>
      <c r="C154" s="72" t="s">
        <v>7</v>
      </c>
      <c r="D154" s="72"/>
      <c r="E154" s="72"/>
      <c r="F154" s="4" t="s">
        <v>1</v>
      </c>
      <c r="G154" s="9">
        <v>1</v>
      </c>
      <c r="H154" s="41">
        <f t="shared" ref="H154:I159" si="64">T154+AE154+AP154</f>
        <v>0.47058823529411764</v>
      </c>
      <c r="I154" s="41">
        <f t="shared" si="64"/>
        <v>0.61764705882352944</v>
      </c>
      <c r="J154" s="77">
        <v>34</v>
      </c>
      <c r="K154" s="6">
        <v>7</v>
      </c>
      <c r="L154" s="6">
        <v>5</v>
      </c>
      <c r="M154" s="6">
        <v>3</v>
      </c>
      <c r="N154" s="6">
        <v>1</v>
      </c>
      <c r="O154" s="6"/>
      <c r="P154" s="6"/>
      <c r="Q154" s="6"/>
      <c r="R154" s="6"/>
      <c r="S154" s="5"/>
      <c r="T154" s="46">
        <f>(K154+L154)/J154</f>
        <v>0.35294117647058826</v>
      </c>
      <c r="U154" s="41">
        <f>(K154+L154+M154+N154)/J154</f>
        <v>0.47058823529411764</v>
      </c>
      <c r="V154" s="6">
        <v>0</v>
      </c>
      <c r="W154" s="6">
        <v>0</v>
      </c>
      <c r="X154" s="6">
        <v>0</v>
      </c>
      <c r="Y154" s="6">
        <v>0</v>
      </c>
      <c r="Z154" s="6"/>
      <c r="AA154" s="6"/>
      <c r="AB154" s="6"/>
      <c r="AC154" s="6"/>
      <c r="AD154" s="5"/>
      <c r="AE154" s="46">
        <f>(V154+W154)/J154</f>
        <v>0</v>
      </c>
      <c r="AF154" s="41">
        <f>(V154+W154+X154+Y154)/J154</f>
        <v>0</v>
      </c>
      <c r="AG154" s="6">
        <v>1</v>
      </c>
      <c r="AH154" s="6">
        <v>0</v>
      </c>
      <c r="AI154" s="6">
        <v>0</v>
      </c>
      <c r="AJ154" s="6">
        <v>2</v>
      </c>
      <c r="AK154" s="6">
        <v>1</v>
      </c>
      <c r="AL154" s="6">
        <v>1</v>
      </c>
      <c r="AM154" s="6">
        <v>0</v>
      </c>
      <c r="AN154" s="6"/>
      <c r="AO154" s="5"/>
      <c r="AP154" s="46">
        <f>(AG154+AH154+AI154+AJ154+AK154) /J154</f>
        <v>0.11764705882352941</v>
      </c>
      <c r="AQ154" s="41">
        <f>(AG154+AH154+AI154+AJ154+AK154+AL154+AM154)/J154</f>
        <v>0.14705882352941177</v>
      </c>
    </row>
    <row r="155" spans="2:199" x14ac:dyDescent="0.25">
      <c r="B155" s="17"/>
      <c r="C155" s="72"/>
      <c r="D155" s="72"/>
      <c r="E155" s="72"/>
      <c r="F155" s="4" t="s">
        <v>31</v>
      </c>
      <c r="G155" s="9">
        <v>2</v>
      </c>
      <c r="H155" s="40" t="s">
        <v>95</v>
      </c>
      <c r="I155" s="40" t="s">
        <v>95</v>
      </c>
      <c r="J155" s="77" t="s">
        <v>95</v>
      </c>
      <c r="K155" s="66" t="s">
        <v>95</v>
      </c>
      <c r="L155" s="66" t="s">
        <v>95</v>
      </c>
      <c r="M155" s="66" t="s">
        <v>95</v>
      </c>
      <c r="N155" s="66" t="s">
        <v>95</v>
      </c>
      <c r="O155" s="66" t="s">
        <v>95</v>
      </c>
      <c r="P155" s="66"/>
      <c r="Q155" s="66"/>
      <c r="R155" s="66"/>
      <c r="S155" s="67"/>
      <c r="T155" s="68" t="s">
        <v>95</v>
      </c>
      <c r="U155" s="40" t="s">
        <v>95</v>
      </c>
      <c r="V155" s="66" t="s">
        <v>95</v>
      </c>
      <c r="W155" s="66" t="s">
        <v>95</v>
      </c>
      <c r="X155" s="66" t="s">
        <v>95</v>
      </c>
      <c r="Y155" s="66" t="s">
        <v>95</v>
      </c>
      <c r="Z155" s="66"/>
      <c r="AA155" s="66"/>
      <c r="AB155" s="66"/>
      <c r="AC155" s="66"/>
      <c r="AD155" s="67"/>
      <c r="AE155" s="68" t="s">
        <v>95</v>
      </c>
      <c r="AF155" s="40" t="s">
        <v>95</v>
      </c>
      <c r="AG155" s="66" t="s">
        <v>95</v>
      </c>
      <c r="AH155" s="66" t="s">
        <v>95</v>
      </c>
      <c r="AI155" s="66" t="s">
        <v>95</v>
      </c>
      <c r="AJ155" s="66" t="s">
        <v>95</v>
      </c>
      <c r="AK155" s="66" t="s">
        <v>95</v>
      </c>
      <c r="AL155" s="66" t="s">
        <v>95</v>
      </c>
      <c r="AM155" s="66" t="s">
        <v>95</v>
      </c>
      <c r="AN155" s="66"/>
      <c r="AO155" s="67"/>
      <c r="AP155" s="68" t="s">
        <v>95</v>
      </c>
      <c r="AQ155" s="40" t="s">
        <v>95</v>
      </c>
    </row>
    <row r="156" spans="2:199" x14ac:dyDescent="0.25">
      <c r="B156" s="17"/>
      <c r="C156" s="72"/>
      <c r="D156" s="72"/>
      <c r="E156" s="72"/>
      <c r="F156" s="4" t="s">
        <v>2</v>
      </c>
      <c r="G156" s="9">
        <v>4</v>
      </c>
      <c r="H156" s="41">
        <f t="shared" si="64"/>
        <v>0.60207612456747406</v>
      </c>
      <c r="I156" s="41">
        <f t="shared" si="64"/>
        <v>0.74307958477508651</v>
      </c>
      <c r="J156" s="79">
        <v>2312</v>
      </c>
      <c r="K156" s="7">
        <v>7</v>
      </c>
      <c r="L156" s="7">
        <v>294</v>
      </c>
      <c r="M156" s="7">
        <v>279</v>
      </c>
      <c r="N156" s="7">
        <v>298</v>
      </c>
      <c r="O156" s="7">
        <v>343</v>
      </c>
      <c r="P156" s="7">
        <v>185</v>
      </c>
      <c r="Q156" s="7">
        <v>59</v>
      </c>
      <c r="R156" s="7"/>
      <c r="S156" s="8"/>
      <c r="T156" s="46">
        <f>(K156+L156+M156+N156+O156) /J156</f>
        <v>0.52811418685121103</v>
      </c>
      <c r="U156" s="41">
        <f>(K156+L156+M156+N156+O156+P156+Q156)/J156</f>
        <v>0.63365051903114189</v>
      </c>
      <c r="V156" s="6">
        <v>1</v>
      </c>
      <c r="W156" s="6">
        <v>0</v>
      </c>
      <c r="X156" s="6">
        <v>10</v>
      </c>
      <c r="Y156" s="6">
        <v>16</v>
      </c>
      <c r="Z156" s="6">
        <v>41</v>
      </c>
      <c r="AA156" s="6">
        <v>33</v>
      </c>
      <c r="AB156" s="6">
        <v>22</v>
      </c>
      <c r="AC156" s="6"/>
      <c r="AD156" s="5"/>
      <c r="AE156" s="46">
        <f>(V156+W156+X156+Y156+Z156) /J156</f>
        <v>2.9411764705882353E-2</v>
      </c>
      <c r="AF156" s="41">
        <f>(V156+W156+X156+Y156+Z156+AA156+AB156)/J156</f>
        <v>5.3200692041522495E-2</v>
      </c>
      <c r="AG156" s="6">
        <v>6</v>
      </c>
      <c r="AH156" s="6">
        <v>5</v>
      </c>
      <c r="AI156" s="6">
        <v>18</v>
      </c>
      <c r="AJ156" s="6">
        <v>42</v>
      </c>
      <c r="AK156" s="6">
        <v>32</v>
      </c>
      <c r="AL156" s="6">
        <v>19</v>
      </c>
      <c r="AM156" s="6">
        <v>8</v>
      </c>
      <c r="AN156" s="6"/>
      <c r="AO156" s="5"/>
      <c r="AP156" s="46">
        <f>(AG156+AH156+AI156+AJ156+AK156) /J156</f>
        <v>4.4550173010380625E-2</v>
      </c>
      <c r="AQ156" s="41">
        <f>(AG156+AH156+AI156+AJ156+AK156+AL156+AM156)/J156</f>
        <v>5.6228373702422146E-2</v>
      </c>
    </row>
    <row r="157" spans="2:199" x14ac:dyDescent="0.25">
      <c r="B157" s="17"/>
      <c r="C157" s="72"/>
      <c r="D157" s="72"/>
      <c r="E157" s="72"/>
      <c r="F157" s="4" t="s">
        <v>3</v>
      </c>
      <c r="G157" s="9">
        <v>3</v>
      </c>
      <c r="H157" s="41">
        <f t="shared" si="64"/>
        <v>0.72289156626506035</v>
      </c>
      <c r="I157" s="41">
        <f t="shared" si="64"/>
        <v>0.89759036144578319</v>
      </c>
      <c r="J157" s="79">
        <v>166</v>
      </c>
      <c r="K157" s="7">
        <v>0</v>
      </c>
      <c r="L157" s="7">
        <v>1</v>
      </c>
      <c r="M157" s="7">
        <v>76</v>
      </c>
      <c r="N157" s="7">
        <v>33</v>
      </c>
      <c r="O157" s="7">
        <v>14</v>
      </c>
      <c r="P157" s="7">
        <v>8</v>
      </c>
      <c r="Q157" s="7"/>
      <c r="R157" s="7"/>
      <c r="S157" s="8"/>
      <c r="T157" s="46">
        <f>(K157+L157+M157+N157)/J157</f>
        <v>0.66265060240963858</v>
      </c>
      <c r="U157" s="41">
        <f>(K157+L157+M157+N157+O157+P157)/J157</f>
        <v>0.79518072289156627</v>
      </c>
      <c r="V157" s="6">
        <v>0</v>
      </c>
      <c r="W157" s="6">
        <v>2</v>
      </c>
      <c r="X157" s="6">
        <v>2</v>
      </c>
      <c r="Y157" s="6">
        <v>4</v>
      </c>
      <c r="Z157" s="6">
        <v>0</v>
      </c>
      <c r="AA157" s="6">
        <v>0</v>
      </c>
      <c r="AB157" s="6"/>
      <c r="AC157" s="6"/>
      <c r="AD157" s="5"/>
      <c r="AE157" s="46">
        <f>(V157+W157+X157+Y157)/J157</f>
        <v>4.8192771084337352E-2</v>
      </c>
      <c r="AF157" s="41">
        <f>(V157+W157+X157+Y157+Z157+AA157)/J157</f>
        <v>4.8192771084337352E-2</v>
      </c>
      <c r="AG157" s="6">
        <v>0</v>
      </c>
      <c r="AH157" s="6">
        <v>0</v>
      </c>
      <c r="AI157" s="6">
        <v>0</v>
      </c>
      <c r="AJ157" s="6">
        <v>0</v>
      </c>
      <c r="AK157" s="6">
        <v>2</v>
      </c>
      <c r="AL157" s="6">
        <v>3</v>
      </c>
      <c r="AM157" s="6">
        <v>4</v>
      </c>
      <c r="AN157" s="6"/>
      <c r="AO157" s="5"/>
      <c r="AP157" s="46">
        <f>(AG157+AH157+AI157+AJ157+AK157) /J157</f>
        <v>1.2048192771084338E-2</v>
      </c>
      <c r="AQ157" s="41">
        <f>(AG157+AH157+AI157+AJ157+AK157+AL157+AM157)/J157</f>
        <v>5.4216867469879519E-2</v>
      </c>
    </row>
    <row r="158" spans="2:199" x14ac:dyDescent="0.25">
      <c r="B158" s="17"/>
      <c r="C158" s="72"/>
      <c r="D158" s="72"/>
      <c r="E158" s="72"/>
      <c r="F158" s="4" t="s">
        <v>4</v>
      </c>
      <c r="G158" s="9">
        <v>6</v>
      </c>
      <c r="H158" s="41">
        <f t="shared" si="64"/>
        <v>0.84615384615384615</v>
      </c>
      <c r="I158" s="41">
        <f t="shared" si="64"/>
        <v>0.84615384615384615</v>
      </c>
      <c r="J158" s="79">
        <v>13</v>
      </c>
      <c r="K158" s="7">
        <v>0</v>
      </c>
      <c r="L158" s="7">
        <v>0</v>
      </c>
      <c r="M158" s="7">
        <v>0</v>
      </c>
      <c r="N158" s="7">
        <v>3</v>
      </c>
      <c r="O158" s="7">
        <v>7</v>
      </c>
      <c r="P158" s="7">
        <v>1</v>
      </c>
      <c r="Q158" s="7">
        <v>0</v>
      </c>
      <c r="R158" s="7">
        <v>0</v>
      </c>
      <c r="S158" s="8">
        <v>0</v>
      </c>
      <c r="T158" s="46">
        <f>(K158+L158+M158+N158+O158+P158+Q158)/J158</f>
        <v>0.84615384615384615</v>
      </c>
      <c r="U158" s="41">
        <f>(K158+L158+M158+N158+O158+P158+Q158+R158+S158)/J158</f>
        <v>0.84615384615384615</v>
      </c>
      <c r="V158" s="6">
        <v>0</v>
      </c>
      <c r="W158" s="6">
        <v>0</v>
      </c>
      <c r="X158" s="6">
        <v>0</v>
      </c>
      <c r="Y158" s="6">
        <v>0</v>
      </c>
      <c r="Z158" s="6">
        <v>0</v>
      </c>
      <c r="AA158" s="6">
        <v>0</v>
      </c>
      <c r="AB158" s="6">
        <v>0</v>
      </c>
      <c r="AC158" s="6">
        <v>0</v>
      </c>
      <c r="AD158" s="5">
        <v>0</v>
      </c>
      <c r="AE158" s="46">
        <f>(V158+W158+X158+Y158+Z158+AA158+AB158)/J158</f>
        <v>0</v>
      </c>
      <c r="AF158" s="41">
        <f>(V158+W158+X158+Y158+Z158+AA158+AB158+AC158+AD158)/J158</f>
        <v>0</v>
      </c>
      <c r="AG158" s="6">
        <v>0</v>
      </c>
      <c r="AH158" s="6">
        <v>0</v>
      </c>
      <c r="AI158" s="6">
        <v>0</v>
      </c>
      <c r="AJ158" s="6">
        <v>0</v>
      </c>
      <c r="AK158" s="6">
        <v>0</v>
      </c>
      <c r="AL158" s="6">
        <v>0</v>
      </c>
      <c r="AM158" s="6">
        <v>0</v>
      </c>
      <c r="AN158" s="6">
        <v>0</v>
      </c>
      <c r="AO158" s="5">
        <v>0</v>
      </c>
      <c r="AP158" s="46">
        <f>(AG158+AH158+AI158+AJ158+AK158+AL158+AM158) /J158</f>
        <v>0</v>
      </c>
      <c r="AQ158" s="41">
        <f>(AG158+AH158+AI158+AJ158+AK158+AL158+AM158+AN158+AO158)/J158</f>
        <v>0</v>
      </c>
    </row>
    <row r="159" spans="2:199" s="13" customFormat="1" ht="15.75" thickBot="1" x14ac:dyDescent="0.3">
      <c r="B159" s="16"/>
      <c r="C159" s="73"/>
      <c r="D159" s="73"/>
      <c r="E159" s="73"/>
      <c r="F159" s="11" t="s">
        <v>32</v>
      </c>
      <c r="G159" s="14" t="s">
        <v>28</v>
      </c>
      <c r="H159" s="42">
        <f t="shared" si="64"/>
        <v>0.5625</v>
      </c>
      <c r="I159" s="42">
        <f t="shared" si="64"/>
        <v>0.875</v>
      </c>
      <c r="J159" s="78">
        <v>16</v>
      </c>
      <c r="K159" s="11">
        <v>0</v>
      </c>
      <c r="L159" s="11">
        <v>0</v>
      </c>
      <c r="M159" s="11">
        <v>0</v>
      </c>
      <c r="N159" s="11">
        <v>0</v>
      </c>
      <c r="O159" s="11">
        <v>1</v>
      </c>
      <c r="P159" s="11">
        <v>0</v>
      </c>
      <c r="Q159" s="11">
        <v>1</v>
      </c>
      <c r="R159" s="11"/>
      <c r="S159" s="12"/>
      <c r="T159" s="47">
        <f>(K159+L159+M159+N159+O159) /J159</f>
        <v>6.25E-2</v>
      </c>
      <c r="U159" s="48">
        <f>(K159+L159+M159+N159+O159+P159+Q159)/J159</f>
        <v>0.125</v>
      </c>
      <c r="V159" s="11">
        <v>0</v>
      </c>
      <c r="W159" s="11">
        <v>0</v>
      </c>
      <c r="X159" s="11">
        <v>0</v>
      </c>
      <c r="Y159" s="11">
        <v>2</v>
      </c>
      <c r="Z159" s="11">
        <v>4</v>
      </c>
      <c r="AA159" s="11">
        <v>2</v>
      </c>
      <c r="AB159" s="11">
        <v>2</v>
      </c>
      <c r="AC159" s="11"/>
      <c r="AD159" s="12"/>
      <c r="AE159" s="47">
        <f>(V159+W159+X159+Y159+Z159) /J159</f>
        <v>0.375</v>
      </c>
      <c r="AF159" s="48">
        <f>(V159+W159+X159+Y159+Z159+AA159+AB159)/J159</f>
        <v>0.625</v>
      </c>
      <c r="AG159" s="11">
        <v>0</v>
      </c>
      <c r="AH159" s="11">
        <v>0</v>
      </c>
      <c r="AI159" s="11">
        <v>2</v>
      </c>
      <c r="AJ159" s="11">
        <v>0</v>
      </c>
      <c r="AK159" s="11">
        <v>0</v>
      </c>
      <c r="AL159" s="11">
        <v>0</v>
      </c>
      <c r="AM159" s="11">
        <v>0</v>
      </c>
      <c r="AN159" s="11"/>
      <c r="AO159" s="12"/>
      <c r="AP159" s="47">
        <f>(AG159+AH159+AI159+AJ159+AK159) /J159</f>
        <v>0.125</v>
      </c>
      <c r="AQ159" s="48">
        <f>(AG159+AH159+AI159+AJ159+AK159+AL159+AM159)/J159</f>
        <v>0.125</v>
      </c>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c r="DI159" s="33"/>
      <c r="DJ159" s="33"/>
      <c r="DK159" s="33"/>
      <c r="DL159" s="33"/>
      <c r="DM159" s="33"/>
      <c r="DN159" s="33"/>
      <c r="DO159" s="33"/>
      <c r="DP159" s="33"/>
      <c r="DQ159" s="33"/>
      <c r="DR159" s="33"/>
      <c r="DS159" s="33"/>
      <c r="DT159" s="33"/>
      <c r="DU159" s="33"/>
      <c r="DV159" s="33"/>
      <c r="DW159" s="33"/>
      <c r="DX159" s="33"/>
      <c r="DY159" s="33"/>
      <c r="DZ159" s="33"/>
      <c r="EA159" s="33"/>
      <c r="EB159" s="33"/>
      <c r="EC159" s="33"/>
      <c r="ED159" s="33"/>
      <c r="EE159" s="33"/>
      <c r="EF159" s="33"/>
      <c r="EG159" s="33"/>
      <c r="EH159" s="33"/>
      <c r="EI159" s="33"/>
      <c r="EJ159" s="33"/>
      <c r="EK159" s="33"/>
      <c r="EL159" s="33"/>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33"/>
      <c r="GA159" s="33"/>
      <c r="GB159" s="33"/>
      <c r="GC159" s="33"/>
      <c r="GD159" s="33"/>
      <c r="GE159" s="33"/>
      <c r="GF159" s="33"/>
      <c r="GG159" s="33"/>
      <c r="GH159" s="33"/>
      <c r="GI159" s="33"/>
      <c r="GJ159" s="33"/>
      <c r="GK159" s="33"/>
      <c r="GL159" s="33"/>
      <c r="GM159" s="33"/>
      <c r="GN159" s="33"/>
      <c r="GO159" s="33"/>
      <c r="GP159" s="33"/>
      <c r="GQ159" s="33"/>
    </row>
    <row r="160" spans="2:199" s="33" customFormat="1" x14ac:dyDescent="0.25">
      <c r="C160" s="31"/>
      <c r="D160" s="31"/>
      <c r="E160" s="31"/>
      <c r="H160" s="44"/>
      <c r="I160" s="44"/>
      <c r="J160" s="81"/>
      <c r="S160" s="36"/>
      <c r="T160" s="44"/>
      <c r="U160" s="44"/>
      <c r="AD160" s="36"/>
      <c r="AE160" s="44"/>
      <c r="AF160" s="44"/>
      <c r="AP160" s="44"/>
      <c r="AQ160" s="44"/>
    </row>
    <row r="161" spans="3:43" s="33" customFormat="1" x14ac:dyDescent="0.25">
      <c r="C161" s="31" t="s">
        <v>108</v>
      </c>
      <c r="D161" s="31"/>
      <c r="E161" s="31"/>
      <c r="H161" s="44"/>
      <c r="I161" s="44"/>
      <c r="J161" s="81"/>
      <c r="T161" s="44"/>
      <c r="U161" s="44"/>
      <c r="AE161" s="44"/>
      <c r="AF161" s="44"/>
      <c r="AP161" s="44"/>
      <c r="AQ161" s="44"/>
    </row>
    <row r="162" spans="3:43" s="33" customFormat="1" x14ac:dyDescent="0.25">
      <c r="C162" s="31"/>
      <c r="D162" s="31"/>
      <c r="E162" s="31"/>
      <c r="H162" s="44"/>
      <c r="I162" s="44"/>
      <c r="J162" s="81"/>
      <c r="T162" s="44"/>
      <c r="U162" s="44"/>
      <c r="AE162" s="44"/>
      <c r="AF162" s="44"/>
      <c r="AP162" s="44"/>
      <c r="AQ162" s="44"/>
    </row>
    <row r="163" spans="3:43" s="33" customFormat="1" x14ac:dyDescent="0.25">
      <c r="C163" s="31"/>
      <c r="D163" s="31"/>
      <c r="E163" s="31"/>
      <c r="H163" s="44"/>
      <c r="I163" s="44"/>
      <c r="J163" s="81"/>
      <c r="T163" s="44"/>
      <c r="U163" s="44"/>
      <c r="AE163" s="44"/>
      <c r="AF163" s="44"/>
      <c r="AP163" s="44"/>
      <c r="AQ163" s="44"/>
    </row>
    <row r="164" spans="3:43" s="33" customFormat="1" x14ac:dyDescent="0.25">
      <c r="C164" s="31"/>
      <c r="D164" s="31"/>
      <c r="E164" s="31"/>
      <c r="H164" s="44"/>
      <c r="I164" s="44"/>
      <c r="J164" s="81"/>
      <c r="T164" s="44"/>
      <c r="U164" s="44"/>
      <c r="AE164" s="44"/>
      <c r="AF164" s="44"/>
      <c r="AP164" s="44"/>
      <c r="AQ164" s="44"/>
    </row>
    <row r="165" spans="3:43" s="33" customFormat="1" x14ac:dyDescent="0.25">
      <c r="C165" s="31"/>
      <c r="D165" s="31"/>
      <c r="E165" s="31"/>
      <c r="H165" s="44"/>
      <c r="I165" s="44"/>
      <c r="J165" s="81"/>
      <c r="T165" s="44"/>
      <c r="U165" s="44"/>
      <c r="AE165" s="44"/>
      <c r="AF165" s="44"/>
      <c r="AP165" s="44"/>
      <c r="AQ165" s="44"/>
    </row>
    <row r="166" spans="3:43" s="33" customFormat="1" x14ac:dyDescent="0.25">
      <c r="C166" s="31"/>
      <c r="D166" s="31"/>
      <c r="E166" s="31"/>
      <c r="H166" s="44"/>
      <c r="I166" s="44"/>
      <c r="J166" s="81"/>
      <c r="T166" s="44"/>
      <c r="U166" s="44"/>
      <c r="AE166" s="44"/>
      <c r="AF166" s="44"/>
      <c r="AP166" s="44"/>
      <c r="AQ166" s="44"/>
    </row>
    <row r="167" spans="3:43" s="33" customFormat="1" x14ac:dyDescent="0.25">
      <c r="C167" s="31"/>
      <c r="D167" s="31"/>
      <c r="E167" s="31"/>
      <c r="H167" s="44"/>
      <c r="I167" s="44"/>
      <c r="J167" s="81"/>
      <c r="T167" s="44"/>
      <c r="U167" s="44"/>
      <c r="AE167" s="44"/>
      <c r="AF167" s="44"/>
      <c r="AP167" s="44"/>
      <c r="AQ167" s="44"/>
    </row>
    <row r="168" spans="3:43" s="33" customFormat="1" x14ac:dyDescent="0.25">
      <c r="C168" s="31"/>
      <c r="D168" s="31"/>
      <c r="E168" s="31"/>
      <c r="H168" s="44"/>
      <c r="I168" s="44"/>
      <c r="J168" s="81"/>
      <c r="T168" s="44"/>
      <c r="U168" s="44"/>
      <c r="AE168" s="44"/>
      <c r="AF168" s="44"/>
      <c r="AP168" s="44"/>
      <c r="AQ168" s="44"/>
    </row>
    <row r="169" spans="3:43" s="33" customFormat="1" x14ac:dyDescent="0.25">
      <c r="C169" s="31"/>
      <c r="D169" s="31"/>
      <c r="E169" s="31"/>
      <c r="H169" s="44"/>
      <c r="I169" s="44"/>
      <c r="J169" s="81"/>
      <c r="T169" s="44"/>
      <c r="U169" s="44"/>
      <c r="AE169" s="44"/>
      <c r="AF169" s="44"/>
      <c r="AP169" s="44"/>
      <c r="AQ169" s="44"/>
    </row>
    <row r="170" spans="3:43" s="33" customFormat="1" x14ac:dyDescent="0.25">
      <c r="C170" s="31"/>
      <c r="D170" s="31"/>
      <c r="E170" s="31"/>
      <c r="H170" s="44"/>
      <c r="I170" s="44"/>
      <c r="J170" s="81"/>
      <c r="T170" s="44"/>
      <c r="U170" s="44"/>
      <c r="AE170" s="44"/>
      <c r="AF170" s="44"/>
      <c r="AP170" s="44"/>
      <c r="AQ170" s="44"/>
    </row>
    <row r="171" spans="3:43" s="33" customFormat="1" x14ac:dyDescent="0.25">
      <c r="C171" s="31"/>
      <c r="D171" s="31"/>
      <c r="E171" s="31"/>
      <c r="H171" s="44"/>
      <c r="I171" s="44"/>
      <c r="J171" s="81"/>
      <c r="T171" s="44"/>
      <c r="U171" s="44"/>
      <c r="AE171" s="44"/>
      <c r="AF171" s="44"/>
      <c r="AP171" s="44"/>
      <c r="AQ171" s="44"/>
    </row>
    <row r="172" spans="3:43" s="33" customFormat="1" x14ac:dyDescent="0.25">
      <c r="C172" s="31"/>
      <c r="D172" s="31"/>
      <c r="E172" s="31"/>
      <c r="H172" s="44"/>
      <c r="I172" s="44"/>
      <c r="J172" s="81"/>
      <c r="T172" s="44"/>
      <c r="U172" s="44"/>
      <c r="AE172" s="44"/>
      <c r="AF172" s="44"/>
      <c r="AP172" s="44"/>
      <c r="AQ172" s="44"/>
    </row>
    <row r="173" spans="3:43" s="33" customFormat="1" x14ac:dyDescent="0.25">
      <c r="C173" s="31"/>
      <c r="D173" s="31"/>
      <c r="E173" s="31"/>
      <c r="H173" s="44"/>
      <c r="I173" s="44"/>
      <c r="J173" s="81"/>
      <c r="T173" s="44"/>
      <c r="U173" s="44"/>
      <c r="AE173" s="44"/>
      <c r="AF173" s="44"/>
      <c r="AP173" s="44"/>
      <c r="AQ173" s="44"/>
    </row>
    <row r="174" spans="3:43" s="33" customFormat="1" x14ac:dyDescent="0.25">
      <c r="C174" s="31"/>
      <c r="D174" s="31"/>
      <c r="E174" s="31"/>
      <c r="H174" s="44"/>
      <c r="I174" s="44"/>
      <c r="J174" s="81"/>
      <c r="T174" s="44"/>
      <c r="U174" s="44"/>
      <c r="AE174" s="44"/>
      <c r="AF174" s="44"/>
      <c r="AP174" s="44"/>
      <c r="AQ174" s="44"/>
    </row>
    <row r="175" spans="3:43" s="33" customFormat="1" x14ac:dyDescent="0.25">
      <c r="C175" s="31"/>
      <c r="D175" s="31"/>
      <c r="E175" s="31"/>
      <c r="H175" s="44"/>
      <c r="I175" s="44"/>
      <c r="J175" s="81"/>
      <c r="T175" s="44"/>
      <c r="U175" s="44"/>
      <c r="AE175" s="44"/>
      <c r="AF175" s="44"/>
      <c r="AP175" s="44"/>
      <c r="AQ175" s="44"/>
    </row>
    <row r="176" spans="3:43" s="33" customFormat="1" x14ac:dyDescent="0.25">
      <c r="C176" s="31"/>
      <c r="D176" s="31"/>
      <c r="E176" s="31"/>
      <c r="H176" s="44"/>
      <c r="I176" s="44"/>
      <c r="J176" s="81"/>
      <c r="T176" s="44"/>
      <c r="U176" s="44"/>
      <c r="AE176" s="44"/>
      <c r="AF176" s="44"/>
      <c r="AP176" s="44"/>
      <c r="AQ176" s="44"/>
    </row>
    <row r="177" spans="3:43" s="33" customFormat="1" x14ac:dyDescent="0.25">
      <c r="C177" s="31"/>
      <c r="D177" s="31"/>
      <c r="E177" s="31"/>
      <c r="H177" s="44"/>
      <c r="I177" s="44"/>
      <c r="J177" s="81"/>
      <c r="T177" s="44"/>
      <c r="U177" s="44"/>
      <c r="AE177" s="44"/>
      <c r="AF177" s="44"/>
      <c r="AP177" s="44"/>
      <c r="AQ177" s="44"/>
    </row>
    <row r="178" spans="3:43" s="33" customFormat="1" x14ac:dyDescent="0.25">
      <c r="C178" s="31"/>
      <c r="D178" s="31"/>
      <c r="E178" s="31"/>
      <c r="H178" s="44"/>
      <c r="I178" s="44"/>
      <c r="J178" s="81"/>
      <c r="T178" s="44"/>
      <c r="U178" s="44"/>
      <c r="AE178" s="44"/>
      <c r="AF178" s="44"/>
      <c r="AP178" s="44"/>
      <c r="AQ178" s="44"/>
    </row>
    <row r="179" spans="3:43" s="33" customFormat="1" x14ac:dyDescent="0.25">
      <c r="C179" s="31"/>
      <c r="D179" s="31"/>
      <c r="E179" s="31"/>
      <c r="H179" s="44"/>
      <c r="I179" s="44"/>
      <c r="J179" s="81"/>
      <c r="T179" s="44"/>
      <c r="U179" s="44"/>
      <c r="AE179" s="44"/>
      <c r="AF179" s="44"/>
      <c r="AP179" s="44"/>
      <c r="AQ179" s="44"/>
    </row>
    <row r="180" spans="3:43" s="33" customFormat="1" x14ac:dyDescent="0.25">
      <c r="C180" s="31"/>
      <c r="D180" s="31"/>
      <c r="E180" s="31"/>
      <c r="H180" s="44"/>
      <c r="I180" s="44"/>
      <c r="J180" s="81"/>
      <c r="T180" s="44"/>
      <c r="U180" s="44"/>
      <c r="AE180" s="44"/>
      <c r="AF180" s="44"/>
      <c r="AP180" s="44"/>
      <c r="AQ180" s="44"/>
    </row>
    <row r="181" spans="3:43" s="33" customFormat="1" x14ac:dyDescent="0.25">
      <c r="C181" s="31"/>
      <c r="D181" s="31"/>
      <c r="E181" s="31"/>
      <c r="H181" s="44"/>
      <c r="I181" s="44"/>
      <c r="J181" s="81"/>
      <c r="T181" s="44"/>
      <c r="U181" s="44"/>
      <c r="AE181" s="44"/>
      <c r="AF181" s="44"/>
      <c r="AP181" s="44"/>
      <c r="AQ181" s="44"/>
    </row>
    <row r="182" spans="3:43" s="33" customFormat="1" x14ac:dyDescent="0.25">
      <c r="C182" s="31"/>
      <c r="D182" s="31"/>
      <c r="E182" s="31"/>
      <c r="H182" s="44"/>
      <c r="I182" s="44"/>
      <c r="J182" s="81"/>
      <c r="T182" s="44"/>
      <c r="U182" s="44"/>
      <c r="AE182" s="44"/>
      <c r="AF182" s="44"/>
      <c r="AP182" s="44"/>
      <c r="AQ182" s="44"/>
    </row>
    <row r="183" spans="3:43" s="33" customFormat="1" x14ac:dyDescent="0.25">
      <c r="C183" s="31"/>
      <c r="D183" s="31"/>
      <c r="E183" s="31"/>
      <c r="H183" s="44"/>
      <c r="I183" s="44"/>
      <c r="J183" s="81"/>
      <c r="T183" s="44"/>
      <c r="U183" s="44"/>
      <c r="AE183" s="44"/>
      <c r="AF183" s="44"/>
      <c r="AP183" s="44"/>
      <c r="AQ183" s="44"/>
    </row>
    <row r="184" spans="3:43" s="33" customFormat="1" x14ac:dyDescent="0.25">
      <c r="C184" s="31"/>
      <c r="D184" s="31"/>
      <c r="E184" s="31"/>
      <c r="H184" s="44"/>
      <c r="I184" s="44"/>
      <c r="J184" s="81"/>
      <c r="T184" s="44"/>
      <c r="U184" s="44"/>
      <c r="AE184" s="44"/>
      <c r="AF184" s="44"/>
      <c r="AP184" s="44"/>
      <c r="AQ184" s="44"/>
    </row>
    <row r="185" spans="3:43" s="33" customFormat="1" x14ac:dyDescent="0.25">
      <c r="C185" s="31"/>
      <c r="D185" s="31"/>
      <c r="E185" s="31"/>
      <c r="H185" s="44"/>
      <c r="I185" s="44"/>
      <c r="J185" s="81"/>
      <c r="T185" s="44"/>
      <c r="U185" s="44"/>
      <c r="AE185" s="44"/>
      <c r="AF185" s="44"/>
      <c r="AP185" s="44"/>
      <c r="AQ185" s="44"/>
    </row>
    <row r="186" spans="3:43" s="33" customFormat="1" x14ac:dyDescent="0.25">
      <c r="C186" s="31"/>
      <c r="D186" s="31"/>
      <c r="E186" s="31"/>
      <c r="H186" s="44"/>
      <c r="I186" s="44"/>
      <c r="J186" s="81"/>
      <c r="T186" s="44"/>
      <c r="U186" s="44"/>
      <c r="AE186" s="44"/>
      <c r="AF186" s="44"/>
      <c r="AP186" s="44"/>
      <c r="AQ186" s="44"/>
    </row>
    <row r="187" spans="3:43" s="33" customFormat="1" x14ac:dyDescent="0.25">
      <c r="C187" s="31"/>
      <c r="D187" s="31"/>
      <c r="E187" s="31"/>
      <c r="H187" s="44"/>
      <c r="I187" s="44"/>
      <c r="J187" s="81"/>
      <c r="T187" s="44"/>
      <c r="U187" s="44"/>
      <c r="AE187" s="44"/>
      <c r="AF187" s="44"/>
      <c r="AP187" s="44"/>
      <c r="AQ187" s="44"/>
    </row>
    <row r="188" spans="3:43" s="33" customFormat="1" x14ac:dyDescent="0.25">
      <c r="C188" s="31"/>
      <c r="D188" s="31"/>
      <c r="E188" s="31"/>
      <c r="H188" s="44"/>
      <c r="I188" s="44"/>
      <c r="J188" s="81"/>
      <c r="T188" s="44"/>
      <c r="U188" s="44"/>
      <c r="AE188" s="44"/>
      <c r="AF188" s="44"/>
      <c r="AP188" s="44"/>
      <c r="AQ188" s="44"/>
    </row>
    <row r="189" spans="3:43" s="33" customFormat="1" x14ac:dyDescent="0.25">
      <c r="C189" s="31"/>
      <c r="D189" s="31"/>
      <c r="E189" s="31"/>
      <c r="H189" s="44"/>
      <c r="I189" s="44"/>
      <c r="J189" s="81"/>
      <c r="T189" s="44"/>
      <c r="U189" s="44"/>
      <c r="AE189" s="44"/>
      <c r="AF189" s="44"/>
      <c r="AP189" s="44"/>
      <c r="AQ189" s="44"/>
    </row>
    <row r="190" spans="3:43" s="33" customFormat="1" x14ac:dyDescent="0.25">
      <c r="C190" s="31"/>
      <c r="D190" s="31"/>
      <c r="E190" s="31"/>
      <c r="H190" s="44"/>
      <c r="I190" s="44"/>
      <c r="J190" s="81"/>
      <c r="T190" s="44"/>
      <c r="U190" s="44"/>
      <c r="AE190" s="44"/>
      <c r="AF190" s="44"/>
      <c r="AP190" s="44"/>
      <c r="AQ190" s="44"/>
    </row>
    <row r="191" spans="3:43" s="33" customFormat="1" x14ac:dyDescent="0.25">
      <c r="C191" s="31"/>
      <c r="D191" s="31"/>
      <c r="E191" s="31"/>
      <c r="H191" s="44"/>
      <c r="I191" s="44"/>
      <c r="J191" s="81"/>
      <c r="T191" s="44"/>
      <c r="U191" s="44"/>
      <c r="AE191" s="44"/>
      <c r="AF191" s="44"/>
      <c r="AP191" s="44"/>
      <c r="AQ191" s="44"/>
    </row>
    <row r="192" spans="3:43" s="33" customFormat="1" x14ac:dyDescent="0.25">
      <c r="C192" s="31"/>
      <c r="D192" s="31"/>
      <c r="E192" s="31"/>
      <c r="H192" s="44"/>
      <c r="I192" s="44"/>
      <c r="J192" s="81"/>
      <c r="T192" s="44"/>
      <c r="U192" s="44"/>
      <c r="AE192" s="44"/>
      <c r="AF192" s="44"/>
      <c r="AP192" s="44"/>
      <c r="AQ192" s="44"/>
    </row>
    <row r="193" spans="3:43" s="33" customFormat="1" x14ac:dyDescent="0.25">
      <c r="C193" s="31"/>
      <c r="D193" s="31"/>
      <c r="E193" s="31"/>
      <c r="H193" s="44"/>
      <c r="I193" s="44"/>
      <c r="J193" s="81"/>
      <c r="T193" s="44"/>
      <c r="U193" s="44"/>
      <c r="AE193" s="44"/>
      <c r="AF193" s="44"/>
      <c r="AP193" s="44"/>
      <c r="AQ193" s="44"/>
    </row>
    <row r="194" spans="3:43" s="33" customFormat="1" x14ac:dyDescent="0.25">
      <c r="C194" s="31"/>
      <c r="D194" s="31"/>
      <c r="E194" s="31"/>
      <c r="H194" s="44"/>
      <c r="I194" s="44"/>
      <c r="J194" s="81"/>
      <c r="T194" s="44"/>
      <c r="U194" s="44"/>
      <c r="AE194" s="44"/>
      <c r="AF194" s="44"/>
      <c r="AP194" s="44"/>
      <c r="AQ194" s="44"/>
    </row>
    <row r="195" spans="3:43" s="33" customFormat="1" x14ac:dyDescent="0.25">
      <c r="C195" s="31"/>
      <c r="D195" s="31"/>
      <c r="E195" s="31"/>
      <c r="H195" s="44"/>
      <c r="I195" s="44"/>
      <c r="J195" s="81"/>
      <c r="T195" s="44"/>
      <c r="U195" s="44"/>
      <c r="AE195" s="44"/>
      <c r="AF195" s="44"/>
      <c r="AP195" s="44"/>
      <c r="AQ195" s="44"/>
    </row>
    <row r="196" spans="3:43" s="33" customFormat="1" x14ac:dyDescent="0.25">
      <c r="C196" s="31"/>
      <c r="D196" s="31"/>
      <c r="E196" s="31"/>
      <c r="H196" s="44"/>
      <c r="I196" s="44"/>
      <c r="J196" s="81"/>
      <c r="T196" s="44"/>
      <c r="U196" s="44"/>
      <c r="AE196" s="44"/>
      <c r="AF196" s="44"/>
      <c r="AP196" s="44"/>
      <c r="AQ196" s="44"/>
    </row>
    <row r="197" spans="3:43" s="33" customFormat="1" x14ac:dyDescent="0.25">
      <c r="C197" s="31"/>
      <c r="D197" s="31"/>
      <c r="E197" s="31"/>
      <c r="H197" s="44"/>
      <c r="I197" s="44"/>
      <c r="J197" s="81"/>
      <c r="T197" s="44"/>
      <c r="U197" s="44"/>
      <c r="AE197" s="44"/>
      <c r="AF197" s="44"/>
      <c r="AP197" s="44"/>
      <c r="AQ197" s="44"/>
    </row>
    <row r="198" spans="3:43" s="33" customFormat="1" x14ac:dyDescent="0.25">
      <c r="C198" s="31"/>
      <c r="D198" s="31"/>
      <c r="E198" s="31"/>
      <c r="H198" s="44"/>
      <c r="I198" s="44"/>
      <c r="J198" s="81"/>
      <c r="T198" s="44"/>
      <c r="U198" s="44"/>
      <c r="AE198" s="44"/>
      <c r="AF198" s="44"/>
      <c r="AP198" s="44"/>
      <c r="AQ198" s="44"/>
    </row>
    <row r="199" spans="3:43" s="33" customFormat="1" x14ac:dyDescent="0.25">
      <c r="C199" s="31"/>
      <c r="D199" s="31"/>
      <c r="E199" s="31"/>
      <c r="H199" s="44"/>
      <c r="I199" s="44"/>
      <c r="J199" s="81"/>
      <c r="T199" s="44"/>
      <c r="U199" s="44"/>
      <c r="AE199" s="44"/>
      <c r="AF199" s="44"/>
      <c r="AP199" s="44"/>
      <c r="AQ199" s="44"/>
    </row>
    <row r="200" spans="3:43" s="33" customFormat="1" x14ac:dyDescent="0.25">
      <c r="C200" s="31"/>
      <c r="D200" s="31"/>
      <c r="E200" s="31"/>
      <c r="H200" s="44"/>
      <c r="I200" s="44"/>
      <c r="J200" s="81"/>
      <c r="T200" s="44"/>
      <c r="U200" s="44"/>
      <c r="AE200" s="44"/>
      <c r="AF200" s="44"/>
      <c r="AP200" s="44"/>
      <c r="AQ200" s="44"/>
    </row>
    <row r="201" spans="3:43" s="33" customFormat="1" x14ac:dyDescent="0.25">
      <c r="C201" s="31"/>
      <c r="D201" s="31"/>
      <c r="E201" s="31"/>
      <c r="H201" s="44"/>
      <c r="I201" s="44"/>
      <c r="J201" s="81"/>
      <c r="T201" s="44"/>
      <c r="U201" s="44"/>
      <c r="AE201" s="44"/>
      <c r="AF201" s="44"/>
      <c r="AP201" s="44"/>
      <c r="AQ201" s="44"/>
    </row>
    <row r="202" spans="3:43" s="33" customFormat="1" x14ac:dyDescent="0.25">
      <c r="C202" s="31"/>
      <c r="D202" s="31"/>
      <c r="E202" s="31"/>
      <c r="H202" s="44"/>
      <c r="I202" s="44"/>
      <c r="J202" s="81"/>
      <c r="T202" s="44"/>
      <c r="U202" s="44"/>
      <c r="AE202" s="44"/>
      <c r="AF202" s="44"/>
      <c r="AP202" s="44"/>
      <c r="AQ202" s="44"/>
    </row>
    <row r="203" spans="3:43" s="33" customFormat="1" x14ac:dyDescent="0.25">
      <c r="C203" s="31"/>
      <c r="D203" s="31"/>
      <c r="E203" s="31"/>
      <c r="H203" s="44"/>
      <c r="I203" s="44"/>
      <c r="J203" s="81"/>
      <c r="T203" s="44"/>
      <c r="U203" s="44"/>
      <c r="AE203" s="44"/>
      <c r="AF203" s="44"/>
      <c r="AP203" s="44"/>
      <c r="AQ203" s="44"/>
    </row>
    <row r="204" spans="3:43" s="33" customFormat="1" x14ac:dyDescent="0.25">
      <c r="C204" s="31"/>
      <c r="D204" s="31"/>
      <c r="E204" s="31"/>
      <c r="H204" s="44"/>
      <c r="I204" s="44"/>
      <c r="J204" s="81"/>
      <c r="T204" s="44"/>
      <c r="U204" s="44"/>
      <c r="AE204" s="44"/>
      <c r="AF204" s="44"/>
      <c r="AP204" s="44"/>
      <c r="AQ204" s="44"/>
    </row>
    <row r="205" spans="3:43" s="33" customFormat="1" x14ac:dyDescent="0.25">
      <c r="C205" s="31"/>
      <c r="D205" s="31"/>
      <c r="E205" s="31"/>
      <c r="H205" s="44"/>
      <c r="I205" s="44"/>
      <c r="J205" s="81"/>
      <c r="T205" s="44"/>
      <c r="U205" s="44"/>
      <c r="AE205" s="44"/>
      <c r="AF205" s="44"/>
      <c r="AP205" s="44"/>
      <c r="AQ205" s="44"/>
    </row>
    <row r="206" spans="3:43" s="33" customFormat="1" x14ac:dyDescent="0.25">
      <c r="C206" s="31"/>
      <c r="D206" s="31"/>
      <c r="E206" s="31"/>
      <c r="H206" s="44"/>
      <c r="I206" s="44"/>
      <c r="J206" s="81"/>
      <c r="T206" s="44"/>
      <c r="U206" s="44"/>
      <c r="AE206" s="44"/>
      <c r="AF206" s="44"/>
      <c r="AP206" s="44"/>
      <c r="AQ206" s="44"/>
    </row>
    <row r="207" spans="3:43" s="33" customFormat="1" x14ac:dyDescent="0.25">
      <c r="C207" s="31"/>
      <c r="D207" s="31"/>
      <c r="E207" s="31"/>
      <c r="H207" s="44"/>
      <c r="I207" s="44"/>
      <c r="J207" s="81"/>
      <c r="T207" s="44"/>
      <c r="U207" s="44"/>
      <c r="AE207" s="44"/>
      <c r="AF207" s="44"/>
      <c r="AP207" s="44"/>
      <c r="AQ207" s="44"/>
    </row>
    <row r="208" spans="3:43" s="33" customFormat="1" x14ac:dyDescent="0.25">
      <c r="C208" s="31"/>
      <c r="D208" s="31"/>
      <c r="E208" s="31"/>
      <c r="H208" s="44"/>
      <c r="I208" s="44"/>
      <c r="J208" s="81"/>
      <c r="T208" s="44"/>
      <c r="U208" s="44"/>
      <c r="AE208" s="44"/>
      <c r="AF208" s="44"/>
      <c r="AP208" s="44"/>
      <c r="AQ208" s="44"/>
    </row>
    <row r="209" spans="3:43" s="33" customFormat="1" x14ac:dyDescent="0.25">
      <c r="C209" s="31"/>
      <c r="D209" s="31"/>
      <c r="E209" s="31"/>
      <c r="H209" s="44"/>
      <c r="I209" s="44"/>
      <c r="J209" s="81"/>
      <c r="T209" s="44"/>
      <c r="U209" s="44"/>
      <c r="AE209" s="44"/>
      <c r="AF209" s="44"/>
      <c r="AP209" s="44"/>
      <c r="AQ209" s="44"/>
    </row>
    <row r="210" spans="3:43" s="33" customFormat="1" x14ac:dyDescent="0.25">
      <c r="C210" s="31"/>
      <c r="D210" s="31"/>
      <c r="E210" s="31"/>
      <c r="H210" s="44"/>
      <c r="I210" s="44"/>
      <c r="J210" s="81"/>
      <c r="T210" s="44"/>
      <c r="U210" s="44"/>
      <c r="AE210" s="44"/>
      <c r="AF210" s="44"/>
      <c r="AP210" s="44"/>
      <c r="AQ210" s="44"/>
    </row>
    <row r="211" spans="3:43" s="33" customFormat="1" x14ac:dyDescent="0.25">
      <c r="C211" s="31"/>
      <c r="D211" s="31"/>
      <c r="E211" s="31"/>
      <c r="H211" s="44"/>
      <c r="I211" s="44"/>
      <c r="J211" s="81"/>
      <c r="T211" s="44"/>
      <c r="U211" s="44"/>
      <c r="AE211" s="44"/>
      <c r="AF211" s="44"/>
      <c r="AP211" s="44"/>
      <c r="AQ211" s="44"/>
    </row>
    <row r="212" spans="3:43" s="33" customFormat="1" x14ac:dyDescent="0.25">
      <c r="C212" s="31"/>
      <c r="D212" s="31"/>
      <c r="E212" s="31"/>
      <c r="H212" s="44"/>
      <c r="I212" s="44"/>
      <c r="J212" s="81"/>
      <c r="T212" s="44"/>
      <c r="U212" s="44"/>
      <c r="AE212" s="44"/>
      <c r="AF212" s="44"/>
      <c r="AP212" s="44"/>
      <c r="AQ212" s="44"/>
    </row>
    <row r="213" spans="3:43" s="33" customFormat="1" x14ac:dyDescent="0.25">
      <c r="C213" s="31"/>
      <c r="D213" s="31"/>
      <c r="E213" s="31"/>
      <c r="H213" s="44"/>
      <c r="I213" s="44"/>
      <c r="J213" s="81"/>
      <c r="T213" s="44"/>
      <c r="U213" s="44"/>
      <c r="AE213" s="44"/>
      <c r="AF213" s="44"/>
      <c r="AP213" s="44"/>
      <c r="AQ213" s="44"/>
    </row>
    <row r="214" spans="3:43" s="33" customFormat="1" x14ac:dyDescent="0.25">
      <c r="C214" s="31"/>
      <c r="D214" s="31"/>
      <c r="E214" s="31"/>
      <c r="H214" s="44"/>
      <c r="I214" s="44"/>
      <c r="J214" s="81"/>
      <c r="T214" s="44"/>
      <c r="U214" s="44"/>
      <c r="AE214" s="44"/>
      <c r="AF214" s="44"/>
      <c r="AP214" s="44"/>
      <c r="AQ214" s="44"/>
    </row>
    <row r="215" spans="3:43" s="33" customFormat="1" x14ac:dyDescent="0.25">
      <c r="C215" s="31"/>
      <c r="D215" s="31"/>
      <c r="E215" s="31"/>
      <c r="H215" s="44"/>
      <c r="I215" s="44"/>
      <c r="J215" s="81"/>
      <c r="T215" s="44"/>
      <c r="U215" s="44"/>
      <c r="AE215" s="44"/>
      <c r="AF215" s="44"/>
      <c r="AP215" s="44"/>
      <c r="AQ215" s="44"/>
    </row>
    <row r="216" spans="3:43" s="33" customFormat="1" x14ac:dyDescent="0.25">
      <c r="C216" s="31"/>
      <c r="D216" s="31"/>
      <c r="E216" s="31"/>
      <c r="H216" s="44"/>
      <c r="I216" s="44"/>
      <c r="J216" s="81"/>
      <c r="T216" s="44"/>
      <c r="U216" s="44"/>
      <c r="AE216" s="44"/>
      <c r="AF216" s="44"/>
      <c r="AP216" s="44"/>
      <c r="AQ216" s="44"/>
    </row>
    <row r="217" spans="3:43" s="33" customFormat="1" x14ac:dyDescent="0.25">
      <c r="C217" s="31"/>
      <c r="D217" s="31"/>
      <c r="E217" s="31"/>
      <c r="H217" s="44"/>
      <c r="I217" s="44"/>
      <c r="J217" s="81"/>
      <c r="T217" s="44"/>
      <c r="U217" s="44"/>
      <c r="AE217" s="44"/>
      <c r="AF217" s="44"/>
      <c r="AP217" s="44"/>
      <c r="AQ217" s="44"/>
    </row>
    <row r="218" spans="3:43" s="33" customFormat="1" x14ac:dyDescent="0.25">
      <c r="C218" s="31"/>
      <c r="D218" s="31"/>
      <c r="E218" s="31"/>
      <c r="H218" s="44"/>
      <c r="I218" s="44"/>
      <c r="J218" s="81"/>
      <c r="T218" s="44"/>
      <c r="U218" s="44"/>
      <c r="AE218" s="44"/>
      <c r="AF218" s="44"/>
      <c r="AP218" s="44"/>
      <c r="AQ218" s="44"/>
    </row>
    <row r="219" spans="3:43" s="33" customFormat="1" x14ac:dyDescent="0.25">
      <c r="C219" s="31"/>
      <c r="D219" s="31"/>
      <c r="E219" s="31"/>
      <c r="H219" s="44"/>
      <c r="I219" s="44"/>
      <c r="J219" s="81"/>
      <c r="T219" s="44"/>
      <c r="U219" s="44"/>
      <c r="AE219" s="44"/>
      <c r="AF219" s="44"/>
      <c r="AP219" s="44"/>
      <c r="AQ219" s="44"/>
    </row>
    <row r="220" spans="3:43" s="33" customFormat="1" x14ac:dyDescent="0.25">
      <c r="C220" s="31"/>
      <c r="D220" s="31"/>
      <c r="E220" s="31"/>
      <c r="H220" s="44"/>
      <c r="I220" s="44"/>
      <c r="J220" s="81"/>
      <c r="T220" s="44"/>
      <c r="U220" s="44"/>
      <c r="AE220" s="44"/>
      <c r="AF220" s="44"/>
      <c r="AP220" s="44"/>
      <c r="AQ220" s="44"/>
    </row>
    <row r="221" spans="3:43" s="33" customFormat="1" x14ac:dyDescent="0.25">
      <c r="C221" s="31"/>
      <c r="D221" s="31"/>
      <c r="E221" s="31"/>
      <c r="H221" s="44"/>
      <c r="I221" s="44"/>
      <c r="J221" s="81"/>
      <c r="T221" s="44"/>
      <c r="U221" s="44"/>
      <c r="AE221" s="44"/>
      <c r="AF221" s="44"/>
      <c r="AP221" s="44"/>
      <c r="AQ221" s="44"/>
    </row>
    <row r="222" spans="3:43" s="33" customFormat="1" x14ac:dyDescent="0.25">
      <c r="C222" s="31"/>
      <c r="D222" s="31"/>
      <c r="E222" s="31"/>
      <c r="H222" s="44"/>
      <c r="I222" s="44"/>
      <c r="J222" s="81"/>
      <c r="T222" s="44"/>
      <c r="U222" s="44"/>
      <c r="AE222" s="44"/>
      <c r="AF222" s="44"/>
      <c r="AP222" s="44"/>
      <c r="AQ222" s="44"/>
    </row>
    <row r="223" spans="3:43" s="33" customFormat="1" x14ac:dyDescent="0.25">
      <c r="C223" s="31"/>
      <c r="D223" s="31"/>
      <c r="E223" s="31"/>
      <c r="H223" s="44"/>
      <c r="I223" s="44"/>
      <c r="J223" s="81"/>
      <c r="T223" s="44"/>
      <c r="U223" s="44"/>
      <c r="AE223" s="44"/>
      <c r="AF223" s="44"/>
      <c r="AP223" s="44"/>
      <c r="AQ223" s="44"/>
    </row>
    <row r="224" spans="3:43" s="33" customFormat="1" x14ac:dyDescent="0.25">
      <c r="C224" s="31"/>
      <c r="D224" s="31"/>
      <c r="E224" s="31"/>
      <c r="H224" s="44"/>
      <c r="I224" s="44"/>
      <c r="J224" s="81"/>
      <c r="T224" s="44"/>
      <c r="U224" s="44"/>
      <c r="AE224" s="44"/>
      <c r="AF224" s="44"/>
      <c r="AP224" s="44"/>
      <c r="AQ224" s="44"/>
    </row>
    <row r="225" spans="3:43" s="33" customFormat="1" x14ac:dyDescent="0.25">
      <c r="C225" s="31"/>
      <c r="D225" s="31"/>
      <c r="E225" s="31"/>
      <c r="H225" s="44"/>
      <c r="I225" s="44"/>
      <c r="J225" s="81"/>
      <c r="T225" s="44"/>
      <c r="U225" s="44"/>
      <c r="AE225" s="44"/>
      <c r="AF225" s="44"/>
      <c r="AP225" s="44"/>
      <c r="AQ225" s="44"/>
    </row>
    <row r="226" spans="3:43" s="33" customFormat="1" x14ac:dyDescent="0.25">
      <c r="C226" s="31"/>
      <c r="D226" s="31"/>
      <c r="E226" s="31"/>
      <c r="H226" s="44"/>
      <c r="I226" s="44"/>
      <c r="J226" s="81"/>
      <c r="T226" s="44"/>
      <c r="U226" s="44"/>
      <c r="AE226" s="44"/>
      <c r="AF226" s="44"/>
      <c r="AP226" s="44"/>
      <c r="AQ226" s="44"/>
    </row>
    <row r="227" spans="3:43" s="33" customFormat="1" x14ac:dyDescent="0.25">
      <c r="C227" s="31"/>
      <c r="D227" s="31"/>
      <c r="E227" s="31"/>
      <c r="H227" s="44"/>
      <c r="I227" s="44"/>
      <c r="J227" s="81"/>
      <c r="T227" s="44"/>
      <c r="U227" s="44"/>
      <c r="AE227" s="44"/>
      <c r="AF227" s="44"/>
      <c r="AP227" s="44"/>
      <c r="AQ227" s="44"/>
    </row>
    <row r="228" spans="3:43" s="33" customFormat="1" x14ac:dyDescent="0.25">
      <c r="C228" s="31"/>
      <c r="D228" s="31"/>
      <c r="E228" s="31"/>
      <c r="H228" s="44"/>
      <c r="I228" s="44"/>
      <c r="J228" s="81"/>
      <c r="T228" s="44"/>
      <c r="U228" s="44"/>
      <c r="AE228" s="44"/>
      <c r="AF228" s="44"/>
      <c r="AP228" s="44"/>
      <c r="AQ228" s="44"/>
    </row>
    <row r="229" spans="3:43" s="33" customFormat="1" x14ac:dyDescent="0.25">
      <c r="C229" s="31"/>
      <c r="D229" s="31"/>
      <c r="E229" s="31"/>
      <c r="H229" s="44"/>
      <c r="I229" s="44"/>
      <c r="J229" s="81"/>
      <c r="T229" s="44"/>
      <c r="U229" s="44"/>
      <c r="AE229" s="44"/>
      <c r="AF229" s="44"/>
      <c r="AP229" s="44"/>
      <c r="AQ229" s="44"/>
    </row>
    <row r="230" spans="3:43" s="33" customFormat="1" x14ac:dyDescent="0.25">
      <c r="C230" s="31"/>
      <c r="D230" s="31"/>
      <c r="E230" s="31"/>
      <c r="H230" s="44"/>
      <c r="I230" s="44"/>
      <c r="J230" s="81"/>
      <c r="T230" s="44"/>
      <c r="U230" s="44"/>
      <c r="AE230" s="44"/>
      <c r="AF230" s="44"/>
      <c r="AP230" s="44"/>
      <c r="AQ230" s="44"/>
    </row>
    <row r="231" spans="3:43" s="33" customFormat="1" x14ac:dyDescent="0.25">
      <c r="C231" s="31"/>
      <c r="D231" s="31"/>
      <c r="E231" s="31"/>
      <c r="H231" s="44"/>
      <c r="I231" s="44"/>
      <c r="J231" s="81"/>
      <c r="T231" s="44"/>
      <c r="U231" s="44"/>
      <c r="AE231" s="44"/>
      <c r="AF231" s="44"/>
      <c r="AP231" s="44"/>
      <c r="AQ231" s="44"/>
    </row>
    <row r="232" spans="3:43" s="33" customFormat="1" x14ac:dyDescent="0.25">
      <c r="C232" s="31"/>
      <c r="D232" s="31"/>
      <c r="E232" s="31"/>
      <c r="H232" s="44"/>
      <c r="I232" s="44"/>
      <c r="J232" s="81"/>
      <c r="T232" s="44"/>
      <c r="U232" s="44"/>
      <c r="AE232" s="44"/>
      <c r="AF232" s="44"/>
      <c r="AP232" s="44"/>
      <c r="AQ232" s="44"/>
    </row>
    <row r="233" spans="3:43" s="33" customFormat="1" x14ac:dyDescent="0.25">
      <c r="C233" s="31"/>
      <c r="D233" s="31"/>
      <c r="E233" s="31"/>
      <c r="H233" s="44"/>
      <c r="I233" s="44"/>
      <c r="J233" s="81"/>
      <c r="T233" s="44"/>
      <c r="U233" s="44"/>
      <c r="AE233" s="44"/>
      <c r="AF233" s="44"/>
      <c r="AP233" s="44"/>
      <c r="AQ233" s="44"/>
    </row>
    <row r="234" spans="3:43" s="33" customFormat="1" x14ac:dyDescent="0.25">
      <c r="C234" s="31"/>
      <c r="D234" s="31"/>
      <c r="E234" s="31"/>
      <c r="H234" s="44"/>
      <c r="I234" s="44"/>
      <c r="J234" s="81"/>
      <c r="T234" s="44"/>
      <c r="U234" s="44"/>
      <c r="AE234" s="44"/>
      <c r="AF234" s="44"/>
      <c r="AP234" s="44"/>
      <c r="AQ234" s="44"/>
    </row>
    <row r="235" spans="3:43" s="33" customFormat="1" x14ac:dyDescent="0.25">
      <c r="C235" s="31"/>
      <c r="D235" s="31"/>
      <c r="E235" s="31"/>
      <c r="H235" s="44"/>
      <c r="I235" s="44"/>
      <c r="J235" s="81"/>
      <c r="T235" s="44"/>
      <c r="U235" s="44"/>
      <c r="AE235" s="44"/>
      <c r="AF235" s="44"/>
      <c r="AP235" s="44"/>
      <c r="AQ235" s="44"/>
    </row>
    <row r="236" spans="3:43" s="33" customFormat="1" x14ac:dyDescent="0.25">
      <c r="C236" s="31"/>
      <c r="D236" s="31"/>
      <c r="E236" s="31"/>
      <c r="H236" s="44"/>
      <c r="I236" s="44"/>
      <c r="J236" s="81"/>
      <c r="T236" s="44"/>
      <c r="U236" s="44"/>
      <c r="AE236" s="44"/>
      <c r="AF236" s="44"/>
      <c r="AP236" s="44"/>
      <c r="AQ236" s="44"/>
    </row>
    <row r="237" spans="3:43" s="33" customFormat="1" x14ac:dyDescent="0.25">
      <c r="C237" s="31"/>
      <c r="D237" s="31"/>
      <c r="E237" s="31"/>
      <c r="H237" s="44"/>
      <c r="I237" s="44"/>
      <c r="J237" s="81"/>
      <c r="T237" s="44"/>
      <c r="U237" s="44"/>
      <c r="AE237" s="44"/>
      <c r="AF237" s="44"/>
      <c r="AP237" s="44"/>
      <c r="AQ237" s="44"/>
    </row>
    <row r="238" spans="3:43" s="33" customFormat="1" x14ac:dyDescent="0.25">
      <c r="C238" s="31"/>
      <c r="D238" s="31"/>
      <c r="E238" s="31"/>
      <c r="H238" s="44"/>
      <c r="I238" s="44"/>
      <c r="J238" s="81"/>
      <c r="T238" s="44"/>
      <c r="U238" s="44"/>
      <c r="AE238" s="44"/>
      <c r="AF238" s="44"/>
      <c r="AP238" s="44"/>
      <c r="AQ238" s="44"/>
    </row>
    <row r="239" spans="3:43" s="33" customFormat="1" x14ac:dyDescent="0.25">
      <c r="C239" s="31"/>
      <c r="D239" s="31"/>
      <c r="E239" s="31"/>
      <c r="H239" s="44"/>
      <c r="I239" s="44"/>
      <c r="J239" s="81"/>
      <c r="T239" s="44"/>
      <c r="U239" s="44"/>
      <c r="AE239" s="44"/>
      <c r="AF239" s="44"/>
      <c r="AP239" s="44"/>
      <c r="AQ239" s="44"/>
    </row>
    <row r="240" spans="3:43" s="33" customFormat="1" x14ac:dyDescent="0.25">
      <c r="C240" s="31"/>
      <c r="D240" s="31"/>
      <c r="E240" s="31"/>
      <c r="H240" s="44"/>
      <c r="I240" s="44"/>
      <c r="J240" s="81"/>
      <c r="T240" s="44"/>
      <c r="U240" s="44"/>
      <c r="AE240" s="44"/>
      <c r="AF240" s="44"/>
      <c r="AP240" s="44"/>
      <c r="AQ240" s="44"/>
    </row>
    <row r="241" spans="3:43" s="33" customFormat="1" x14ac:dyDescent="0.25">
      <c r="C241" s="31"/>
      <c r="D241" s="31"/>
      <c r="E241" s="31"/>
      <c r="H241" s="44"/>
      <c r="I241" s="44"/>
      <c r="J241" s="81"/>
      <c r="T241" s="44"/>
      <c r="U241" s="44"/>
      <c r="AE241" s="44"/>
      <c r="AF241" s="44"/>
      <c r="AP241" s="44"/>
      <c r="AQ241" s="44"/>
    </row>
    <row r="242" spans="3:43" s="33" customFormat="1" x14ac:dyDescent="0.25">
      <c r="C242" s="31"/>
      <c r="D242" s="31"/>
      <c r="E242" s="31"/>
      <c r="H242" s="44"/>
      <c r="I242" s="44"/>
      <c r="J242" s="81"/>
      <c r="T242" s="44"/>
      <c r="U242" s="44"/>
      <c r="AE242" s="44"/>
      <c r="AF242" s="44"/>
      <c r="AP242" s="44"/>
      <c r="AQ242" s="44"/>
    </row>
    <row r="243" spans="3:43" s="33" customFormat="1" x14ac:dyDescent="0.25">
      <c r="C243" s="31"/>
      <c r="D243" s="31"/>
      <c r="E243" s="31"/>
      <c r="H243" s="44"/>
      <c r="I243" s="44"/>
      <c r="J243" s="81"/>
      <c r="T243" s="44"/>
      <c r="U243" s="44"/>
      <c r="AE243" s="44"/>
      <c r="AF243" s="44"/>
      <c r="AP243" s="44"/>
      <c r="AQ243" s="44"/>
    </row>
    <row r="244" spans="3:43" s="33" customFormat="1" x14ac:dyDescent="0.25">
      <c r="C244" s="31"/>
      <c r="D244" s="31"/>
      <c r="E244" s="31"/>
      <c r="H244" s="44"/>
      <c r="I244" s="44"/>
      <c r="J244" s="81"/>
      <c r="T244" s="44"/>
      <c r="U244" s="44"/>
      <c r="AE244" s="44"/>
      <c r="AF244" s="44"/>
      <c r="AP244" s="44"/>
      <c r="AQ244" s="44"/>
    </row>
    <row r="245" spans="3:43" s="33" customFormat="1" x14ac:dyDescent="0.25">
      <c r="C245" s="31"/>
      <c r="D245" s="31"/>
      <c r="E245" s="31"/>
      <c r="H245" s="44"/>
      <c r="I245" s="44"/>
      <c r="J245" s="81"/>
      <c r="T245" s="44"/>
      <c r="U245" s="44"/>
      <c r="AE245" s="44"/>
      <c r="AF245" s="44"/>
      <c r="AP245" s="44"/>
      <c r="AQ245" s="44"/>
    </row>
    <row r="246" spans="3:43" s="33" customFormat="1" x14ac:dyDescent="0.25">
      <c r="C246" s="31"/>
      <c r="D246" s="31"/>
      <c r="E246" s="31"/>
      <c r="H246" s="44"/>
      <c r="I246" s="44"/>
      <c r="J246" s="81"/>
      <c r="T246" s="44"/>
      <c r="U246" s="44"/>
      <c r="AE246" s="44"/>
      <c r="AF246" s="44"/>
      <c r="AP246" s="44"/>
      <c r="AQ246" s="44"/>
    </row>
    <row r="247" spans="3:43" s="33" customFormat="1" x14ac:dyDescent="0.25">
      <c r="C247" s="31"/>
      <c r="D247" s="31"/>
      <c r="E247" s="31"/>
      <c r="H247" s="44"/>
      <c r="I247" s="44"/>
      <c r="J247" s="81"/>
      <c r="T247" s="44"/>
      <c r="U247" s="44"/>
      <c r="AE247" s="44"/>
      <c r="AF247" s="44"/>
      <c r="AP247" s="44"/>
      <c r="AQ247" s="44"/>
    </row>
    <row r="248" spans="3:43" s="33" customFormat="1" x14ac:dyDescent="0.25">
      <c r="C248" s="31"/>
      <c r="D248" s="31"/>
      <c r="E248" s="31"/>
      <c r="H248" s="44"/>
      <c r="I248" s="44"/>
      <c r="J248" s="81"/>
      <c r="T248" s="44"/>
      <c r="U248" s="44"/>
      <c r="AE248" s="44"/>
      <c r="AF248" s="44"/>
      <c r="AP248" s="44"/>
      <c r="AQ248" s="44"/>
    </row>
    <row r="249" spans="3:43" s="33" customFormat="1" x14ac:dyDescent="0.25">
      <c r="C249" s="31"/>
      <c r="D249" s="31"/>
      <c r="E249" s="31"/>
      <c r="H249" s="44"/>
      <c r="I249" s="44"/>
      <c r="J249" s="81"/>
      <c r="T249" s="44"/>
      <c r="U249" s="44"/>
      <c r="AE249" s="44"/>
      <c r="AF249" s="44"/>
      <c r="AP249" s="44"/>
      <c r="AQ249" s="44"/>
    </row>
    <row r="250" spans="3:43" s="33" customFormat="1" x14ac:dyDescent="0.25">
      <c r="C250" s="31"/>
      <c r="D250" s="31"/>
      <c r="E250" s="31"/>
      <c r="H250" s="44"/>
      <c r="I250" s="44"/>
      <c r="J250" s="81"/>
      <c r="T250" s="44"/>
      <c r="U250" s="44"/>
      <c r="AE250" s="44"/>
      <c r="AF250" s="44"/>
      <c r="AP250" s="44"/>
      <c r="AQ250" s="44"/>
    </row>
    <row r="251" spans="3:43" s="33" customFormat="1" x14ac:dyDescent="0.25">
      <c r="C251" s="31"/>
      <c r="D251" s="31"/>
      <c r="E251" s="31"/>
      <c r="H251" s="44"/>
      <c r="I251" s="44"/>
      <c r="J251" s="81"/>
      <c r="T251" s="44"/>
      <c r="U251" s="44"/>
      <c r="AE251" s="44"/>
      <c r="AF251" s="44"/>
      <c r="AP251" s="44"/>
      <c r="AQ251" s="44"/>
    </row>
    <row r="252" spans="3:43" s="33" customFormat="1" x14ac:dyDescent="0.25">
      <c r="C252" s="31"/>
      <c r="D252" s="31"/>
      <c r="E252" s="31"/>
      <c r="H252" s="44"/>
      <c r="I252" s="44"/>
      <c r="J252" s="81"/>
      <c r="T252" s="44"/>
      <c r="U252" s="44"/>
      <c r="AE252" s="44"/>
      <c r="AF252" s="44"/>
      <c r="AP252" s="44"/>
      <c r="AQ252" s="44"/>
    </row>
    <row r="253" spans="3:43" s="33" customFormat="1" x14ac:dyDescent="0.25">
      <c r="C253" s="31"/>
      <c r="D253" s="31"/>
      <c r="E253" s="31"/>
      <c r="H253" s="44"/>
      <c r="I253" s="44"/>
      <c r="J253" s="81"/>
      <c r="T253" s="44"/>
      <c r="U253" s="44"/>
      <c r="AE253" s="44"/>
      <c r="AF253" s="44"/>
      <c r="AP253" s="44"/>
      <c r="AQ253" s="44"/>
    </row>
    <row r="254" spans="3:43" s="33" customFormat="1" x14ac:dyDescent="0.25">
      <c r="C254" s="31"/>
      <c r="D254" s="31"/>
      <c r="E254" s="31"/>
      <c r="H254" s="44"/>
      <c r="I254" s="44"/>
      <c r="J254" s="81"/>
      <c r="T254" s="44"/>
      <c r="U254" s="44"/>
      <c r="AE254" s="44"/>
      <c r="AF254" s="44"/>
      <c r="AP254" s="44"/>
      <c r="AQ254" s="44"/>
    </row>
    <row r="255" spans="3:43" s="33" customFormat="1" x14ac:dyDescent="0.25">
      <c r="C255" s="31"/>
      <c r="D255" s="31"/>
      <c r="E255" s="31"/>
      <c r="H255" s="44"/>
      <c r="I255" s="44"/>
      <c r="J255" s="81"/>
      <c r="T255" s="44"/>
      <c r="U255" s="44"/>
      <c r="AE255" s="44"/>
      <c r="AF255" s="44"/>
      <c r="AP255" s="44"/>
      <c r="AQ255" s="44"/>
    </row>
    <row r="256" spans="3:43" s="33" customFormat="1" x14ac:dyDescent="0.25">
      <c r="C256" s="31"/>
      <c r="D256" s="31"/>
      <c r="E256" s="31"/>
      <c r="H256" s="44"/>
      <c r="I256" s="44"/>
      <c r="J256" s="81"/>
      <c r="T256" s="44"/>
      <c r="U256" s="44"/>
      <c r="AE256" s="44"/>
      <c r="AF256" s="44"/>
      <c r="AP256" s="44"/>
      <c r="AQ256" s="44"/>
    </row>
    <row r="257" spans="3:43" s="33" customFormat="1" x14ac:dyDescent="0.25">
      <c r="C257" s="31"/>
      <c r="D257" s="31"/>
      <c r="E257" s="31"/>
      <c r="H257" s="44"/>
      <c r="I257" s="44"/>
      <c r="J257" s="81"/>
      <c r="T257" s="44"/>
      <c r="U257" s="44"/>
      <c r="AE257" s="44"/>
      <c r="AF257" s="44"/>
      <c r="AP257" s="44"/>
      <c r="AQ257" s="44"/>
    </row>
    <row r="258" spans="3:43" s="33" customFormat="1" x14ac:dyDescent="0.25">
      <c r="C258" s="31"/>
      <c r="D258" s="31"/>
      <c r="E258" s="31"/>
      <c r="H258" s="44"/>
      <c r="I258" s="44"/>
      <c r="J258" s="81"/>
      <c r="T258" s="44"/>
      <c r="U258" s="44"/>
      <c r="AE258" s="44"/>
      <c r="AF258" s="44"/>
      <c r="AP258" s="44"/>
      <c r="AQ258" s="44"/>
    </row>
    <row r="259" spans="3:43" s="33" customFormat="1" x14ac:dyDescent="0.25">
      <c r="C259" s="31"/>
      <c r="D259" s="31"/>
      <c r="E259" s="31"/>
      <c r="H259" s="44"/>
      <c r="I259" s="44"/>
      <c r="J259" s="81"/>
      <c r="T259" s="44"/>
      <c r="U259" s="44"/>
      <c r="AE259" s="44"/>
      <c r="AF259" s="44"/>
      <c r="AP259" s="44"/>
      <c r="AQ259" s="44"/>
    </row>
    <row r="260" spans="3:43" s="33" customFormat="1" x14ac:dyDescent="0.25">
      <c r="C260" s="31"/>
      <c r="D260" s="31"/>
      <c r="E260" s="31"/>
      <c r="H260" s="44"/>
      <c r="I260" s="44"/>
      <c r="J260" s="81"/>
      <c r="T260" s="44"/>
      <c r="U260" s="44"/>
      <c r="AE260" s="44"/>
      <c r="AF260" s="44"/>
      <c r="AP260" s="44"/>
      <c r="AQ260" s="44"/>
    </row>
    <row r="261" spans="3:43" s="33" customFormat="1" x14ac:dyDescent="0.25">
      <c r="C261" s="31"/>
      <c r="D261" s="31"/>
      <c r="E261" s="31"/>
      <c r="H261" s="44"/>
      <c r="I261" s="44"/>
      <c r="J261" s="81"/>
      <c r="T261" s="44"/>
      <c r="U261" s="44"/>
      <c r="AE261" s="44"/>
      <c r="AF261" s="44"/>
      <c r="AP261" s="44"/>
      <c r="AQ261" s="44"/>
    </row>
    <row r="262" spans="3:43" s="33" customFormat="1" x14ac:dyDescent="0.25">
      <c r="C262" s="31"/>
      <c r="D262" s="31"/>
      <c r="E262" s="31"/>
      <c r="H262" s="44"/>
      <c r="I262" s="44"/>
      <c r="J262" s="81"/>
      <c r="T262" s="44"/>
      <c r="U262" s="44"/>
      <c r="AE262" s="44"/>
      <c r="AF262" s="44"/>
      <c r="AP262" s="44"/>
      <c r="AQ262" s="44"/>
    </row>
    <row r="263" spans="3:43" s="33" customFormat="1" x14ac:dyDescent="0.25">
      <c r="C263" s="31"/>
      <c r="D263" s="31"/>
      <c r="E263" s="31"/>
      <c r="H263" s="44"/>
      <c r="I263" s="44"/>
      <c r="J263" s="81"/>
      <c r="T263" s="44"/>
      <c r="U263" s="44"/>
      <c r="AE263" s="44"/>
      <c r="AF263" s="44"/>
      <c r="AP263" s="44"/>
      <c r="AQ263" s="44"/>
    </row>
    <row r="264" spans="3:43" s="33" customFormat="1" x14ac:dyDescent="0.25">
      <c r="C264" s="31"/>
      <c r="D264" s="31"/>
      <c r="E264" s="31"/>
      <c r="H264" s="44"/>
      <c r="I264" s="44"/>
      <c r="J264" s="81"/>
      <c r="T264" s="44"/>
      <c r="U264" s="44"/>
      <c r="AE264" s="44"/>
      <c r="AF264" s="44"/>
      <c r="AP264" s="44"/>
      <c r="AQ264" s="44"/>
    </row>
    <row r="265" spans="3:43" s="33" customFormat="1" x14ac:dyDescent="0.25">
      <c r="C265" s="31"/>
      <c r="D265" s="31"/>
      <c r="E265" s="31"/>
      <c r="H265" s="44"/>
      <c r="I265" s="44"/>
      <c r="J265" s="81"/>
      <c r="T265" s="44"/>
      <c r="U265" s="44"/>
      <c r="AE265" s="44"/>
      <c r="AF265" s="44"/>
      <c r="AP265" s="44"/>
      <c r="AQ265" s="44"/>
    </row>
    <row r="266" spans="3:43" s="33" customFormat="1" x14ac:dyDescent="0.25">
      <c r="C266" s="31"/>
      <c r="D266" s="31"/>
      <c r="E266" s="31"/>
      <c r="H266" s="44"/>
      <c r="I266" s="44"/>
      <c r="J266" s="81"/>
      <c r="T266" s="44"/>
      <c r="U266" s="44"/>
      <c r="AE266" s="44"/>
      <c r="AF266" s="44"/>
      <c r="AP266" s="44"/>
      <c r="AQ266" s="44"/>
    </row>
    <row r="267" spans="3:43" s="33" customFormat="1" x14ac:dyDescent="0.25">
      <c r="C267" s="31"/>
      <c r="D267" s="31"/>
      <c r="E267" s="31"/>
      <c r="H267" s="44"/>
      <c r="I267" s="44"/>
      <c r="J267" s="81"/>
      <c r="T267" s="44"/>
      <c r="U267" s="44"/>
      <c r="AE267" s="44"/>
      <c r="AF267" s="44"/>
      <c r="AP267" s="44"/>
      <c r="AQ267" s="44"/>
    </row>
    <row r="268" spans="3:43" s="33" customFormat="1" x14ac:dyDescent="0.25">
      <c r="C268" s="31"/>
      <c r="D268" s="31"/>
      <c r="E268" s="31"/>
      <c r="H268" s="44"/>
      <c r="I268" s="44"/>
      <c r="J268" s="81"/>
      <c r="T268" s="44"/>
      <c r="U268" s="44"/>
      <c r="AE268" s="44"/>
      <c r="AF268" s="44"/>
      <c r="AP268" s="44"/>
      <c r="AQ268" s="44"/>
    </row>
    <row r="269" spans="3:43" s="33" customFormat="1" x14ac:dyDescent="0.25">
      <c r="C269" s="31"/>
      <c r="D269" s="31"/>
      <c r="E269" s="31"/>
      <c r="H269" s="44"/>
      <c r="I269" s="44"/>
      <c r="J269" s="81"/>
      <c r="T269" s="44"/>
      <c r="U269" s="44"/>
      <c r="AE269" s="44"/>
      <c r="AF269" s="44"/>
      <c r="AP269" s="44"/>
      <c r="AQ269" s="44"/>
    </row>
    <row r="270" spans="3:43" s="33" customFormat="1" x14ac:dyDescent="0.25">
      <c r="C270" s="31"/>
      <c r="D270" s="31"/>
      <c r="E270" s="31"/>
      <c r="H270" s="44"/>
      <c r="I270" s="44"/>
      <c r="J270" s="81"/>
      <c r="T270" s="44"/>
      <c r="U270" s="44"/>
      <c r="AE270" s="44"/>
      <c r="AF270" s="44"/>
      <c r="AP270" s="44"/>
      <c r="AQ270" s="44"/>
    </row>
    <row r="271" spans="3:43" s="33" customFormat="1" x14ac:dyDescent="0.25">
      <c r="C271" s="31"/>
      <c r="D271" s="31"/>
      <c r="E271" s="31"/>
      <c r="H271" s="44"/>
      <c r="I271" s="44"/>
      <c r="J271" s="81"/>
      <c r="T271" s="44"/>
      <c r="U271" s="44"/>
      <c r="AE271" s="44"/>
      <c r="AF271" s="44"/>
      <c r="AP271" s="44"/>
      <c r="AQ271" s="44"/>
    </row>
    <row r="272" spans="3:43" s="33" customFormat="1" x14ac:dyDescent="0.25">
      <c r="C272" s="31"/>
      <c r="D272" s="31"/>
      <c r="E272" s="31"/>
      <c r="H272" s="44"/>
      <c r="I272" s="44"/>
      <c r="J272" s="81"/>
      <c r="T272" s="44"/>
      <c r="U272" s="44"/>
      <c r="AE272" s="44"/>
      <c r="AF272" s="44"/>
      <c r="AP272" s="44"/>
      <c r="AQ272" s="44"/>
    </row>
    <row r="273" spans="3:43" s="33" customFormat="1" x14ac:dyDescent="0.25">
      <c r="C273" s="31"/>
      <c r="D273" s="31"/>
      <c r="E273" s="31"/>
      <c r="H273" s="44"/>
      <c r="I273" s="44"/>
      <c r="J273" s="81"/>
      <c r="T273" s="44"/>
      <c r="U273" s="44"/>
      <c r="AE273" s="44"/>
      <c r="AF273" s="44"/>
      <c r="AP273" s="44"/>
      <c r="AQ273" s="44"/>
    </row>
    <row r="274" spans="3:43" s="33" customFormat="1" x14ac:dyDescent="0.25">
      <c r="C274" s="31"/>
      <c r="D274" s="31"/>
      <c r="E274" s="31"/>
      <c r="H274" s="44"/>
      <c r="I274" s="44"/>
      <c r="J274" s="81"/>
      <c r="T274" s="44"/>
      <c r="U274" s="44"/>
      <c r="AE274" s="44"/>
      <c r="AF274" s="44"/>
      <c r="AP274" s="44"/>
      <c r="AQ274" s="44"/>
    </row>
    <row r="275" spans="3:43" s="33" customFormat="1" x14ac:dyDescent="0.25">
      <c r="C275" s="31"/>
      <c r="D275" s="31"/>
      <c r="E275" s="31"/>
      <c r="H275" s="44"/>
      <c r="I275" s="44"/>
      <c r="J275" s="81"/>
      <c r="T275" s="44"/>
      <c r="U275" s="44"/>
      <c r="AE275" s="44"/>
      <c r="AF275" s="44"/>
      <c r="AP275" s="44"/>
      <c r="AQ275" s="44"/>
    </row>
    <row r="276" spans="3:43" s="33" customFormat="1" x14ac:dyDescent="0.25">
      <c r="C276" s="31"/>
      <c r="D276" s="31"/>
      <c r="E276" s="31"/>
      <c r="H276" s="44"/>
      <c r="I276" s="44"/>
      <c r="J276" s="81"/>
      <c r="T276" s="44"/>
      <c r="U276" s="44"/>
      <c r="AE276" s="44"/>
      <c r="AF276" s="44"/>
      <c r="AP276" s="44"/>
      <c r="AQ276" s="44"/>
    </row>
    <row r="277" spans="3:43" s="33" customFormat="1" x14ac:dyDescent="0.25">
      <c r="C277" s="31"/>
      <c r="D277" s="31"/>
      <c r="E277" s="31"/>
      <c r="H277" s="44"/>
      <c r="I277" s="44"/>
      <c r="J277" s="81"/>
      <c r="T277" s="44"/>
      <c r="U277" s="44"/>
      <c r="AE277" s="44"/>
      <c r="AF277" s="44"/>
      <c r="AP277" s="44"/>
      <c r="AQ277" s="44"/>
    </row>
    <row r="278" spans="3:43" s="33" customFormat="1" x14ac:dyDescent="0.25">
      <c r="C278" s="31"/>
      <c r="D278" s="31"/>
      <c r="E278" s="31"/>
      <c r="H278" s="44"/>
      <c r="I278" s="44"/>
      <c r="J278" s="81"/>
      <c r="T278" s="44"/>
      <c r="U278" s="44"/>
      <c r="AE278" s="44"/>
      <c r="AF278" s="44"/>
      <c r="AP278" s="44"/>
      <c r="AQ278" s="44"/>
    </row>
    <row r="279" spans="3:43" s="33" customFormat="1" x14ac:dyDescent="0.25">
      <c r="C279" s="31"/>
      <c r="D279" s="31"/>
      <c r="E279" s="31"/>
      <c r="H279" s="44"/>
      <c r="I279" s="44"/>
      <c r="J279" s="81"/>
      <c r="T279" s="44"/>
      <c r="U279" s="44"/>
      <c r="AE279" s="44"/>
      <c r="AF279" s="44"/>
      <c r="AP279" s="44"/>
      <c r="AQ279" s="44"/>
    </row>
    <row r="280" spans="3:43" s="33" customFormat="1" x14ac:dyDescent="0.25">
      <c r="C280" s="31"/>
      <c r="D280" s="31"/>
      <c r="E280" s="31"/>
      <c r="H280" s="44"/>
      <c r="I280" s="44"/>
      <c r="J280" s="81"/>
      <c r="T280" s="44"/>
      <c r="U280" s="44"/>
      <c r="AE280" s="44"/>
      <c r="AF280" s="44"/>
      <c r="AP280" s="44"/>
      <c r="AQ280" s="44"/>
    </row>
    <row r="281" spans="3:43" s="33" customFormat="1" x14ac:dyDescent="0.25">
      <c r="C281" s="31"/>
      <c r="D281" s="31"/>
      <c r="E281" s="31"/>
      <c r="H281" s="44"/>
      <c r="I281" s="44"/>
      <c r="J281" s="81"/>
      <c r="T281" s="44"/>
      <c r="U281" s="44"/>
      <c r="AE281" s="44"/>
      <c r="AF281" s="44"/>
      <c r="AP281" s="44"/>
      <c r="AQ281" s="44"/>
    </row>
    <row r="282" spans="3:43" s="33" customFormat="1" x14ac:dyDescent="0.25">
      <c r="C282" s="31"/>
      <c r="D282" s="31"/>
      <c r="E282" s="31"/>
      <c r="H282" s="44"/>
      <c r="I282" s="44"/>
      <c r="J282" s="81"/>
      <c r="T282" s="44"/>
      <c r="U282" s="44"/>
      <c r="AE282" s="44"/>
      <c r="AF282" s="44"/>
      <c r="AP282" s="44"/>
      <c r="AQ282" s="44"/>
    </row>
    <row r="283" spans="3:43" s="33" customFormat="1" x14ac:dyDescent="0.25">
      <c r="C283" s="31"/>
      <c r="D283" s="31"/>
      <c r="E283" s="31"/>
      <c r="H283" s="44"/>
      <c r="I283" s="44"/>
      <c r="J283" s="81"/>
      <c r="T283" s="44"/>
      <c r="U283" s="44"/>
      <c r="AE283" s="44"/>
      <c r="AF283" s="44"/>
      <c r="AP283" s="44"/>
      <c r="AQ283" s="44"/>
    </row>
    <row r="284" spans="3:43" s="33" customFormat="1" x14ac:dyDescent="0.25">
      <c r="C284" s="31"/>
      <c r="D284" s="31"/>
      <c r="E284" s="31"/>
      <c r="H284" s="44"/>
      <c r="I284" s="44"/>
      <c r="J284" s="81"/>
      <c r="T284" s="44"/>
      <c r="U284" s="44"/>
      <c r="AE284" s="44"/>
      <c r="AF284" s="44"/>
      <c r="AP284" s="44"/>
      <c r="AQ284" s="44"/>
    </row>
    <row r="285" spans="3:43" s="33" customFormat="1" x14ac:dyDescent="0.25">
      <c r="C285" s="31"/>
      <c r="D285" s="31"/>
      <c r="E285" s="31"/>
      <c r="H285" s="44"/>
      <c r="I285" s="44"/>
      <c r="J285" s="81"/>
      <c r="T285" s="44"/>
      <c r="U285" s="44"/>
      <c r="AE285" s="44"/>
      <c r="AF285" s="44"/>
      <c r="AP285" s="44"/>
      <c r="AQ285" s="44"/>
    </row>
    <row r="286" spans="3:43" s="33" customFormat="1" x14ac:dyDescent="0.25">
      <c r="C286" s="31"/>
      <c r="D286" s="31"/>
      <c r="E286" s="31"/>
      <c r="H286" s="44"/>
      <c r="I286" s="44"/>
      <c r="J286" s="81"/>
      <c r="T286" s="44"/>
      <c r="U286" s="44"/>
      <c r="AE286" s="44"/>
      <c r="AF286" s="44"/>
      <c r="AP286" s="44"/>
      <c r="AQ286" s="44"/>
    </row>
    <row r="287" spans="3:43" s="33" customFormat="1" x14ac:dyDescent="0.25">
      <c r="C287" s="31"/>
      <c r="D287" s="31"/>
      <c r="E287" s="31"/>
      <c r="H287" s="44"/>
      <c r="I287" s="44"/>
      <c r="J287" s="81"/>
      <c r="T287" s="44"/>
      <c r="U287" s="44"/>
      <c r="AE287" s="44"/>
      <c r="AF287" s="44"/>
      <c r="AP287" s="44"/>
      <c r="AQ287" s="44"/>
    </row>
    <row r="288" spans="3:43" s="33" customFormat="1" x14ac:dyDescent="0.25">
      <c r="C288" s="31"/>
      <c r="D288" s="31"/>
      <c r="E288" s="31"/>
      <c r="H288" s="44"/>
      <c r="I288" s="44"/>
      <c r="J288" s="81"/>
      <c r="T288" s="44"/>
      <c r="U288" s="44"/>
      <c r="AE288" s="44"/>
      <c r="AF288" s="44"/>
      <c r="AP288" s="44"/>
      <c r="AQ288" s="44"/>
    </row>
    <row r="289" spans="3:43" s="33" customFormat="1" x14ac:dyDescent="0.25">
      <c r="C289" s="31"/>
      <c r="D289" s="31"/>
      <c r="E289" s="31"/>
      <c r="H289" s="44"/>
      <c r="I289" s="44"/>
      <c r="J289" s="81"/>
      <c r="T289" s="44"/>
      <c r="U289" s="44"/>
      <c r="AE289" s="44"/>
      <c r="AF289" s="44"/>
      <c r="AP289" s="44"/>
      <c r="AQ289" s="44"/>
    </row>
    <row r="290" spans="3:43" s="33" customFormat="1" x14ac:dyDescent="0.25">
      <c r="C290" s="31"/>
      <c r="D290" s="31"/>
      <c r="E290" s="31"/>
      <c r="H290" s="44"/>
      <c r="I290" s="44"/>
      <c r="J290" s="81"/>
      <c r="T290" s="44"/>
      <c r="U290" s="44"/>
      <c r="AE290" s="44"/>
      <c r="AF290" s="44"/>
      <c r="AP290" s="44"/>
      <c r="AQ290" s="44"/>
    </row>
    <row r="291" spans="3:43" s="33" customFormat="1" x14ac:dyDescent="0.25">
      <c r="C291" s="31"/>
      <c r="D291" s="31"/>
      <c r="E291" s="31"/>
      <c r="H291" s="44"/>
      <c r="I291" s="44"/>
      <c r="J291" s="81"/>
      <c r="T291" s="44"/>
      <c r="U291" s="44"/>
      <c r="AE291" s="44"/>
      <c r="AF291" s="44"/>
      <c r="AP291" s="44"/>
      <c r="AQ291" s="44"/>
    </row>
    <row r="292" spans="3:43" s="33" customFormat="1" x14ac:dyDescent="0.25">
      <c r="C292" s="31"/>
      <c r="D292" s="31"/>
      <c r="E292" s="31"/>
      <c r="H292" s="44"/>
      <c r="I292" s="44"/>
      <c r="J292" s="81"/>
      <c r="T292" s="44"/>
      <c r="U292" s="44"/>
      <c r="AE292" s="44"/>
      <c r="AF292" s="44"/>
      <c r="AP292" s="44"/>
      <c r="AQ292" s="44"/>
    </row>
    <row r="293" spans="3:43" s="33" customFormat="1" x14ac:dyDescent="0.25">
      <c r="C293" s="31"/>
      <c r="D293" s="31"/>
      <c r="E293" s="31"/>
      <c r="H293" s="44"/>
      <c r="I293" s="44"/>
      <c r="J293" s="81"/>
      <c r="T293" s="44"/>
      <c r="U293" s="44"/>
      <c r="AE293" s="44"/>
      <c r="AF293" s="44"/>
      <c r="AP293" s="44"/>
      <c r="AQ293" s="44"/>
    </row>
    <row r="294" spans="3:43" s="33" customFormat="1" x14ac:dyDescent="0.25">
      <c r="C294" s="31"/>
      <c r="D294" s="31"/>
      <c r="E294" s="31"/>
      <c r="H294" s="44"/>
      <c r="I294" s="44"/>
      <c r="J294" s="81"/>
      <c r="T294" s="44"/>
      <c r="U294" s="44"/>
      <c r="AE294" s="44"/>
      <c r="AF294" s="44"/>
      <c r="AP294" s="44"/>
      <c r="AQ294" s="44"/>
    </row>
    <row r="295" spans="3:43" s="33" customFormat="1" x14ac:dyDescent="0.25">
      <c r="C295" s="31"/>
      <c r="D295" s="31"/>
      <c r="E295" s="31"/>
      <c r="H295" s="44"/>
      <c r="I295" s="44"/>
      <c r="J295" s="81"/>
      <c r="T295" s="44"/>
      <c r="U295" s="44"/>
      <c r="AE295" s="44"/>
      <c r="AF295" s="44"/>
      <c r="AP295" s="44"/>
      <c r="AQ295" s="44"/>
    </row>
    <row r="296" spans="3:43" s="33" customFormat="1" x14ac:dyDescent="0.25">
      <c r="C296" s="31"/>
      <c r="D296" s="31"/>
      <c r="E296" s="31"/>
      <c r="H296" s="44"/>
      <c r="I296" s="44"/>
      <c r="J296" s="81"/>
      <c r="T296" s="44"/>
      <c r="U296" s="44"/>
      <c r="AE296" s="44"/>
      <c r="AF296" s="44"/>
      <c r="AP296" s="44"/>
      <c r="AQ296" s="44"/>
    </row>
    <row r="297" spans="3:43" s="33" customFormat="1" x14ac:dyDescent="0.25">
      <c r="C297" s="31"/>
      <c r="D297" s="31"/>
      <c r="E297" s="31"/>
      <c r="H297" s="44"/>
      <c r="I297" s="44"/>
      <c r="J297" s="81"/>
      <c r="T297" s="44"/>
      <c r="U297" s="44"/>
      <c r="AE297" s="44"/>
      <c r="AF297" s="44"/>
      <c r="AP297" s="44"/>
      <c r="AQ297" s="44"/>
    </row>
    <row r="298" spans="3:43" s="33" customFormat="1" x14ac:dyDescent="0.25">
      <c r="C298" s="31"/>
      <c r="D298" s="31"/>
      <c r="E298" s="31"/>
      <c r="H298" s="44"/>
      <c r="I298" s="44"/>
      <c r="J298" s="81"/>
      <c r="T298" s="44"/>
      <c r="U298" s="44"/>
      <c r="AE298" s="44"/>
      <c r="AF298" s="44"/>
      <c r="AP298" s="44"/>
      <c r="AQ298" s="44"/>
    </row>
    <row r="299" spans="3:43" s="33" customFormat="1" x14ac:dyDescent="0.25">
      <c r="C299" s="31"/>
      <c r="D299" s="31"/>
      <c r="E299" s="31"/>
      <c r="H299" s="44"/>
      <c r="I299" s="44"/>
      <c r="J299" s="81"/>
      <c r="T299" s="44"/>
      <c r="U299" s="44"/>
      <c r="AE299" s="44"/>
      <c r="AF299" s="44"/>
      <c r="AP299" s="44"/>
      <c r="AQ299" s="44"/>
    </row>
    <row r="300" spans="3:43" s="33" customFormat="1" x14ac:dyDescent="0.25">
      <c r="C300" s="31"/>
      <c r="D300" s="31"/>
      <c r="E300" s="31"/>
      <c r="H300" s="44"/>
      <c r="I300" s="44"/>
      <c r="J300" s="81"/>
      <c r="T300" s="44"/>
      <c r="U300" s="44"/>
      <c r="AE300" s="44"/>
      <c r="AF300" s="44"/>
      <c r="AP300" s="44"/>
      <c r="AQ300" s="44"/>
    </row>
    <row r="301" spans="3:43" s="33" customFormat="1" x14ac:dyDescent="0.25">
      <c r="C301" s="31"/>
      <c r="D301" s="31"/>
      <c r="E301" s="31"/>
      <c r="H301" s="44"/>
      <c r="I301" s="44"/>
      <c r="J301" s="81"/>
      <c r="T301" s="44"/>
      <c r="U301" s="44"/>
      <c r="AE301" s="44"/>
      <c r="AF301" s="44"/>
      <c r="AP301" s="44"/>
      <c r="AQ301" s="44"/>
    </row>
    <row r="302" spans="3:43" s="33" customFormat="1" x14ac:dyDescent="0.25">
      <c r="C302" s="31"/>
      <c r="D302" s="31"/>
      <c r="E302" s="31"/>
      <c r="H302" s="44"/>
      <c r="I302" s="44"/>
      <c r="J302" s="81"/>
      <c r="T302" s="44"/>
      <c r="U302" s="44"/>
      <c r="AE302" s="44"/>
      <c r="AF302" s="44"/>
      <c r="AP302" s="44"/>
      <c r="AQ302" s="44"/>
    </row>
    <row r="303" spans="3:43" s="33" customFormat="1" x14ac:dyDescent="0.25">
      <c r="C303" s="31"/>
      <c r="D303" s="31"/>
      <c r="E303" s="31"/>
      <c r="H303" s="44"/>
      <c r="I303" s="44"/>
      <c r="J303" s="81"/>
      <c r="T303" s="44"/>
      <c r="U303" s="44"/>
      <c r="AE303" s="44"/>
      <c r="AF303" s="44"/>
      <c r="AP303" s="44"/>
      <c r="AQ303" s="44"/>
    </row>
    <row r="304" spans="3:43" s="33" customFormat="1" x14ac:dyDescent="0.25">
      <c r="C304" s="31"/>
      <c r="D304" s="31"/>
      <c r="E304" s="31"/>
      <c r="H304" s="44"/>
      <c r="I304" s="44"/>
      <c r="J304" s="81"/>
      <c r="T304" s="44"/>
      <c r="U304" s="44"/>
      <c r="AE304" s="44"/>
      <c r="AF304" s="44"/>
      <c r="AP304" s="44"/>
      <c r="AQ304" s="44"/>
    </row>
    <row r="305" spans="3:43" s="33" customFormat="1" x14ac:dyDescent="0.25">
      <c r="C305" s="31"/>
      <c r="D305" s="31"/>
      <c r="E305" s="31"/>
      <c r="H305" s="44"/>
      <c r="I305" s="44"/>
      <c r="J305" s="81"/>
      <c r="T305" s="44"/>
      <c r="U305" s="44"/>
      <c r="AE305" s="44"/>
      <c r="AF305" s="44"/>
      <c r="AP305" s="44"/>
      <c r="AQ305" s="44"/>
    </row>
    <row r="306" spans="3:43" s="33" customFormat="1" x14ac:dyDescent="0.25">
      <c r="C306" s="31"/>
      <c r="D306" s="31"/>
      <c r="E306" s="31"/>
      <c r="H306" s="44"/>
      <c r="I306" s="44"/>
      <c r="J306" s="81"/>
      <c r="T306" s="44"/>
      <c r="U306" s="44"/>
      <c r="AE306" s="44"/>
      <c r="AF306" s="44"/>
      <c r="AP306" s="44"/>
      <c r="AQ306" s="44"/>
    </row>
    <row r="307" spans="3:43" s="33" customFormat="1" x14ac:dyDescent="0.25">
      <c r="C307" s="31"/>
      <c r="D307" s="31"/>
      <c r="E307" s="31"/>
      <c r="H307" s="44"/>
      <c r="I307" s="44"/>
      <c r="J307" s="81"/>
      <c r="T307" s="44"/>
      <c r="U307" s="44"/>
      <c r="AE307" s="44"/>
      <c r="AF307" s="44"/>
      <c r="AP307" s="44"/>
      <c r="AQ307" s="44"/>
    </row>
    <row r="308" spans="3:43" s="33" customFormat="1" x14ac:dyDescent="0.25">
      <c r="C308" s="31"/>
      <c r="D308" s="31"/>
      <c r="E308" s="31"/>
      <c r="H308" s="44"/>
      <c r="I308" s="44"/>
      <c r="J308" s="81"/>
      <c r="T308" s="44"/>
      <c r="U308" s="44"/>
      <c r="AE308" s="44"/>
      <c r="AF308" s="44"/>
      <c r="AP308" s="44"/>
      <c r="AQ308" s="44"/>
    </row>
    <row r="309" spans="3:43" s="33" customFormat="1" x14ac:dyDescent="0.25">
      <c r="C309" s="31"/>
      <c r="D309" s="31"/>
      <c r="E309" s="31"/>
      <c r="H309" s="44"/>
      <c r="I309" s="44"/>
      <c r="J309" s="81"/>
      <c r="T309" s="44"/>
      <c r="U309" s="44"/>
      <c r="AE309" s="44"/>
      <c r="AF309" s="44"/>
      <c r="AP309" s="44"/>
      <c r="AQ309" s="44"/>
    </row>
    <row r="310" spans="3:43" s="33" customFormat="1" x14ac:dyDescent="0.25">
      <c r="C310" s="31"/>
      <c r="D310" s="31"/>
      <c r="E310" s="31"/>
      <c r="H310" s="44"/>
      <c r="I310" s="44"/>
      <c r="J310" s="81"/>
      <c r="T310" s="44"/>
      <c r="U310" s="44"/>
      <c r="AE310" s="44"/>
      <c r="AF310" s="44"/>
      <c r="AP310" s="44"/>
      <c r="AQ310" s="44"/>
    </row>
    <row r="311" spans="3:43" s="33" customFormat="1" x14ac:dyDescent="0.25">
      <c r="C311" s="31"/>
      <c r="D311" s="31"/>
      <c r="E311" s="31"/>
      <c r="H311" s="44"/>
      <c r="I311" s="44"/>
      <c r="J311" s="81"/>
      <c r="T311" s="44"/>
      <c r="U311" s="44"/>
      <c r="AE311" s="44"/>
      <c r="AF311" s="44"/>
      <c r="AP311" s="44"/>
      <c r="AQ311" s="44"/>
    </row>
    <row r="312" spans="3:43" s="33" customFormat="1" x14ac:dyDescent="0.25">
      <c r="C312" s="31"/>
      <c r="D312" s="31"/>
      <c r="E312" s="31"/>
      <c r="H312" s="44"/>
      <c r="I312" s="44"/>
      <c r="J312" s="81"/>
      <c r="T312" s="44"/>
      <c r="U312" s="44"/>
      <c r="AE312" s="44"/>
      <c r="AF312" s="44"/>
      <c r="AP312" s="44"/>
      <c r="AQ312" s="44"/>
    </row>
    <row r="313" spans="3:43" s="33" customFormat="1" x14ac:dyDescent="0.25">
      <c r="C313" s="31"/>
      <c r="D313" s="31"/>
      <c r="E313" s="31"/>
      <c r="H313" s="44"/>
      <c r="I313" s="44"/>
      <c r="J313" s="81"/>
      <c r="T313" s="44"/>
      <c r="U313" s="44"/>
      <c r="AE313" s="44"/>
      <c r="AF313" s="44"/>
      <c r="AP313" s="44"/>
      <c r="AQ313" s="44"/>
    </row>
    <row r="314" spans="3:43" s="33" customFormat="1" x14ac:dyDescent="0.25">
      <c r="C314" s="31"/>
      <c r="D314" s="31"/>
      <c r="E314" s="31"/>
      <c r="H314" s="44"/>
      <c r="I314" s="44"/>
      <c r="J314" s="81"/>
      <c r="T314" s="44"/>
      <c r="U314" s="44"/>
      <c r="AE314" s="44"/>
      <c r="AF314" s="44"/>
      <c r="AP314" s="44"/>
      <c r="AQ314" s="44"/>
    </row>
    <row r="315" spans="3:43" s="33" customFormat="1" x14ac:dyDescent="0.25">
      <c r="C315" s="31"/>
      <c r="D315" s="31"/>
      <c r="E315" s="31"/>
      <c r="H315" s="44"/>
      <c r="I315" s="44"/>
      <c r="J315" s="81"/>
      <c r="T315" s="44"/>
      <c r="U315" s="44"/>
      <c r="AE315" s="44"/>
      <c r="AF315" s="44"/>
      <c r="AP315" s="44"/>
      <c r="AQ315" s="44"/>
    </row>
    <row r="316" spans="3:43" s="33" customFormat="1" x14ac:dyDescent="0.25">
      <c r="C316" s="31"/>
      <c r="D316" s="31"/>
      <c r="E316" s="31"/>
      <c r="H316" s="44"/>
      <c r="I316" s="44"/>
      <c r="J316" s="81"/>
      <c r="T316" s="44"/>
      <c r="U316" s="44"/>
      <c r="AE316" s="44"/>
      <c r="AF316" s="44"/>
      <c r="AP316" s="44"/>
      <c r="AQ316" s="44"/>
    </row>
    <row r="317" spans="3:43" s="33" customFormat="1" x14ac:dyDescent="0.25">
      <c r="C317" s="31"/>
      <c r="D317" s="31"/>
      <c r="E317" s="31"/>
      <c r="H317" s="44"/>
      <c r="I317" s="44"/>
      <c r="J317" s="81"/>
      <c r="T317" s="44"/>
      <c r="U317" s="44"/>
      <c r="AE317" s="44"/>
      <c r="AF317" s="44"/>
      <c r="AP317" s="44"/>
      <c r="AQ317" s="44"/>
    </row>
    <row r="318" spans="3:43" s="33" customFormat="1" x14ac:dyDescent="0.25">
      <c r="C318" s="31"/>
      <c r="D318" s="31"/>
      <c r="E318" s="31"/>
      <c r="H318" s="44"/>
      <c r="I318" s="44"/>
      <c r="J318" s="81"/>
      <c r="T318" s="44"/>
      <c r="U318" s="44"/>
      <c r="AE318" s="44"/>
      <c r="AF318" s="44"/>
      <c r="AP318" s="44"/>
      <c r="AQ318" s="44"/>
    </row>
    <row r="319" spans="3:43" s="33" customFormat="1" x14ac:dyDescent="0.25">
      <c r="C319" s="31"/>
      <c r="D319" s="31"/>
      <c r="E319" s="31"/>
      <c r="H319" s="44"/>
      <c r="I319" s="44"/>
      <c r="J319" s="81"/>
      <c r="T319" s="44"/>
      <c r="U319" s="44"/>
      <c r="AE319" s="44"/>
      <c r="AF319" s="44"/>
      <c r="AP319" s="44"/>
      <c r="AQ319" s="44"/>
    </row>
    <row r="320" spans="3:43" s="33" customFormat="1" x14ac:dyDescent="0.25">
      <c r="C320" s="31"/>
      <c r="D320" s="31"/>
      <c r="E320" s="31"/>
      <c r="H320" s="44"/>
      <c r="I320" s="44"/>
      <c r="J320" s="81"/>
      <c r="T320" s="44"/>
      <c r="U320" s="44"/>
      <c r="AE320" s="44"/>
      <c r="AF320" s="44"/>
      <c r="AP320" s="44"/>
      <c r="AQ320" s="44"/>
    </row>
    <row r="321" spans="3:43" s="33" customFormat="1" x14ac:dyDescent="0.25">
      <c r="C321" s="31"/>
      <c r="D321" s="31"/>
      <c r="E321" s="31"/>
      <c r="H321" s="44"/>
      <c r="I321" s="44"/>
      <c r="J321" s="81"/>
      <c r="T321" s="44"/>
      <c r="U321" s="44"/>
      <c r="AE321" s="44"/>
      <c r="AF321" s="44"/>
      <c r="AP321" s="44"/>
      <c r="AQ321" s="44"/>
    </row>
    <row r="322" spans="3:43" s="33" customFormat="1" x14ac:dyDescent="0.25">
      <c r="C322" s="31"/>
      <c r="D322" s="31"/>
      <c r="E322" s="31"/>
      <c r="H322" s="44"/>
      <c r="I322" s="44"/>
      <c r="J322" s="81"/>
      <c r="T322" s="44"/>
      <c r="U322" s="44"/>
      <c r="AE322" s="44"/>
      <c r="AF322" s="44"/>
      <c r="AP322" s="44"/>
      <c r="AQ322" s="44"/>
    </row>
    <row r="323" spans="3:43" s="33" customFormat="1" x14ac:dyDescent="0.25">
      <c r="C323" s="31"/>
      <c r="D323" s="31"/>
      <c r="E323" s="31"/>
      <c r="H323" s="44"/>
      <c r="I323" s="44"/>
      <c r="J323" s="81"/>
      <c r="T323" s="44"/>
      <c r="U323" s="44"/>
      <c r="AE323" s="44"/>
      <c r="AF323" s="44"/>
      <c r="AP323" s="44"/>
      <c r="AQ323" s="44"/>
    </row>
    <row r="324" spans="3:43" s="33" customFormat="1" x14ac:dyDescent="0.25">
      <c r="C324" s="31"/>
      <c r="D324" s="31"/>
      <c r="E324" s="31"/>
      <c r="H324" s="44"/>
      <c r="I324" s="44"/>
      <c r="J324" s="81"/>
      <c r="T324" s="44"/>
      <c r="U324" s="44"/>
      <c r="AE324" s="44"/>
      <c r="AF324" s="44"/>
      <c r="AP324" s="44"/>
      <c r="AQ324" s="44"/>
    </row>
    <row r="325" spans="3:43" s="33" customFormat="1" x14ac:dyDescent="0.25">
      <c r="C325" s="31"/>
      <c r="D325" s="31"/>
      <c r="E325" s="31"/>
      <c r="H325" s="44"/>
      <c r="I325" s="44"/>
      <c r="J325" s="81"/>
      <c r="T325" s="44"/>
      <c r="U325" s="44"/>
      <c r="AE325" s="44"/>
      <c r="AF325" s="44"/>
      <c r="AP325" s="44"/>
      <c r="AQ325" s="44"/>
    </row>
    <row r="326" spans="3:43" s="33" customFormat="1" x14ac:dyDescent="0.25">
      <c r="C326" s="31"/>
      <c r="D326" s="31"/>
      <c r="E326" s="31"/>
      <c r="H326" s="44"/>
      <c r="I326" s="44"/>
      <c r="J326" s="81"/>
      <c r="T326" s="44"/>
      <c r="U326" s="44"/>
      <c r="AE326" s="44"/>
      <c r="AF326" s="44"/>
      <c r="AP326" s="44"/>
      <c r="AQ326" s="44"/>
    </row>
    <row r="327" spans="3:43" s="33" customFormat="1" x14ac:dyDescent="0.25">
      <c r="C327" s="31"/>
      <c r="D327" s="31"/>
      <c r="E327" s="31"/>
      <c r="H327" s="44"/>
      <c r="I327" s="44"/>
      <c r="J327" s="81"/>
      <c r="T327" s="44"/>
      <c r="U327" s="44"/>
      <c r="AE327" s="44"/>
      <c r="AF327" s="44"/>
      <c r="AP327" s="44"/>
      <c r="AQ327" s="44"/>
    </row>
    <row r="328" spans="3:43" s="33" customFormat="1" x14ac:dyDescent="0.25">
      <c r="C328" s="31"/>
      <c r="D328" s="31"/>
      <c r="E328" s="31"/>
      <c r="H328" s="44"/>
      <c r="I328" s="44"/>
      <c r="J328" s="81"/>
      <c r="T328" s="44"/>
      <c r="U328" s="44"/>
      <c r="AE328" s="44"/>
      <c r="AF328" s="44"/>
      <c r="AP328" s="44"/>
      <c r="AQ328" s="44"/>
    </row>
    <row r="329" spans="3:43" s="33" customFormat="1" x14ac:dyDescent="0.25">
      <c r="C329" s="31"/>
      <c r="D329" s="31"/>
      <c r="E329" s="31"/>
      <c r="H329" s="44"/>
      <c r="I329" s="44"/>
      <c r="J329" s="81"/>
      <c r="T329" s="44"/>
      <c r="U329" s="44"/>
      <c r="AE329" s="44"/>
      <c r="AF329" s="44"/>
      <c r="AP329" s="44"/>
      <c r="AQ329" s="44"/>
    </row>
    <row r="330" spans="3:43" s="33" customFormat="1" x14ac:dyDescent="0.25">
      <c r="C330" s="31"/>
      <c r="D330" s="31"/>
      <c r="E330" s="31"/>
      <c r="H330" s="44"/>
      <c r="I330" s="44"/>
      <c r="J330" s="81"/>
      <c r="T330" s="44"/>
      <c r="U330" s="44"/>
      <c r="AE330" s="44"/>
      <c r="AF330" s="44"/>
      <c r="AP330" s="44"/>
      <c r="AQ330" s="44"/>
    </row>
    <row r="331" spans="3:43" s="33" customFormat="1" x14ac:dyDescent="0.25">
      <c r="C331" s="31"/>
      <c r="D331" s="31"/>
      <c r="E331" s="31"/>
      <c r="H331" s="44"/>
      <c r="I331" s="44"/>
      <c r="J331" s="81"/>
      <c r="T331" s="44"/>
      <c r="U331" s="44"/>
      <c r="AE331" s="44"/>
      <c r="AF331" s="44"/>
      <c r="AP331" s="44"/>
      <c r="AQ331" s="44"/>
    </row>
    <row r="332" spans="3:43" s="33" customFormat="1" x14ac:dyDescent="0.25">
      <c r="C332" s="31"/>
      <c r="D332" s="31"/>
      <c r="E332" s="31"/>
      <c r="H332" s="44"/>
      <c r="I332" s="44"/>
      <c r="J332" s="81"/>
      <c r="T332" s="44"/>
      <c r="U332" s="44"/>
      <c r="AE332" s="44"/>
      <c r="AF332" s="44"/>
      <c r="AP332" s="44"/>
      <c r="AQ332" s="44"/>
    </row>
    <row r="333" spans="3:43" s="33" customFormat="1" x14ac:dyDescent="0.25">
      <c r="C333" s="31"/>
      <c r="D333" s="31"/>
      <c r="E333" s="31"/>
      <c r="H333" s="44"/>
      <c r="I333" s="44"/>
      <c r="J333" s="81"/>
      <c r="T333" s="44"/>
      <c r="U333" s="44"/>
      <c r="AE333" s="44"/>
      <c r="AF333" s="44"/>
      <c r="AP333" s="44"/>
      <c r="AQ333" s="44"/>
    </row>
    <row r="334" spans="3:43" s="33" customFormat="1" x14ac:dyDescent="0.25">
      <c r="C334" s="31"/>
      <c r="D334" s="31"/>
      <c r="E334" s="31"/>
      <c r="H334" s="44"/>
      <c r="I334" s="44"/>
      <c r="J334" s="81"/>
      <c r="T334" s="44"/>
      <c r="U334" s="44"/>
      <c r="AE334" s="44"/>
      <c r="AF334" s="44"/>
      <c r="AP334" s="44"/>
      <c r="AQ334" s="44"/>
    </row>
    <row r="335" spans="3:43" s="33" customFormat="1" x14ac:dyDescent="0.25">
      <c r="C335" s="31"/>
      <c r="D335" s="31"/>
      <c r="E335" s="31"/>
      <c r="H335" s="44"/>
      <c r="I335" s="44"/>
      <c r="J335" s="81"/>
      <c r="T335" s="44"/>
      <c r="U335" s="44"/>
      <c r="AE335" s="44"/>
      <c r="AF335" s="44"/>
      <c r="AP335" s="44"/>
      <c r="AQ335" s="44"/>
    </row>
    <row r="336" spans="3:43" s="33" customFormat="1" x14ac:dyDescent="0.25">
      <c r="C336" s="31"/>
      <c r="D336" s="31"/>
      <c r="E336" s="31"/>
      <c r="H336" s="44"/>
      <c r="I336" s="44"/>
      <c r="J336" s="81"/>
      <c r="T336" s="44"/>
      <c r="U336" s="44"/>
      <c r="AE336" s="44"/>
      <c r="AF336" s="44"/>
      <c r="AP336" s="44"/>
      <c r="AQ336" s="44"/>
    </row>
    <row r="337" spans="3:43" s="33" customFormat="1" x14ac:dyDescent="0.25">
      <c r="C337" s="31"/>
      <c r="D337" s="31"/>
      <c r="E337" s="31"/>
      <c r="H337" s="44"/>
      <c r="I337" s="44"/>
      <c r="J337" s="81"/>
      <c r="T337" s="44"/>
      <c r="U337" s="44"/>
      <c r="AE337" s="44"/>
      <c r="AF337" s="44"/>
      <c r="AP337" s="44"/>
      <c r="AQ337" s="44"/>
    </row>
    <row r="338" spans="3:43" s="33" customFormat="1" x14ac:dyDescent="0.25">
      <c r="C338" s="31"/>
      <c r="D338" s="31"/>
      <c r="E338" s="31"/>
      <c r="H338" s="44"/>
      <c r="I338" s="44"/>
      <c r="J338" s="81"/>
      <c r="T338" s="44"/>
      <c r="U338" s="44"/>
      <c r="AE338" s="44"/>
      <c r="AF338" s="44"/>
      <c r="AP338" s="44"/>
      <c r="AQ338" s="44"/>
    </row>
    <row r="339" spans="3:43" s="33" customFormat="1" x14ac:dyDescent="0.25">
      <c r="C339" s="31"/>
      <c r="D339" s="31"/>
      <c r="E339" s="31"/>
      <c r="H339" s="44"/>
      <c r="I339" s="44"/>
      <c r="J339" s="81"/>
      <c r="T339" s="44"/>
      <c r="U339" s="44"/>
      <c r="AE339" s="44"/>
      <c r="AF339" s="44"/>
      <c r="AP339" s="44"/>
      <c r="AQ339" s="44"/>
    </row>
    <row r="340" spans="3:43" s="33" customFormat="1" x14ac:dyDescent="0.25">
      <c r="C340" s="31"/>
      <c r="D340" s="31"/>
      <c r="E340" s="31"/>
      <c r="H340" s="44"/>
      <c r="I340" s="44"/>
      <c r="J340" s="81"/>
      <c r="T340" s="44"/>
      <c r="U340" s="44"/>
      <c r="AE340" s="44"/>
      <c r="AF340" s="44"/>
      <c r="AP340" s="44"/>
      <c r="AQ340" s="44"/>
    </row>
    <row r="341" spans="3:43" s="33" customFormat="1" x14ac:dyDescent="0.25">
      <c r="C341" s="31"/>
      <c r="D341" s="31"/>
      <c r="E341" s="31"/>
      <c r="H341" s="44"/>
      <c r="I341" s="44"/>
      <c r="J341" s="81"/>
      <c r="T341" s="44"/>
      <c r="U341" s="44"/>
      <c r="AE341" s="44"/>
      <c r="AF341" s="44"/>
      <c r="AP341" s="44"/>
      <c r="AQ341" s="44"/>
    </row>
    <row r="342" spans="3:43" s="33" customFormat="1" x14ac:dyDescent="0.25">
      <c r="C342" s="31"/>
      <c r="D342" s="31"/>
      <c r="E342" s="31"/>
      <c r="H342" s="44"/>
      <c r="I342" s="44"/>
      <c r="J342" s="81"/>
      <c r="T342" s="44"/>
      <c r="U342" s="44"/>
      <c r="AE342" s="44"/>
      <c r="AF342" s="44"/>
      <c r="AP342" s="44"/>
      <c r="AQ342" s="44"/>
    </row>
    <row r="343" spans="3:43" s="33" customFormat="1" x14ac:dyDescent="0.25">
      <c r="C343" s="31"/>
      <c r="D343" s="31"/>
      <c r="E343" s="31"/>
      <c r="H343" s="44"/>
      <c r="I343" s="44"/>
      <c r="J343" s="81"/>
      <c r="T343" s="44"/>
      <c r="U343" s="44"/>
      <c r="AE343" s="44"/>
      <c r="AF343" s="44"/>
      <c r="AP343" s="44"/>
      <c r="AQ343" s="44"/>
    </row>
    <row r="344" spans="3:43" s="33" customFormat="1" x14ac:dyDescent="0.25">
      <c r="C344" s="31"/>
      <c r="D344" s="31"/>
      <c r="E344" s="31"/>
      <c r="H344" s="44"/>
      <c r="I344" s="44"/>
      <c r="J344" s="81"/>
      <c r="T344" s="44"/>
      <c r="U344" s="44"/>
      <c r="AE344" s="44"/>
      <c r="AF344" s="44"/>
      <c r="AP344" s="44"/>
      <c r="AQ344" s="44"/>
    </row>
    <row r="345" spans="3:43" s="33" customFormat="1" x14ac:dyDescent="0.25">
      <c r="C345" s="31"/>
      <c r="D345" s="31"/>
      <c r="E345" s="31"/>
      <c r="H345" s="44"/>
      <c r="I345" s="44"/>
      <c r="J345" s="81"/>
      <c r="T345" s="44"/>
      <c r="U345" s="44"/>
      <c r="AE345" s="44"/>
      <c r="AF345" s="44"/>
      <c r="AP345" s="44"/>
      <c r="AQ345" s="44"/>
    </row>
    <row r="346" spans="3:43" s="33" customFormat="1" x14ac:dyDescent="0.25">
      <c r="C346" s="31"/>
      <c r="D346" s="31"/>
      <c r="E346" s="31"/>
      <c r="H346" s="44"/>
      <c r="I346" s="44"/>
      <c r="J346" s="81"/>
      <c r="T346" s="44"/>
      <c r="U346" s="44"/>
      <c r="AE346" s="44"/>
      <c r="AF346" s="44"/>
      <c r="AP346" s="44"/>
      <c r="AQ346" s="44"/>
    </row>
    <row r="347" spans="3:43" s="33" customFormat="1" x14ac:dyDescent="0.25">
      <c r="C347" s="31"/>
      <c r="D347" s="31"/>
      <c r="E347" s="31"/>
      <c r="H347" s="44"/>
      <c r="I347" s="44"/>
      <c r="J347" s="81"/>
      <c r="T347" s="44"/>
      <c r="U347" s="44"/>
      <c r="AE347" s="44"/>
      <c r="AF347" s="44"/>
      <c r="AP347" s="44"/>
      <c r="AQ347" s="44"/>
    </row>
    <row r="348" spans="3:43" s="33" customFormat="1" x14ac:dyDescent="0.25">
      <c r="C348" s="31"/>
      <c r="D348" s="31"/>
      <c r="E348" s="31"/>
      <c r="H348" s="44"/>
      <c r="I348" s="44"/>
      <c r="J348" s="81"/>
      <c r="T348" s="44"/>
      <c r="U348" s="44"/>
      <c r="AE348" s="44"/>
      <c r="AF348" s="44"/>
      <c r="AP348" s="44"/>
      <c r="AQ348" s="44"/>
    </row>
    <row r="349" spans="3:43" s="33" customFormat="1" x14ac:dyDescent="0.25">
      <c r="C349" s="31"/>
      <c r="D349" s="31"/>
      <c r="E349" s="31"/>
      <c r="H349" s="44"/>
      <c r="I349" s="44"/>
      <c r="J349" s="81"/>
      <c r="T349" s="44"/>
      <c r="U349" s="44"/>
      <c r="AE349" s="44"/>
      <c r="AF349" s="44"/>
      <c r="AP349" s="44"/>
      <c r="AQ349" s="44"/>
    </row>
    <row r="350" spans="3:43" s="33" customFormat="1" x14ac:dyDescent="0.25">
      <c r="C350" s="31"/>
      <c r="D350" s="31"/>
      <c r="E350" s="31"/>
      <c r="H350" s="44"/>
      <c r="I350" s="44"/>
      <c r="J350" s="81"/>
      <c r="T350" s="44"/>
      <c r="U350" s="44"/>
      <c r="AE350" s="44"/>
      <c r="AF350" s="44"/>
      <c r="AP350" s="44"/>
      <c r="AQ350" s="44"/>
    </row>
    <row r="351" spans="3:43" s="33" customFormat="1" x14ac:dyDescent="0.25">
      <c r="C351" s="31"/>
      <c r="D351" s="31"/>
      <c r="E351" s="31"/>
      <c r="H351" s="44"/>
      <c r="I351" s="44"/>
      <c r="J351" s="81"/>
      <c r="T351" s="44"/>
      <c r="U351" s="44"/>
      <c r="AE351" s="44"/>
      <c r="AF351" s="44"/>
      <c r="AP351" s="44"/>
      <c r="AQ351" s="44"/>
    </row>
    <row r="352" spans="3:43" s="33" customFormat="1" x14ac:dyDescent="0.25">
      <c r="C352" s="31"/>
      <c r="D352" s="31"/>
      <c r="E352" s="31"/>
      <c r="H352" s="44"/>
      <c r="I352" s="44"/>
      <c r="J352" s="81"/>
      <c r="T352" s="44"/>
      <c r="U352" s="44"/>
      <c r="AE352" s="44"/>
      <c r="AF352" s="44"/>
      <c r="AP352" s="44"/>
      <c r="AQ352" s="44"/>
    </row>
    <row r="353" spans="3:43" s="33" customFormat="1" x14ac:dyDescent="0.25">
      <c r="C353" s="31"/>
      <c r="D353" s="31"/>
      <c r="E353" s="31"/>
      <c r="H353" s="44"/>
      <c r="I353" s="44"/>
      <c r="J353" s="81"/>
      <c r="T353" s="44"/>
      <c r="U353" s="44"/>
      <c r="AE353" s="44"/>
      <c r="AF353" s="44"/>
      <c r="AP353" s="44"/>
      <c r="AQ353" s="44"/>
    </row>
    <row r="354" spans="3:43" s="33" customFormat="1" x14ac:dyDescent="0.25">
      <c r="C354" s="31"/>
      <c r="D354" s="31"/>
      <c r="E354" s="31"/>
      <c r="H354" s="44"/>
      <c r="I354" s="44"/>
      <c r="J354" s="81"/>
      <c r="T354" s="44"/>
      <c r="U354" s="44"/>
      <c r="AE354" s="44"/>
      <c r="AF354" s="44"/>
      <c r="AP354" s="44"/>
      <c r="AQ354" s="44"/>
    </row>
    <row r="355" spans="3:43" s="33" customFormat="1" x14ac:dyDescent="0.25">
      <c r="C355" s="31"/>
      <c r="D355" s="31"/>
      <c r="E355" s="31"/>
      <c r="H355" s="44"/>
      <c r="I355" s="44"/>
      <c r="J355" s="81"/>
      <c r="T355" s="44"/>
      <c r="U355" s="44"/>
      <c r="AE355" s="44"/>
      <c r="AF355" s="44"/>
      <c r="AP355" s="44"/>
      <c r="AQ355" s="44"/>
    </row>
    <row r="356" spans="3:43" s="33" customFormat="1" x14ac:dyDescent="0.25">
      <c r="C356" s="31"/>
      <c r="D356" s="31"/>
      <c r="E356" s="31"/>
      <c r="H356" s="44"/>
      <c r="I356" s="44"/>
      <c r="J356" s="81"/>
      <c r="T356" s="44"/>
      <c r="U356" s="44"/>
      <c r="AE356" s="44"/>
      <c r="AF356" s="44"/>
      <c r="AP356" s="44"/>
      <c r="AQ356" s="44"/>
    </row>
    <row r="357" spans="3:43" s="33" customFormat="1" x14ac:dyDescent="0.25">
      <c r="C357" s="31"/>
      <c r="D357" s="31"/>
      <c r="E357" s="31"/>
      <c r="H357" s="44"/>
      <c r="I357" s="44"/>
      <c r="J357" s="81"/>
      <c r="T357" s="44"/>
      <c r="U357" s="44"/>
      <c r="AE357" s="44"/>
      <c r="AF357" s="44"/>
      <c r="AP357" s="44"/>
      <c r="AQ357" s="44"/>
    </row>
    <row r="358" spans="3:43" s="33" customFormat="1" x14ac:dyDescent="0.25">
      <c r="C358" s="31"/>
      <c r="D358" s="31"/>
      <c r="E358" s="31"/>
      <c r="H358" s="44"/>
      <c r="I358" s="44"/>
      <c r="J358" s="81"/>
      <c r="T358" s="44"/>
      <c r="U358" s="44"/>
      <c r="AE358" s="44"/>
      <c r="AF358" s="44"/>
      <c r="AP358" s="44"/>
      <c r="AQ358" s="44"/>
    </row>
    <row r="359" spans="3:43" s="33" customFormat="1" x14ac:dyDescent="0.25">
      <c r="C359" s="31"/>
      <c r="D359" s="31"/>
      <c r="E359" s="31"/>
      <c r="H359" s="44"/>
      <c r="I359" s="44"/>
      <c r="J359" s="81"/>
      <c r="T359" s="44"/>
      <c r="U359" s="44"/>
      <c r="AE359" s="44"/>
      <c r="AF359" s="44"/>
      <c r="AP359" s="44"/>
      <c r="AQ359" s="44"/>
    </row>
    <row r="360" spans="3:43" s="33" customFormat="1" x14ac:dyDescent="0.25">
      <c r="C360" s="31"/>
      <c r="D360" s="31"/>
      <c r="E360" s="31"/>
      <c r="H360" s="44"/>
      <c r="I360" s="44"/>
      <c r="J360" s="81"/>
      <c r="T360" s="44"/>
      <c r="U360" s="44"/>
      <c r="AE360" s="44"/>
      <c r="AF360" s="44"/>
      <c r="AP360" s="44"/>
      <c r="AQ360" s="44"/>
    </row>
    <row r="361" spans="3:43" s="33" customFormat="1" x14ac:dyDescent="0.25">
      <c r="C361" s="31"/>
      <c r="D361" s="31"/>
      <c r="E361" s="31"/>
      <c r="H361" s="44"/>
      <c r="I361" s="44"/>
      <c r="J361" s="81"/>
      <c r="T361" s="44"/>
      <c r="U361" s="44"/>
      <c r="AE361" s="44"/>
      <c r="AF361" s="44"/>
      <c r="AP361" s="44"/>
      <c r="AQ361" s="44"/>
    </row>
    <row r="362" spans="3:43" s="33" customFormat="1" x14ac:dyDescent="0.25">
      <c r="C362" s="31"/>
      <c r="D362" s="31"/>
      <c r="E362" s="31"/>
      <c r="H362" s="44"/>
      <c r="I362" s="44"/>
      <c r="J362" s="81"/>
      <c r="T362" s="44"/>
      <c r="U362" s="44"/>
      <c r="AE362" s="44"/>
      <c r="AF362" s="44"/>
      <c r="AP362" s="44"/>
      <c r="AQ362" s="44"/>
    </row>
    <row r="363" spans="3:43" s="33" customFormat="1" x14ac:dyDescent="0.25">
      <c r="C363" s="31"/>
      <c r="D363" s="31"/>
      <c r="E363" s="31"/>
      <c r="H363" s="44"/>
      <c r="I363" s="44"/>
      <c r="J363" s="81"/>
      <c r="T363" s="44"/>
      <c r="U363" s="44"/>
      <c r="AE363" s="44"/>
      <c r="AF363" s="44"/>
      <c r="AP363" s="44"/>
      <c r="AQ363" s="44"/>
    </row>
    <row r="364" spans="3:43" s="33" customFormat="1" x14ac:dyDescent="0.25">
      <c r="C364" s="31"/>
      <c r="D364" s="31"/>
      <c r="E364" s="31"/>
      <c r="H364" s="44"/>
      <c r="I364" s="44"/>
      <c r="J364" s="81"/>
      <c r="T364" s="44"/>
      <c r="U364" s="44"/>
      <c r="AE364" s="44"/>
      <c r="AF364" s="44"/>
      <c r="AP364" s="44"/>
      <c r="AQ364" s="44"/>
    </row>
    <row r="365" spans="3:43" s="33" customFormat="1" x14ac:dyDescent="0.25">
      <c r="C365" s="31"/>
      <c r="D365" s="31"/>
      <c r="E365" s="31"/>
      <c r="H365" s="44"/>
      <c r="I365" s="44"/>
      <c r="J365" s="81"/>
      <c r="T365" s="44"/>
      <c r="U365" s="44"/>
      <c r="AE365" s="44"/>
      <c r="AF365" s="44"/>
      <c r="AP365" s="44"/>
      <c r="AQ365" s="44"/>
    </row>
    <row r="366" spans="3:43" s="33" customFormat="1" x14ac:dyDescent="0.25">
      <c r="C366" s="31"/>
      <c r="D366" s="31"/>
      <c r="E366" s="31"/>
      <c r="H366" s="44"/>
      <c r="I366" s="44"/>
      <c r="J366" s="81"/>
      <c r="T366" s="44"/>
      <c r="U366" s="44"/>
      <c r="AE366" s="44"/>
      <c r="AF366" s="44"/>
      <c r="AP366" s="44"/>
      <c r="AQ366" s="44"/>
    </row>
    <row r="367" spans="3:43" s="33" customFormat="1" x14ac:dyDescent="0.25">
      <c r="C367" s="31"/>
      <c r="D367" s="31"/>
      <c r="E367" s="31"/>
      <c r="H367" s="44"/>
      <c r="I367" s="44"/>
      <c r="J367" s="81"/>
      <c r="T367" s="44"/>
      <c r="U367" s="44"/>
      <c r="AE367" s="44"/>
      <c r="AF367" s="44"/>
      <c r="AP367" s="44"/>
      <c r="AQ367" s="44"/>
    </row>
    <row r="368" spans="3:43" s="33" customFormat="1" x14ac:dyDescent="0.25">
      <c r="C368" s="31"/>
      <c r="D368" s="31"/>
      <c r="E368" s="31"/>
      <c r="H368" s="44"/>
      <c r="I368" s="44"/>
      <c r="J368" s="81"/>
      <c r="T368" s="44"/>
      <c r="U368" s="44"/>
      <c r="AE368" s="44"/>
      <c r="AF368" s="44"/>
      <c r="AP368" s="44"/>
      <c r="AQ368" s="44"/>
    </row>
    <row r="369" spans="3:43" s="33" customFormat="1" x14ac:dyDescent="0.25">
      <c r="C369" s="31"/>
      <c r="D369" s="31"/>
      <c r="E369" s="31"/>
      <c r="H369" s="44"/>
      <c r="I369" s="44"/>
      <c r="J369" s="81"/>
      <c r="T369" s="44"/>
      <c r="U369" s="44"/>
      <c r="AE369" s="44"/>
      <c r="AF369" s="44"/>
      <c r="AP369" s="44"/>
      <c r="AQ369" s="44"/>
    </row>
    <row r="370" spans="3:43" s="33" customFormat="1" x14ac:dyDescent="0.25">
      <c r="C370" s="31"/>
      <c r="D370" s="31"/>
      <c r="E370" s="31"/>
      <c r="H370" s="44"/>
      <c r="I370" s="44"/>
      <c r="J370" s="81"/>
      <c r="T370" s="44"/>
      <c r="U370" s="44"/>
      <c r="AE370" s="44"/>
      <c r="AF370" s="44"/>
      <c r="AP370" s="44"/>
      <c r="AQ370" s="44"/>
    </row>
    <row r="371" spans="3:43" s="33" customFormat="1" x14ac:dyDescent="0.25">
      <c r="C371" s="31"/>
      <c r="D371" s="31"/>
      <c r="E371" s="31"/>
      <c r="H371" s="44"/>
      <c r="I371" s="44"/>
      <c r="J371" s="81"/>
      <c r="T371" s="44"/>
      <c r="U371" s="44"/>
      <c r="AE371" s="44"/>
      <c r="AF371" s="44"/>
      <c r="AP371" s="44"/>
      <c r="AQ371" s="44"/>
    </row>
    <row r="372" spans="3:43" s="33" customFormat="1" x14ac:dyDescent="0.25">
      <c r="C372" s="31"/>
      <c r="D372" s="31"/>
      <c r="E372" s="31"/>
      <c r="H372" s="44"/>
      <c r="I372" s="44"/>
      <c r="J372" s="81"/>
      <c r="T372" s="44"/>
      <c r="U372" s="44"/>
      <c r="AE372" s="44"/>
      <c r="AF372" s="44"/>
      <c r="AP372" s="44"/>
      <c r="AQ372" s="44"/>
    </row>
    <row r="373" spans="3:43" s="33" customFormat="1" x14ac:dyDescent="0.25">
      <c r="C373" s="31"/>
      <c r="D373" s="31"/>
      <c r="E373" s="31"/>
      <c r="H373" s="44"/>
      <c r="I373" s="44"/>
      <c r="J373" s="81"/>
      <c r="T373" s="44"/>
      <c r="U373" s="44"/>
      <c r="AE373" s="44"/>
      <c r="AF373" s="44"/>
      <c r="AP373" s="44"/>
      <c r="AQ373" s="44"/>
    </row>
    <row r="374" spans="3:43" s="33" customFormat="1" x14ac:dyDescent="0.25">
      <c r="C374" s="31"/>
      <c r="D374" s="31"/>
      <c r="E374" s="31"/>
      <c r="H374" s="44"/>
      <c r="I374" s="44"/>
      <c r="J374" s="81"/>
      <c r="T374" s="44"/>
      <c r="U374" s="44"/>
      <c r="AE374" s="44"/>
      <c r="AF374" s="44"/>
      <c r="AP374" s="44"/>
      <c r="AQ374" s="44"/>
    </row>
    <row r="375" spans="3:43" s="33" customFormat="1" x14ac:dyDescent="0.25">
      <c r="C375" s="31"/>
      <c r="D375" s="31"/>
      <c r="E375" s="31"/>
      <c r="H375" s="44"/>
      <c r="I375" s="44"/>
      <c r="J375" s="81"/>
      <c r="T375" s="44"/>
      <c r="U375" s="44"/>
      <c r="AE375" s="44"/>
      <c r="AF375" s="44"/>
      <c r="AP375" s="44"/>
      <c r="AQ375" s="44"/>
    </row>
    <row r="376" spans="3:43" s="33" customFormat="1" x14ac:dyDescent="0.25">
      <c r="C376" s="31"/>
      <c r="D376" s="31"/>
      <c r="E376" s="31"/>
      <c r="H376" s="44"/>
      <c r="I376" s="44"/>
      <c r="J376" s="81"/>
      <c r="T376" s="44"/>
      <c r="U376" s="44"/>
      <c r="AE376" s="44"/>
      <c r="AF376" s="44"/>
      <c r="AP376" s="44"/>
      <c r="AQ376" s="44"/>
    </row>
    <row r="377" spans="3:43" s="33" customFormat="1" x14ac:dyDescent="0.25">
      <c r="C377" s="31"/>
      <c r="D377" s="31"/>
      <c r="E377" s="31"/>
      <c r="H377" s="44"/>
      <c r="I377" s="44"/>
      <c r="J377" s="81"/>
      <c r="T377" s="44"/>
      <c r="U377" s="44"/>
      <c r="AE377" s="44"/>
      <c r="AF377" s="44"/>
      <c r="AP377" s="44"/>
      <c r="AQ377" s="44"/>
    </row>
    <row r="378" spans="3:43" s="33" customFormat="1" x14ac:dyDescent="0.25">
      <c r="C378" s="31"/>
      <c r="D378" s="31"/>
      <c r="E378" s="31"/>
      <c r="H378" s="44"/>
      <c r="I378" s="44"/>
      <c r="J378" s="81"/>
      <c r="T378" s="44"/>
      <c r="U378" s="44"/>
      <c r="AE378" s="44"/>
      <c r="AF378" s="44"/>
      <c r="AP378" s="44"/>
      <c r="AQ378" s="44"/>
    </row>
    <row r="379" spans="3:43" s="33" customFormat="1" x14ac:dyDescent="0.25">
      <c r="C379" s="31"/>
      <c r="D379" s="31"/>
      <c r="E379" s="31"/>
      <c r="H379" s="44"/>
      <c r="I379" s="44"/>
      <c r="J379" s="81"/>
      <c r="T379" s="44"/>
      <c r="U379" s="44"/>
      <c r="AE379" s="44"/>
      <c r="AF379" s="44"/>
      <c r="AP379" s="44"/>
      <c r="AQ379" s="44"/>
    </row>
    <row r="380" spans="3:43" s="33" customFormat="1" x14ac:dyDescent="0.25">
      <c r="C380" s="31"/>
      <c r="D380" s="31"/>
      <c r="E380" s="31"/>
      <c r="H380" s="44"/>
      <c r="I380" s="44"/>
      <c r="J380" s="81"/>
      <c r="T380" s="44"/>
      <c r="U380" s="44"/>
      <c r="AE380" s="44"/>
      <c r="AF380" s="44"/>
      <c r="AP380" s="44"/>
      <c r="AQ380" s="44"/>
    </row>
    <row r="381" spans="3:43" s="33" customFormat="1" x14ac:dyDescent="0.25">
      <c r="C381" s="31"/>
      <c r="D381" s="31"/>
      <c r="E381" s="31"/>
      <c r="H381" s="44"/>
      <c r="I381" s="44"/>
      <c r="J381" s="81"/>
      <c r="T381" s="44"/>
      <c r="U381" s="44"/>
      <c r="AE381" s="44"/>
      <c r="AF381" s="44"/>
      <c r="AP381" s="44"/>
      <c r="AQ381" s="44"/>
    </row>
    <row r="382" spans="3:43" s="33" customFormat="1" x14ac:dyDescent="0.25">
      <c r="C382" s="31"/>
      <c r="D382" s="31"/>
      <c r="E382" s="31"/>
      <c r="H382" s="44"/>
      <c r="I382" s="44"/>
      <c r="J382" s="81"/>
      <c r="T382" s="44"/>
      <c r="U382" s="44"/>
      <c r="AE382" s="44"/>
      <c r="AF382" s="44"/>
      <c r="AP382" s="44"/>
      <c r="AQ382" s="44"/>
    </row>
    <row r="383" spans="3:43" s="33" customFormat="1" x14ac:dyDescent="0.25">
      <c r="C383" s="31"/>
      <c r="D383" s="31"/>
      <c r="E383" s="31"/>
      <c r="H383" s="44"/>
      <c r="I383" s="44"/>
      <c r="J383" s="81"/>
      <c r="T383" s="44"/>
      <c r="U383" s="44"/>
      <c r="AE383" s="44"/>
      <c r="AF383" s="44"/>
      <c r="AP383" s="44"/>
      <c r="AQ383" s="44"/>
    </row>
    <row r="384" spans="3:43" s="33" customFormat="1" x14ac:dyDescent="0.25">
      <c r="C384" s="31"/>
      <c r="D384" s="31"/>
      <c r="E384" s="31"/>
      <c r="H384" s="44"/>
      <c r="I384" s="44"/>
      <c r="J384" s="81"/>
      <c r="T384" s="44"/>
      <c r="U384" s="44"/>
      <c r="AE384" s="44"/>
      <c r="AF384" s="44"/>
      <c r="AP384" s="44"/>
      <c r="AQ384" s="44"/>
    </row>
    <row r="385" spans="3:43" s="33" customFormat="1" x14ac:dyDescent="0.25">
      <c r="C385" s="31"/>
      <c r="D385" s="31"/>
      <c r="E385" s="31"/>
      <c r="H385" s="44"/>
      <c r="I385" s="44"/>
      <c r="J385" s="81"/>
      <c r="T385" s="44"/>
      <c r="U385" s="44"/>
      <c r="AE385" s="44"/>
      <c r="AF385" s="44"/>
      <c r="AP385" s="44"/>
      <c r="AQ385" s="44"/>
    </row>
    <row r="386" spans="3:43" s="33" customFormat="1" x14ac:dyDescent="0.25">
      <c r="C386" s="31"/>
      <c r="D386" s="31"/>
      <c r="E386" s="31"/>
      <c r="H386" s="44"/>
      <c r="I386" s="44"/>
      <c r="J386" s="81"/>
      <c r="T386" s="44"/>
      <c r="U386" s="44"/>
      <c r="AE386" s="44"/>
      <c r="AF386" s="44"/>
      <c r="AP386" s="44"/>
      <c r="AQ386" s="44"/>
    </row>
    <row r="387" spans="3:43" s="33" customFormat="1" x14ac:dyDescent="0.25">
      <c r="C387" s="31"/>
      <c r="D387" s="31"/>
      <c r="E387" s="31"/>
      <c r="H387" s="44"/>
      <c r="I387" s="44"/>
      <c r="J387" s="81"/>
      <c r="T387" s="44"/>
      <c r="U387" s="44"/>
      <c r="AE387" s="44"/>
      <c r="AF387" s="44"/>
      <c r="AP387" s="44"/>
      <c r="AQ387" s="44"/>
    </row>
    <row r="388" spans="3:43" s="33" customFormat="1" x14ac:dyDescent="0.25">
      <c r="C388" s="31"/>
      <c r="D388" s="31"/>
      <c r="E388" s="31"/>
      <c r="H388" s="44"/>
      <c r="I388" s="44"/>
      <c r="J388" s="81"/>
      <c r="T388" s="44"/>
      <c r="U388" s="44"/>
      <c r="AE388" s="44"/>
      <c r="AF388" s="44"/>
      <c r="AP388" s="44"/>
      <c r="AQ388" s="44"/>
    </row>
    <row r="389" spans="3:43" s="33" customFormat="1" x14ac:dyDescent="0.25">
      <c r="C389" s="31"/>
      <c r="D389" s="31"/>
      <c r="E389" s="31"/>
      <c r="H389" s="44"/>
      <c r="I389" s="44"/>
      <c r="J389" s="81"/>
      <c r="T389" s="44"/>
      <c r="U389" s="44"/>
      <c r="AE389" s="44"/>
      <c r="AF389" s="44"/>
      <c r="AP389" s="44"/>
      <c r="AQ389" s="44"/>
    </row>
    <row r="390" spans="3:43" s="33" customFormat="1" x14ac:dyDescent="0.25">
      <c r="C390" s="31"/>
      <c r="D390" s="31"/>
      <c r="E390" s="31"/>
      <c r="H390" s="44"/>
      <c r="I390" s="44"/>
      <c r="J390" s="81"/>
      <c r="T390" s="44"/>
      <c r="U390" s="44"/>
      <c r="AE390" s="44"/>
      <c r="AF390" s="44"/>
      <c r="AP390" s="44"/>
      <c r="AQ390" s="44"/>
    </row>
    <row r="391" spans="3:43" s="33" customFormat="1" x14ac:dyDescent="0.25">
      <c r="C391" s="31"/>
      <c r="D391" s="31"/>
      <c r="E391" s="31"/>
      <c r="H391" s="44"/>
      <c r="I391" s="44"/>
      <c r="J391" s="81"/>
      <c r="T391" s="44"/>
      <c r="U391" s="44"/>
      <c r="AE391" s="44"/>
      <c r="AF391" s="44"/>
      <c r="AP391" s="44"/>
      <c r="AQ391" s="44"/>
    </row>
    <row r="392" spans="3:43" s="33" customFormat="1" x14ac:dyDescent="0.25">
      <c r="C392" s="31"/>
      <c r="D392" s="31"/>
      <c r="E392" s="31"/>
      <c r="H392" s="44"/>
      <c r="I392" s="44"/>
      <c r="J392" s="81"/>
      <c r="T392" s="44"/>
      <c r="U392" s="44"/>
      <c r="AE392" s="44"/>
      <c r="AF392" s="44"/>
      <c r="AP392" s="44"/>
      <c r="AQ392" s="44"/>
    </row>
    <row r="393" spans="3:43" s="33" customFormat="1" x14ac:dyDescent="0.25">
      <c r="C393" s="31"/>
      <c r="D393" s="31"/>
      <c r="E393" s="31"/>
      <c r="H393" s="44"/>
      <c r="I393" s="44"/>
      <c r="J393" s="81"/>
      <c r="T393" s="44"/>
      <c r="U393" s="44"/>
      <c r="AE393" s="44"/>
      <c r="AF393" s="44"/>
      <c r="AP393" s="44"/>
      <c r="AQ393" s="44"/>
    </row>
    <row r="394" spans="3:43" s="33" customFormat="1" x14ac:dyDescent="0.25">
      <c r="C394" s="31"/>
      <c r="D394" s="31"/>
      <c r="E394" s="31"/>
      <c r="H394" s="44"/>
      <c r="I394" s="44"/>
      <c r="J394" s="81"/>
      <c r="T394" s="44"/>
      <c r="U394" s="44"/>
      <c r="AE394" s="44"/>
      <c r="AF394" s="44"/>
      <c r="AP394" s="44"/>
      <c r="AQ394" s="44"/>
    </row>
    <row r="395" spans="3:43" s="33" customFormat="1" x14ac:dyDescent="0.25">
      <c r="C395" s="31"/>
      <c r="D395" s="31"/>
      <c r="E395" s="31"/>
      <c r="H395" s="44"/>
      <c r="I395" s="44"/>
      <c r="J395" s="81"/>
      <c r="T395" s="44"/>
      <c r="U395" s="44"/>
      <c r="AE395" s="44"/>
      <c r="AF395" s="44"/>
      <c r="AP395" s="44"/>
      <c r="AQ395" s="44"/>
    </row>
    <row r="396" spans="3:43" s="33" customFormat="1" x14ac:dyDescent="0.25">
      <c r="C396" s="31"/>
      <c r="D396" s="31"/>
      <c r="E396" s="31"/>
      <c r="H396" s="44"/>
      <c r="I396" s="44"/>
      <c r="J396" s="81"/>
      <c r="T396" s="44"/>
      <c r="U396" s="44"/>
      <c r="AE396" s="44"/>
      <c r="AF396" s="44"/>
      <c r="AP396" s="44"/>
      <c r="AQ396" s="44"/>
    </row>
    <row r="397" spans="3:43" s="33" customFormat="1" x14ac:dyDescent="0.25">
      <c r="C397" s="31"/>
      <c r="D397" s="31"/>
      <c r="E397" s="31"/>
      <c r="H397" s="44"/>
      <c r="I397" s="44"/>
      <c r="J397" s="81"/>
      <c r="T397" s="44"/>
      <c r="U397" s="44"/>
      <c r="AE397" s="44"/>
      <c r="AF397" s="44"/>
      <c r="AP397" s="44"/>
      <c r="AQ397" s="44"/>
    </row>
    <row r="398" spans="3:43" s="33" customFormat="1" x14ac:dyDescent="0.25">
      <c r="C398" s="31"/>
      <c r="D398" s="31"/>
      <c r="E398" s="31"/>
      <c r="H398" s="44"/>
      <c r="I398" s="44"/>
      <c r="J398" s="81"/>
      <c r="T398" s="44"/>
      <c r="U398" s="44"/>
      <c r="AE398" s="44"/>
      <c r="AF398" s="44"/>
      <c r="AP398" s="44"/>
      <c r="AQ398" s="44"/>
    </row>
    <row r="399" spans="3:43" s="33" customFormat="1" x14ac:dyDescent="0.25">
      <c r="C399" s="31"/>
      <c r="D399" s="31"/>
      <c r="E399" s="31"/>
      <c r="H399" s="44"/>
      <c r="I399" s="44"/>
      <c r="J399" s="81"/>
      <c r="T399" s="44"/>
      <c r="U399" s="44"/>
      <c r="AE399" s="44"/>
      <c r="AF399" s="44"/>
      <c r="AP399" s="44"/>
      <c r="AQ399" s="44"/>
    </row>
    <row r="400" spans="3:43" s="33" customFormat="1" x14ac:dyDescent="0.25">
      <c r="C400" s="31"/>
      <c r="D400" s="31"/>
      <c r="E400" s="31"/>
      <c r="H400" s="44"/>
      <c r="I400" s="44"/>
      <c r="J400" s="81"/>
      <c r="T400" s="44"/>
      <c r="U400" s="44"/>
      <c r="AE400" s="44"/>
      <c r="AF400" s="44"/>
      <c r="AP400" s="44"/>
      <c r="AQ400" s="44"/>
    </row>
    <row r="401" spans="3:43" s="33" customFormat="1" x14ac:dyDescent="0.25">
      <c r="C401" s="31"/>
      <c r="D401" s="31"/>
      <c r="E401" s="31"/>
      <c r="H401" s="44"/>
      <c r="I401" s="44"/>
      <c r="J401" s="81"/>
      <c r="T401" s="44"/>
      <c r="U401" s="44"/>
      <c r="AE401" s="44"/>
      <c r="AF401" s="44"/>
      <c r="AP401" s="44"/>
      <c r="AQ401" s="44"/>
    </row>
    <row r="402" spans="3:43" s="33" customFormat="1" x14ac:dyDescent="0.25">
      <c r="C402" s="31"/>
      <c r="D402" s="31"/>
      <c r="E402" s="31"/>
      <c r="H402" s="44"/>
      <c r="I402" s="44"/>
      <c r="J402" s="81"/>
      <c r="T402" s="44"/>
      <c r="U402" s="44"/>
      <c r="AE402" s="44"/>
      <c r="AF402" s="44"/>
      <c r="AP402" s="44"/>
      <c r="AQ402" s="44"/>
    </row>
    <row r="403" spans="3:43" s="33" customFormat="1" x14ac:dyDescent="0.25">
      <c r="C403" s="31"/>
      <c r="D403" s="31"/>
      <c r="E403" s="31"/>
      <c r="H403" s="44"/>
      <c r="I403" s="44"/>
      <c r="J403" s="81"/>
      <c r="T403" s="44"/>
      <c r="U403" s="44"/>
      <c r="AE403" s="44"/>
      <c r="AF403" s="44"/>
      <c r="AP403" s="44"/>
      <c r="AQ403" s="44"/>
    </row>
    <row r="404" spans="3:43" s="33" customFormat="1" x14ac:dyDescent="0.25">
      <c r="C404" s="31"/>
      <c r="D404" s="31"/>
      <c r="E404" s="31"/>
      <c r="H404" s="44"/>
      <c r="I404" s="44"/>
      <c r="J404" s="81"/>
      <c r="T404" s="44"/>
      <c r="U404" s="44"/>
      <c r="AE404" s="44"/>
      <c r="AF404" s="44"/>
      <c r="AP404" s="44"/>
      <c r="AQ404" s="44"/>
    </row>
    <row r="405" spans="3:43" s="33" customFormat="1" x14ac:dyDescent="0.25">
      <c r="C405" s="31"/>
      <c r="D405" s="31"/>
      <c r="E405" s="31"/>
      <c r="H405" s="44"/>
      <c r="I405" s="44"/>
      <c r="J405" s="81"/>
      <c r="T405" s="44"/>
      <c r="U405" s="44"/>
      <c r="AE405" s="44"/>
      <c r="AF405" s="44"/>
      <c r="AP405" s="44"/>
      <c r="AQ405" s="44"/>
    </row>
    <row r="406" spans="3:43" s="33" customFormat="1" x14ac:dyDescent="0.25">
      <c r="C406" s="31"/>
      <c r="D406" s="31"/>
      <c r="E406" s="31"/>
      <c r="H406" s="44"/>
      <c r="I406" s="44"/>
      <c r="J406" s="81"/>
      <c r="T406" s="44"/>
      <c r="U406" s="44"/>
      <c r="AE406" s="44"/>
      <c r="AF406" s="44"/>
      <c r="AP406" s="44"/>
      <c r="AQ406" s="44"/>
    </row>
    <row r="407" spans="3:43" s="33" customFormat="1" x14ac:dyDescent="0.25">
      <c r="C407" s="31"/>
      <c r="D407" s="31"/>
      <c r="E407" s="31"/>
      <c r="H407" s="44"/>
      <c r="I407" s="44"/>
      <c r="J407" s="81"/>
      <c r="T407" s="44"/>
      <c r="U407" s="44"/>
      <c r="AE407" s="44"/>
      <c r="AF407" s="44"/>
      <c r="AP407" s="44"/>
      <c r="AQ407" s="44"/>
    </row>
    <row r="408" spans="3:43" s="33" customFormat="1" x14ac:dyDescent="0.25">
      <c r="C408" s="31"/>
      <c r="D408" s="31"/>
      <c r="E408" s="31"/>
      <c r="H408" s="44"/>
      <c r="I408" s="44"/>
      <c r="J408" s="81"/>
      <c r="T408" s="44"/>
      <c r="U408" s="44"/>
      <c r="AE408" s="44"/>
      <c r="AF408" s="44"/>
      <c r="AP408" s="44"/>
      <c r="AQ408" s="44"/>
    </row>
    <row r="409" spans="3:43" s="33" customFormat="1" x14ac:dyDescent="0.25">
      <c r="C409" s="31"/>
      <c r="D409" s="31"/>
      <c r="E409" s="31"/>
      <c r="H409" s="44"/>
      <c r="I409" s="44"/>
      <c r="J409" s="81"/>
      <c r="T409" s="44"/>
      <c r="U409" s="44"/>
      <c r="AE409" s="44"/>
      <c r="AF409" s="44"/>
      <c r="AP409" s="44"/>
      <c r="AQ409" s="44"/>
    </row>
    <row r="410" spans="3:43" s="33" customFormat="1" x14ac:dyDescent="0.25">
      <c r="C410" s="31"/>
      <c r="D410" s="31"/>
      <c r="E410" s="31"/>
      <c r="H410" s="44"/>
      <c r="I410" s="44"/>
      <c r="J410" s="81"/>
      <c r="T410" s="44"/>
      <c r="U410" s="44"/>
      <c r="AE410" s="44"/>
      <c r="AF410" s="44"/>
      <c r="AP410" s="44"/>
      <c r="AQ410" s="44"/>
    </row>
    <row r="411" spans="3:43" s="33" customFormat="1" x14ac:dyDescent="0.25">
      <c r="C411" s="31"/>
      <c r="D411" s="31"/>
      <c r="E411" s="31"/>
      <c r="H411" s="44"/>
      <c r="I411" s="44"/>
      <c r="J411" s="81"/>
      <c r="T411" s="44"/>
      <c r="U411" s="44"/>
      <c r="AE411" s="44"/>
      <c r="AF411" s="44"/>
      <c r="AP411" s="44"/>
      <c r="AQ411" s="44"/>
    </row>
    <row r="412" spans="3:43" s="33" customFormat="1" x14ac:dyDescent="0.25">
      <c r="C412" s="31"/>
      <c r="D412" s="31"/>
      <c r="E412" s="31"/>
      <c r="H412" s="44"/>
      <c r="I412" s="44"/>
      <c r="J412" s="81"/>
      <c r="T412" s="44"/>
      <c r="U412" s="44"/>
      <c r="AE412" s="44"/>
      <c r="AF412" s="44"/>
      <c r="AP412" s="44"/>
      <c r="AQ412" s="44"/>
    </row>
    <row r="413" spans="3:43" s="33" customFormat="1" x14ac:dyDescent="0.25">
      <c r="C413" s="31"/>
      <c r="D413" s="31"/>
      <c r="E413" s="31"/>
      <c r="H413" s="44"/>
      <c r="I413" s="44"/>
      <c r="J413" s="81"/>
      <c r="T413" s="44"/>
      <c r="U413" s="44"/>
      <c r="AE413" s="44"/>
      <c r="AF413" s="44"/>
      <c r="AP413" s="44"/>
      <c r="AQ413" s="44"/>
    </row>
    <row r="414" spans="3:43" s="33" customFormat="1" x14ac:dyDescent="0.25">
      <c r="C414" s="31"/>
      <c r="D414" s="31"/>
      <c r="E414" s="31"/>
      <c r="H414" s="44"/>
      <c r="I414" s="44"/>
      <c r="J414" s="81"/>
      <c r="T414" s="44"/>
      <c r="U414" s="44"/>
      <c r="AE414" s="44"/>
      <c r="AF414" s="44"/>
      <c r="AP414" s="44"/>
      <c r="AQ414" s="44"/>
    </row>
    <row r="415" spans="3:43" s="33" customFormat="1" x14ac:dyDescent="0.25">
      <c r="C415" s="31"/>
      <c r="D415" s="31"/>
      <c r="E415" s="31"/>
      <c r="H415" s="44"/>
      <c r="I415" s="44"/>
      <c r="J415" s="81"/>
      <c r="T415" s="44"/>
      <c r="U415" s="44"/>
      <c r="AE415" s="44"/>
      <c r="AF415" s="44"/>
      <c r="AP415" s="44"/>
      <c r="AQ415" s="44"/>
    </row>
    <row r="416" spans="3:43" s="33" customFormat="1" x14ac:dyDescent="0.25">
      <c r="C416" s="31"/>
      <c r="D416" s="31"/>
      <c r="E416" s="31"/>
      <c r="H416" s="44"/>
      <c r="I416" s="44"/>
      <c r="J416" s="81"/>
      <c r="T416" s="44"/>
      <c r="U416" s="44"/>
      <c r="AE416" s="44"/>
      <c r="AF416" s="44"/>
      <c r="AP416" s="44"/>
      <c r="AQ416" s="44"/>
    </row>
    <row r="417" spans="3:43" s="33" customFormat="1" x14ac:dyDescent="0.25">
      <c r="C417" s="31"/>
      <c r="D417" s="31"/>
      <c r="E417" s="31"/>
      <c r="H417" s="44"/>
      <c r="I417" s="44"/>
      <c r="J417" s="81"/>
      <c r="T417" s="44"/>
      <c r="U417" s="44"/>
      <c r="AE417" s="44"/>
      <c r="AF417" s="44"/>
      <c r="AP417" s="44"/>
      <c r="AQ417" s="44"/>
    </row>
    <row r="418" spans="3:43" s="33" customFormat="1" x14ac:dyDescent="0.25">
      <c r="C418" s="31"/>
      <c r="D418" s="31"/>
      <c r="E418" s="31"/>
      <c r="H418" s="44"/>
      <c r="I418" s="44"/>
      <c r="J418" s="81"/>
      <c r="T418" s="44"/>
      <c r="U418" s="44"/>
      <c r="AE418" s="44"/>
      <c r="AF418" s="44"/>
      <c r="AP418" s="44"/>
      <c r="AQ418" s="44"/>
    </row>
    <row r="419" spans="3:43" s="33" customFormat="1" x14ac:dyDescent="0.25">
      <c r="C419" s="31"/>
      <c r="D419" s="31"/>
      <c r="E419" s="31"/>
      <c r="H419" s="44"/>
      <c r="I419" s="44"/>
      <c r="J419" s="81"/>
      <c r="T419" s="44"/>
      <c r="U419" s="44"/>
      <c r="AE419" s="44"/>
      <c r="AF419" s="44"/>
      <c r="AP419" s="44"/>
      <c r="AQ419" s="44"/>
    </row>
    <row r="420" spans="3:43" s="33" customFormat="1" x14ac:dyDescent="0.25">
      <c r="C420" s="31"/>
      <c r="D420" s="31"/>
      <c r="E420" s="31"/>
      <c r="H420" s="44"/>
      <c r="I420" s="44"/>
      <c r="J420" s="81"/>
      <c r="T420" s="44"/>
      <c r="U420" s="44"/>
      <c r="AE420" s="44"/>
      <c r="AF420" s="44"/>
      <c r="AP420" s="44"/>
      <c r="AQ420" s="44"/>
    </row>
    <row r="421" spans="3:43" s="33" customFormat="1" x14ac:dyDescent="0.25">
      <c r="C421" s="31"/>
      <c r="D421" s="31"/>
      <c r="E421" s="31"/>
      <c r="H421" s="44"/>
      <c r="I421" s="44"/>
      <c r="J421" s="81"/>
      <c r="T421" s="44"/>
      <c r="U421" s="44"/>
      <c r="AE421" s="44"/>
      <c r="AF421" s="44"/>
      <c r="AP421" s="44"/>
      <c r="AQ421" s="44"/>
    </row>
    <row r="422" spans="3:43" s="33" customFormat="1" x14ac:dyDescent="0.25">
      <c r="C422" s="31"/>
      <c r="D422" s="31"/>
      <c r="E422" s="31"/>
      <c r="H422" s="44"/>
      <c r="I422" s="44"/>
      <c r="J422" s="81"/>
      <c r="T422" s="44"/>
      <c r="U422" s="44"/>
      <c r="AE422" s="44"/>
      <c r="AF422" s="44"/>
      <c r="AP422" s="44"/>
      <c r="AQ422" s="44"/>
    </row>
    <row r="423" spans="3:43" s="33" customFormat="1" x14ac:dyDescent="0.25">
      <c r="C423" s="31"/>
      <c r="D423" s="31"/>
      <c r="E423" s="31"/>
      <c r="H423" s="44"/>
      <c r="I423" s="44"/>
      <c r="J423" s="81"/>
      <c r="T423" s="44"/>
      <c r="U423" s="44"/>
      <c r="AE423" s="44"/>
      <c r="AF423" s="44"/>
      <c r="AP423" s="44"/>
      <c r="AQ423" s="44"/>
    </row>
    <row r="424" spans="3:43" s="33" customFormat="1" x14ac:dyDescent="0.25">
      <c r="C424" s="31"/>
      <c r="D424" s="31"/>
      <c r="E424" s="31"/>
      <c r="H424" s="44"/>
      <c r="I424" s="44"/>
      <c r="J424" s="81"/>
      <c r="T424" s="44"/>
      <c r="U424" s="44"/>
      <c r="AE424" s="44"/>
      <c r="AF424" s="44"/>
      <c r="AP424" s="44"/>
      <c r="AQ424" s="44"/>
    </row>
    <row r="425" spans="3:43" s="33" customFormat="1" x14ac:dyDescent="0.25">
      <c r="C425" s="31"/>
      <c r="D425" s="31"/>
      <c r="E425" s="31"/>
      <c r="H425" s="44"/>
      <c r="I425" s="44"/>
      <c r="J425" s="81"/>
      <c r="T425" s="44"/>
      <c r="U425" s="44"/>
      <c r="AE425" s="44"/>
      <c r="AF425" s="44"/>
      <c r="AP425" s="44"/>
      <c r="AQ425" s="44"/>
    </row>
    <row r="426" spans="3:43" s="33" customFormat="1" x14ac:dyDescent="0.25">
      <c r="C426" s="31"/>
      <c r="D426" s="31"/>
      <c r="E426" s="31"/>
      <c r="H426" s="44"/>
      <c r="I426" s="44"/>
      <c r="J426" s="81"/>
      <c r="T426" s="44"/>
      <c r="U426" s="44"/>
      <c r="AE426" s="44"/>
      <c r="AF426" s="44"/>
      <c r="AP426" s="44"/>
      <c r="AQ426" s="44"/>
    </row>
    <row r="427" spans="3:43" s="33" customFormat="1" x14ac:dyDescent="0.25">
      <c r="C427" s="31"/>
      <c r="D427" s="31"/>
      <c r="E427" s="31"/>
      <c r="H427" s="44"/>
      <c r="I427" s="44"/>
      <c r="J427" s="81"/>
      <c r="T427" s="44"/>
      <c r="U427" s="44"/>
      <c r="AE427" s="44"/>
      <c r="AF427" s="44"/>
      <c r="AP427" s="44"/>
      <c r="AQ427" s="44"/>
    </row>
    <row r="428" spans="3:43" s="33" customFormat="1" x14ac:dyDescent="0.25">
      <c r="C428" s="31"/>
      <c r="D428" s="31"/>
      <c r="E428" s="31"/>
      <c r="H428" s="44"/>
      <c r="I428" s="44"/>
      <c r="J428" s="81"/>
      <c r="T428" s="44"/>
      <c r="U428" s="44"/>
      <c r="AE428" s="44"/>
      <c r="AF428" s="44"/>
      <c r="AP428" s="44"/>
      <c r="AQ428" s="44"/>
    </row>
    <row r="429" spans="3:43" s="33" customFormat="1" x14ac:dyDescent="0.25">
      <c r="C429" s="31"/>
      <c r="D429" s="31"/>
      <c r="E429" s="31"/>
      <c r="H429" s="44"/>
      <c r="I429" s="44"/>
      <c r="J429" s="81"/>
      <c r="T429" s="44"/>
      <c r="U429" s="44"/>
      <c r="AE429" s="44"/>
      <c r="AF429" s="44"/>
      <c r="AP429" s="44"/>
      <c r="AQ429" s="44"/>
    </row>
    <row r="430" spans="3:43" s="33" customFormat="1" x14ac:dyDescent="0.25">
      <c r="C430" s="31"/>
      <c r="D430" s="31"/>
      <c r="E430" s="31"/>
      <c r="H430" s="44"/>
      <c r="I430" s="44"/>
      <c r="J430" s="81"/>
      <c r="T430" s="44"/>
      <c r="U430" s="44"/>
      <c r="AE430" s="44"/>
      <c r="AF430" s="44"/>
      <c r="AP430" s="44"/>
      <c r="AQ430" s="44"/>
    </row>
    <row r="431" spans="3:43" s="33" customFormat="1" x14ac:dyDescent="0.25">
      <c r="C431" s="31"/>
      <c r="D431" s="31"/>
      <c r="E431" s="31"/>
      <c r="H431" s="44"/>
      <c r="I431" s="44"/>
      <c r="J431" s="81"/>
      <c r="T431" s="44"/>
      <c r="U431" s="44"/>
      <c r="AE431" s="44"/>
      <c r="AF431" s="44"/>
      <c r="AP431" s="44"/>
      <c r="AQ431" s="44"/>
    </row>
    <row r="432" spans="3:43" s="33" customFormat="1" x14ac:dyDescent="0.25">
      <c r="C432" s="31"/>
      <c r="D432" s="31"/>
      <c r="E432" s="31"/>
      <c r="H432" s="44"/>
      <c r="I432" s="44"/>
      <c r="J432" s="81"/>
      <c r="T432" s="44"/>
      <c r="U432" s="44"/>
      <c r="AE432" s="44"/>
      <c r="AF432" s="44"/>
      <c r="AP432" s="44"/>
      <c r="AQ432" s="44"/>
    </row>
    <row r="433" spans="3:43" s="33" customFormat="1" x14ac:dyDescent="0.25">
      <c r="C433" s="31"/>
      <c r="D433" s="31"/>
      <c r="E433" s="31"/>
      <c r="H433" s="44"/>
      <c r="I433" s="44"/>
      <c r="J433" s="81"/>
      <c r="T433" s="44"/>
      <c r="U433" s="44"/>
      <c r="AE433" s="44"/>
      <c r="AF433" s="44"/>
      <c r="AP433" s="44"/>
      <c r="AQ433" s="44"/>
    </row>
    <row r="434" spans="3:43" s="33" customFormat="1" x14ac:dyDescent="0.25">
      <c r="C434" s="31"/>
      <c r="D434" s="31"/>
      <c r="E434" s="31"/>
      <c r="H434" s="44"/>
      <c r="I434" s="44"/>
      <c r="J434" s="81"/>
      <c r="T434" s="44"/>
      <c r="U434" s="44"/>
      <c r="AE434" s="44"/>
      <c r="AF434" s="44"/>
      <c r="AP434" s="44"/>
      <c r="AQ434" s="44"/>
    </row>
    <row r="435" spans="3:43" s="33" customFormat="1" x14ac:dyDescent="0.25">
      <c r="C435" s="31"/>
      <c r="D435" s="31"/>
      <c r="E435" s="31"/>
      <c r="H435" s="44"/>
      <c r="I435" s="44"/>
      <c r="J435" s="81"/>
      <c r="T435" s="44"/>
      <c r="U435" s="44"/>
      <c r="AE435" s="44"/>
      <c r="AF435" s="44"/>
      <c r="AP435" s="44"/>
      <c r="AQ435" s="44"/>
    </row>
    <row r="436" spans="3:43" s="33" customFormat="1" x14ac:dyDescent="0.25">
      <c r="C436" s="31"/>
      <c r="D436" s="31"/>
      <c r="E436" s="31"/>
      <c r="H436" s="44"/>
      <c r="I436" s="44"/>
      <c r="J436" s="81"/>
      <c r="T436" s="44"/>
      <c r="U436" s="44"/>
      <c r="AE436" s="44"/>
      <c r="AF436" s="44"/>
      <c r="AP436" s="44"/>
      <c r="AQ436" s="44"/>
    </row>
    <row r="437" spans="3:43" s="33" customFormat="1" x14ac:dyDescent="0.25">
      <c r="C437" s="31"/>
      <c r="D437" s="31"/>
      <c r="E437" s="31"/>
      <c r="H437" s="44"/>
      <c r="I437" s="44"/>
      <c r="J437" s="81"/>
      <c r="T437" s="44"/>
      <c r="U437" s="44"/>
      <c r="AE437" s="44"/>
      <c r="AF437" s="44"/>
      <c r="AP437" s="44"/>
      <c r="AQ437" s="44"/>
    </row>
    <row r="438" spans="3:43" s="33" customFormat="1" x14ac:dyDescent="0.25">
      <c r="C438" s="31"/>
      <c r="D438" s="31"/>
      <c r="E438" s="31"/>
      <c r="H438" s="44"/>
      <c r="I438" s="44"/>
      <c r="J438" s="81"/>
      <c r="T438" s="44"/>
      <c r="U438" s="44"/>
      <c r="AE438" s="44"/>
      <c r="AF438" s="44"/>
      <c r="AP438" s="44"/>
      <c r="AQ438" s="44"/>
    </row>
    <row r="439" spans="3:43" s="33" customFormat="1" x14ac:dyDescent="0.25">
      <c r="C439" s="31"/>
      <c r="D439" s="31"/>
      <c r="E439" s="31"/>
      <c r="H439" s="44"/>
      <c r="I439" s="44"/>
      <c r="J439" s="81"/>
      <c r="T439" s="44"/>
      <c r="U439" s="44"/>
      <c r="AE439" s="44"/>
      <c r="AF439" s="44"/>
      <c r="AP439" s="44"/>
      <c r="AQ439" s="44"/>
    </row>
    <row r="440" spans="3:43" s="33" customFormat="1" x14ac:dyDescent="0.25">
      <c r="C440" s="31"/>
      <c r="D440" s="31"/>
      <c r="E440" s="31"/>
      <c r="H440" s="44"/>
      <c r="I440" s="44"/>
      <c r="J440" s="81"/>
      <c r="T440" s="44"/>
      <c r="U440" s="44"/>
      <c r="AE440" s="44"/>
      <c r="AF440" s="44"/>
      <c r="AP440" s="44"/>
      <c r="AQ440" s="44"/>
    </row>
    <row r="441" spans="3:43" s="33" customFormat="1" x14ac:dyDescent="0.25">
      <c r="C441" s="31"/>
      <c r="D441" s="31"/>
      <c r="E441" s="31"/>
      <c r="H441" s="44"/>
      <c r="I441" s="44"/>
      <c r="J441" s="81"/>
      <c r="T441" s="44"/>
      <c r="U441" s="44"/>
      <c r="AE441" s="44"/>
      <c r="AF441" s="44"/>
      <c r="AP441" s="44"/>
      <c r="AQ441" s="44"/>
    </row>
    <row r="442" spans="3:43" s="33" customFormat="1" x14ac:dyDescent="0.25">
      <c r="C442" s="31"/>
      <c r="D442" s="31"/>
      <c r="E442" s="31"/>
      <c r="H442" s="44"/>
      <c r="I442" s="44"/>
      <c r="J442" s="81"/>
      <c r="T442" s="44"/>
      <c r="U442" s="44"/>
      <c r="AE442" s="44"/>
      <c r="AF442" s="44"/>
      <c r="AP442" s="44"/>
      <c r="AQ442" s="44"/>
    </row>
    <row r="443" spans="3:43" s="33" customFormat="1" x14ac:dyDescent="0.25">
      <c r="C443" s="31"/>
      <c r="D443" s="31"/>
      <c r="E443" s="31"/>
      <c r="H443" s="44"/>
      <c r="I443" s="44"/>
      <c r="J443" s="81"/>
      <c r="T443" s="44"/>
      <c r="U443" s="44"/>
      <c r="AE443" s="44"/>
      <c r="AF443" s="44"/>
      <c r="AP443" s="44"/>
      <c r="AQ443" s="44"/>
    </row>
    <row r="444" spans="3:43" s="33" customFormat="1" x14ac:dyDescent="0.25">
      <c r="C444" s="31"/>
      <c r="D444" s="31"/>
      <c r="E444" s="31"/>
      <c r="H444" s="44"/>
      <c r="I444" s="44"/>
      <c r="J444" s="81"/>
      <c r="T444" s="44"/>
      <c r="U444" s="44"/>
      <c r="AE444" s="44"/>
      <c r="AF444" s="44"/>
      <c r="AP444" s="44"/>
      <c r="AQ444" s="44"/>
    </row>
    <row r="445" spans="3:43" s="33" customFormat="1" x14ac:dyDescent="0.25">
      <c r="C445" s="31"/>
      <c r="D445" s="31"/>
      <c r="E445" s="31"/>
      <c r="H445" s="44"/>
      <c r="I445" s="44"/>
      <c r="J445" s="81"/>
      <c r="T445" s="44"/>
      <c r="U445" s="44"/>
      <c r="AE445" s="44"/>
      <c r="AF445" s="44"/>
      <c r="AP445" s="44"/>
      <c r="AQ445" s="44"/>
    </row>
    <row r="446" spans="3:43" s="33" customFormat="1" x14ac:dyDescent="0.25">
      <c r="C446" s="31"/>
      <c r="D446" s="31"/>
      <c r="E446" s="31"/>
      <c r="H446" s="44"/>
      <c r="I446" s="44"/>
      <c r="J446" s="81"/>
      <c r="T446" s="44"/>
      <c r="U446" s="44"/>
      <c r="AE446" s="44"/>
      <c r="AF446" s="44"/>
      <c r="AP446" s="44"/>
      <c r="AQ446" s="44"/>
    </row>
    <row r="447" spans="3:43" s="33" customFormat="1" x14ac:dyDescent="0.25">
      <c r="C447" s="31"/>
      <c r="D447" s="31"/>
      <c r="E447" s="31"/>
      <c r="H447" s="44"/>
      <c r="I447" s="44"/>
      <c r="J447" s="81"/>
      <c r="T447" s="44"/>
      <c r="U447" s="44"/>
      <c r="AE447" s="44"/>
      <c r="AF447" s="44"/>
      <c r="AP447" s="44"/>
      <c r="AQ447" s="44"/>
    </row>
    <row r="448" spans="3:43" s="33" customFormat="1" x14ac:dyDescent="0.25">
      <c r="C448" s="31"/>
      <c r="D448" s="31"/>
      <c r="E448" s="31"/>
      <c r="H448" s="44"/>
      <c r="I448" s="44"/>
      <c r="J448" s="81"/>
      <c r="T448" s="44"/>
      <c r="U448" s="44"/>
      <c r="AE448" s="44"/>
      <c r="AF448" s="44"/>
      <c r="AP448" s="44"/>
      <c r="AQ448" s="44"/>
    </row>
    <row r="449" spans="3:43" s="33" customFormat="1" x14ac:dyDescent="0.25">
      <c r="C449" s="31"/>
      <c r="D449" s="31"/>
      <c r="E449" s="31"/>
      <c r="H449" s="44"/>
      <c r="I449" s="44"/>
      <c r="J449" s="81"/>
      <c r="T449" s="44"/>
      <c r="U449" s="44"/>
      <c r="AE449" s="44"/>
      <c r="AF449" s="44"/>
      <c r="AP449" s="44"/>
      <c r="AQ449" s="44"/>
    </row>
    <row r="450" spans="3:43" s="33" customFormat="1" x14ac:dyDescent="0.25">
      <c r="C450" s="31"/>
      <c r="D450" s="31"/>
      <c r="E450" s="31"/>
      <c r="H450" s="44"/>
      <c r="I450" s="44"/>
      <c r="J450" s="81"/>
      <c r="T450" s="44"/>
      <c r="U450" s="44"/>
      <c r="AE450" s="44"/>
      <c r="AF450" s="44"/>
      <c r="AP450" s="44"/>
      <c r="AQ450" s="44"/>
    </row>
    <row r="451" spans="3:43" s="33" customFormat="1" x14ac:dyDescent="0.25">
      <c r="C451" s="31"/>
      <c r="D451" s="31"/>
      <c r="E451" s="31"/>
      <c r="H451" s="44"/>
      <c r="I451" s="44"/>
      <c r="J451" s="81"/>
      <c r="T451" s="44"/>
      <c r="U451" s="44"/>
      <c r="AE451" s="44"/>
      <c r="AF451" s="44"/>
      <c r="AP451" s="44"/>
      <c r="AQ451" s="44"/>
    </row>
    <row r="452" spans="3:43" s="33" customFormat="1" x14ac:dyDescent="0.25">
      <c r="C452" s="31"/>
      <c r="D452" s="31"/>
      <c r="E452" s="31"/>
      <c r="H452" s="44"/>
      <c r="I452" s="44"/>
      <c r="J452" s="81"/>
      <c r="T452" s="44"/>
      <c r="U452" s="44"/>
      <c r="AE452" s="44"/>
      <c r="AF452" s="44"/>
      <c r="AP452" s="44"/>
      <c r="AQ452" s="44"/>
    </row>
    <row r="453" spans="3:43" s="33" customFormat="1" x14ac:dyDescent="0.25">
      <c r="C453" s="31"/>
      <c r="D453" s="31"/>
      <c r="E453" s="31"/>
      <c r="H453" s="44"/>
      <c r="I453" s="44"/>
      <c r="J453" s="81"/>
      <c r="T453" s="44"/>
      <c r="U453" s="44"/>
      <c r="AE453" s="44"/>
      <c r="AF453" s="44"/>
      <c r="AP453" s="44"/>
      <c r="AQ453" s="44"/>
    </row>
    <row r="454" spans="3:43" s="33" customFormat="1" x14ac:dyDescent="0.25">
      <c r="C454" s="31"/>
      <c r="D454" s="31"/>
      <c r="E454" s="31"/>
      <c r="H454" s="44"/>
      <c r="I454" s="44"/>
      <c r="J454" s="81"/>
      <c r="T454" s="44"/>
      <c r="U454" s="44"/>
      <c r="AE454" s="44"/>
      <c r="AF454" s="44"/>
      <c r="AP454" s="44"/>
      <c r="AQ454" s="44"/>
    </row>
    <row r="455" spans="3:43" s="33" customFormat="1" x14ac:dyDescent="0.25">
      <c r="C455" s="31"/>
      <c r="D455" s="31"/>
      <c r="E455" s="31"/>
      <c r="H455" s="44"/>
      <c r="I455" s="44"/>
      <c r="J455" s="81"/>
      <c r="T455" s="44"/>
      <c r="U455" s="44"/>
      <c r="AE455" s="44"/>
      <c r="AF455" s="44"/>
      <c r="AP455" s="44"/>
      <c r="AQ455" s="44"/>
    </row>
    <row r="456" spans="3:43" s="33" customFormat="1" x14ac:dyDescent="0.25">
      <c r="C456" s="31"/>
      <c r="D456" s="31"/>
      <c r="E456" s="31"/>
      <c r="H456" s="44"/>
      <c r="I456" s="44"/>
      <c r="J456" s="81"/>
      <c r="T456" s="44"/>
      <c r="U456" s="44"/>
      <c r="AE456" s="44"/>
      <c r="AF456" s="44"/>
      <c r="AP456" s="44"/>
      <c r="AQ456" s="44"/>
    </row>
    <row r="457" spans="3:43" s="33" customFormat="1" x14ac:dyDescent="0.25">
      <c r="C457" s="31"/>
      <c r="D457" s="31"/>
      <c r="E457" s="31"/>
      <c r="H457" s="44"/>
      <c r="I457" s="44"/>
      <c r="J457" s="81"/>
      <c r="T457" s="44"/>
      <c r="U457" s="44"/>
      <c r="AE457" s="44"/>
      <c r="AF457" s="44"/>
      <c r="AP457" s="44"/>
      <c r="AQ457" s="44"/>
    </row>
    <row r="458" spans="3:43" s="33" customFormat="1" x14ac:dyDescent="0.25">
      <c r="C458" s="31"/>
      <c r="D458" s="31"/>
      <c r="E458" s="31"/>
      <c r="H458" s="44"/>
      <c r="I458" s="44"/>
      <c r="J458" s="81"/>
      <c r="T458" s="44"/>
      <c r="U458" s="44"/>
      <c r="AE458" s="44"/>
      <c r="AF458" s="44"/>
      <c r="AP458" s="44"/>
      <c r="AQ458" s="44"/>
    </row>
    <row r="459" spans="3:43" s="33" customFormat="1" x14ac:dyDescent="0.25">
      <c r="C459" s="31"/>
      <c r="D459" s="31"/>
      <c r="E459" s="31"/>
      <c r="H459" s="44"/>
      <c r="I459" s="44"/>
      <c r="J459" s="81"/>
      <c r="T459" s="44"/>
      <c r="U459" s="44"/>
      <c r="AE459" s="44"/>
      <c r="AF459" s="44"/>
      <c r="AP459" s="44"/>
      <c r="AQ459" s="44"/>
    </row>
    <row r="460" spans="3:43" s="33" customFormat="1" x14ac:dyDescent="0.25">
      <c r="C460" s="31"/>
      <c r="D460" s="31"/>
      <c r="E460" s="31"/>
      <c r="H460" s="44"/>
      <c r="I460" s="44"/>
      <c r="J460" s="81"/>
      <c r="T460" s="44"/>
      <c r="U460" s="44"/>
      <c r="AE460" s="44"/>
      <c r="AF460" s="44"/>
      <c r="AP460" s="44"/>
      <c r="AQ460" s="44"/>
    </row>
    <row r="461" spans="3:43" s="33" customFormat="1" x14ac:dyDescent="0.25">
      <c r="C461" s="31"/>
      <c r="D461" s="31"/>
      <c r="E461" s="31"/>
      <c r="H461" s="44"/>
      <c r="I461" s="44"/>
      <c r="J461" s="81"/>
      <c r="T461" s="44"/>
      <c r="U461" s="44"/>
      <c r="AE461" s="44"/>
      <c r="AF461" s="44"/>
      <c r="AP461" s="44"/>
      <c r="AQ461" s="44"/>
    </row>
    <row r="462" spans="3:43" s="33" customFormat="1" x14ac:dyDescent="0.25">
      <c r="C462" s="31"/>
      <c r="D462" s="31"/>
      <c r="E462" s="31"/>
      <c r="H462" s="44"/>
      <c r="I462" s="44"/>
      <c r="J462" s="81"/>
      <c r="T462" s="44"/>
      <c r="U462" s="44"/>
      <c r="AE462" s="44"/>
      <c r="AF462" s="44"/>
      <c r="AP462" s="44"/>
      <c r="AQ462" s="44"/>
    </row>
    <row r="463" spans="3:43" s="33" customFormat="1" x14ac:dyDescent="0.25">
      <c r="C463" s="31"/>
      <c r="D463" s="31"/>
      <c r="E463" s="31"/>
      <c r="H463" s="44"/>
      <c r="I463" s="44"/>
      <c r="J463" s="81"/>
      <c r="T463" s="44"/>
      <c r="U463" s="44"/>
      <c r="AE463" s="44"/>
      <c r="AF463" s="44"/>
      <c r="AP463" s="44"/>
      <c r="AQ463" s="44"/>
    </row>
    <row r="464" spans="3:43" s="33" customFormat="1" x14ac:dyDescent="0.25">
      <c r="C464" s="31"/>
      <c r="D464" s="31"/>
      <c r="E464" s="31"/>
      <c r="H464" s="44"/>
      <c r="I464" s="44"/>
      <c r="J464" s="81"/>
      <c r="T464" s="44"/>
      <c r="U464" s="44"/>
      <c r="AE464" s="44"/>
      <c r="AF464" s="44"/>
      <c r="AP464" s="44"/>
      <c r="AQ464" s="44"/>
    </row>
    <row r="465" spans="3:43" s="33" customFormat="1" x14ac:dyDescent="0.25">
      <c r="C465" s="31"/>
      <c r="D465" s="31"/>
      <c r="E465" s="31"/>
      <c r="H465" s="44"/>
      <c r="I465" s="44"/>
      <c r="J465" s="81"/>
      <c r="T465" s="44"/>
      <c r="U465" s="44"/>
      <c r="AE465" s="44"/>
      <c r="AF465" s="44"/>
      <c r="AP465" s="44"/>
      <c r="AQ465" s="44"/>
    </row>
    <row r="466" spans="3:43" s="33" customFormat="1" x14ac:dyDescent="0.25">
      <c r="C466" s="31"/>
      <c r="D466" s="31"/>
      <c r="E466" s="31"/>
      <c r="H466" s="44"/>
      <c r="I466" s="44"/>
      <c r="J466" s="81"/>
      <c r="T466" s="44"/>
      <c r="U466" s="44"/>
      <c r="AE466" s="44"/>
      <c r="AF466" s="44"/>
      <c r="AP466" s="44"/>
      <c r="AQ466" s="44"/>
    </row>
    <row r="467" spans="3:43" s="33" customFormat="1" x14ac:dyDescent="0.25">
      <c r="C467" s="31"/>
      <c r="D467" s="31"/>
      <c r="E467" s="31"/>
      <c r="H467" s="44"/>
      <c r="I467" s="44"/>
      <c r="J467" s="81"/>
      <c r="T467" s="44"/>
      <c r="U467" s="44"/>
      <c r="AE467" s="44"/>
      <c r="AF467" s="44"/>
      <c r="AP467" s="44"/>
      <c r="AQ467" s="44"/>
    </row>
    <row r="468" spans="3:43" s="33" customFormat="1" x14ac:dyDescent="0.25">
      <c r="C468" s="31"/>
      <c r="D468" s="31"/>
      <c r="E468" s="31"/>
      <c r="H468" s="44"/>
      <c r="I468" s="44"/>
      <c r="J468" s="81"/>
      <c r="T468" s="44"/>
      <c r="U468" s="44"/>
      <c r="AE468" s="44"/>
      <c r="AF468" s="44"/>
      <c r="AP468" s="44"/>
      <c r="AQ468" s="44"/>
    </row>
    <row r="469" spans="3:43" s="33" customFormat="1" x14ac:dyDescent="0.25">
      <c r="C469" s="31"/>
      <c r="D469" s="31"/>
      <c r="E469" s="31"/>
      <c r="H469" s="44"/>
      <c r="I469" s="44"/>
      <c r="J469" s="81"/>
      <c r="T469" s="44"/>
      <c r="U469" s="44"/>
      <c r="AE469" s="44"/>
      <c r="AF469" s="44"/>
      <c r="AP469" s="44"/>
      <c r="AQ469" s="44"/>
    </row>
    <row r="470" spans="3:43" s="33" customFormat="1" x14ac:dyDescent="0.25">
      <c r="C470" s="31"/>
      <c r="D470" s="31"/>
      <c r="E470" s="31"/>
      <c r="H470" s="44"/>
      <c r="I470" s="44"/>
      <c r="J470" s="81"/>
      <c r="T470" s="44"/>
      <c r="U470" s="44"/>
      <c r="AE470" s="44"/>
      <c r="AF470" s="44"/>
      <c r="AP470" s="44"/>
      <c r="AQ470" s="44"/>
    </row>
    <row r="471" spans="3:43" s="33" customFormat="1" x14ac:dyDescent="0.25">
      <c r="C471" s="31"/>
      <c r="D471" s="31"/>
      <c r="E471" s="31"/>
      <c r="H471" s="44"/>
      <c r="I471" s="44"/>
      <c r="J471" s="81"/>
      <c r="T471" s="44"/>
      <c r="U471" s="44"/>
      <c r="AE471" s="44"/>
      <c r="AF471" s="44"/>
      <c r="AP471" s="44"/>
      <c r="AQ471" s="44"/>
    </row>
    <row r="472" spans="3:43" s="33" customFormat="1" x14ac:dyDescent="0.25">
      <c r="C472" s="31"/>
      <c r="D472" s="31"/>
      <c r="E472" s="31"/>
      <c r="H472" s="44"/>
      <c r="I472" s="44"/>
      <c r="J472" s="81"/>
      <c r="T472" s="44"/>
      <c r="U472" s="44"/>
      <c r="AE472" s="44"/>
      <c r="AF472" s="44"/>
      <c r="AP472" s="44"/>
      <c r="AQ472" s="44"/>
    </row>
    <row r="473" spans="3:43" s="33" customFormat="1" x14ac:dyDescent="0.25">
      <c r="C473" s="31"/>
      <c r="D473" s="31"/>
      <c r="E473" s="31"/>
      <c r="H473" s="44"/>
      <c r="I473" s="44"/>
      <c r="J473" s="81"/>
      <c r="T473" s="44"/>
      <c r="U473" s="44"/>
      <c r="AE473" s="44"/>
      <c r="AF473" s="44"/>
      <c r="AP473" s="44"/>
      <c r="AQ473" s="44"/>
    </row>
    <row r="474" spans="3:43" s="33" customFormat="1" x14ac:dyDescent="0.25">
      <c r="C474" s="31"/>
      <c r="D474" s="31"/>
      <c r="E474" s="31"/>
      <c r="H474" s="44"/>
      <c r="I474" s="44"/>
      <c r="J474" s="81"/>
      <c r="T474" s="44"/>
      <c r="U474" s="44"/>
      <c r="AE474" s="44"/>
      <c r="AF474" s="44"/>
      <c r="AP474" s="44"/>
      <c r="AQ474" s="44"/>
    </row>
    <row r="475" spans="3:43" s="33" customFormat="1" x14ac:dyDescent="0.25">
      <c r="C475" s="31"/>
      <c r="D475" s="31"/>
      <c r="E475" s="31"/>
      <c r="H475" s="44"/>
      <c r="I475" s="44"/>
      <c r="J475" s="81"/>
      <c r="T475" s="44"/>
      <c r="U475" s="44"/>
      <c r="AE475" s="44"/>
      <c r="AF475" s="44"/>
      <c r="AP475" s="44"/>
      <c r="AQ475" s="44"/>
    </row>
    <row r="476" spans="3:43" s="33" customFormat="1" x14ac:dyDescent="0.25">
      <c r="C476" s="31"/>
      <c r="D476" s="31"/>
      <c r="E476" s="31"/>
      <c r="H476" s="44"/>
      <c r="I476" s="44"/>
      <c r="J476" s="81"/>
      <c r="T476" s="44"/>
      <c r="U476" s="44"/>
      <c r="AE476" s="44"/>
      <c r="AF476" s="44"/>
      <c r="AP476" s="44"/>
      <c r="AQ476" s="44"/>
    </row>
    <row r="477" spans="3:43" s="33" customFormat="1" x14ac:dyDescent="0.25">
      <c r="C477" s="31"/>
      <c r="D477" s="31"/>
      <c r="E477" s="31"/>
      <c r="H477" s="44"/>
      <c r="I477" s="44"/>
      <c r="J477" s="81"/>
      <c r="T477" s="44"/>
      <c r="U477" s="44"/>
      <c r="AE477" s="44"/>
      <c r="AF477" s="44"/>
      <c r="AP477" s="44"/>
      <c r="AQ477" s="44"/>
    </row>
    <row r="478" spans="3:43" s="33" customFormat="1" x14ac:dyDescent="0.25">
      <c r="C478" s="31"/>
      <c r="D478" s="31"/>
      <c r="E478" s="31"/>
      <c r="H478" s="44"/>
      <c r="I478" s="44"/>
      <c r="J478" s="81"/>
      <c r="T478" s="44"/>
      <c r="U478" s="44"/>
      <c r="AE478" s="44"/>
      <c r="AF478" s="44"/>
      <c r="AP478" s="44"/>
      <c r="AQ478" s="44"/>
    </row>
    <row r="479" spans="3:43" s="33" customFormat="1" x14ac:dyDescent="0.25">
      <c r="C479" s="31"/>
      <c r="D479" s="31"/>
      <c r="E479" s="31"/>
      <c r="H479" s="44"/>
      <c r="I479" s="44"/>
      <c r="J479" s="81"/>
      <c r="T479" s="44"/>
      <c r="U479" s="44"/>
      <c r="AE479" s="44"/>
      <c r="AF479" s="44"/>
      <c r="AP479" s="44"/>
      <c r="AQ479" s="44"/>
    </row>
    <row r="480" spans="3:43" s="33" customFormat="1" x14ac:dyDescent="0.25">
      <c r="C480" s="31"/>
      <c r="D480" s="31"/>
      <c r="E480" s="31"/>
      <c r="H480" s="44"/>
      <c r="I480" s="44"/>
      <c r="J480" s="81"/>
      <c r="T480" s="44"/>
      <c r="U480" s="44"/>
      <c r="AE480" s="44"/>
      <c r="AF480" s="44"/>
      <c r="AP480" s="44"/>
      <c r="AQ480" s="44"/>
    </row>
    <row r="481" spans="3:43" s="33" customFormat="1" x14ac:dyDescent="0.25">
      <c r="C481" s="31"/>
      <c r="D481" s="31"/>
      <c r="E481" s="31"/>
      <c r="H481" s="44"/>
      <c r="I481" s="44"/>
      <c r="J481" s="81"/>
      <c r="T481" s="44"/>
      <c r="U481" s="44"/>
      <c r="AE481" s="44"/>
      <c r="AF481" s="44"/>
      <c r="AP481" s="44"/>
      <c r="AQ481" s="44"/>
    </row>
    <row r="482" spans="3:43" s="33" customFormat="1" x14ac:dyDescent="0.25">
      <c r="C482" s="31"/>
      <c r="D482" s="31"/>
      <c r="E482" s="31"/>
      <c r="H482" s="44"/>
      <c r="I482" s="44"/>
      <c r="J482" s="81"/>
      <c r="T482" s="44"/>
      <c r="U482" s="44"/>
      <c r="AE482" s="44"/>
      <c r="AF482" s="44"/>
      <c r="AP482" s="44"/>
      <c r="AQ482" s="44"/>
    </row>
    <row r="483" spans="3:43" s="33" customFormat="1" x14ac:dyDescent="0.25">
      <c r="C483" s="31"/>
      <c r="D483" s="31"/>
      <c r="E483" s="31"/>
      <c r="H483" s="44"/>
      <c r="I483" s="44"/>
      <c r="J483" s="81"/>
      <c r="T483" s="44"/>
      <c r="U483" s="44"/>
      <c r="AE483" s="44"/>
      <c r="AF483" s="44"/>
      <c r="AP483" s="44"/>
      <c r="AQ483" s="44"/>
    </row>
    <row r="484" spans="3:43" s="33" customFormat="1" x14ac:dyDescent="0.25">
      <c r="C484" s="31"/>
      <c r="D484" s="31"/>
      <c r="E484" s="31"/>
      <c r="H484" s="44"/>
      <c r="I484" s="44"/>
      <c r="J484" s="81"/>
      <c r="T484" s="44"/>
      <c r="U484" s="44"/>
      <c r="AE484" s="44"/>
      <c r="AF484" s="44"/>
      <c r="AP484" s="44"/>
      <c r="AQ484" s="44"/>
    </row>
    <row r="485" spans="3:43" s="33" customFormat="1" x14ac:dyDescent="0.25">
      <c r="C485" s="31"/>
      <c r="D485" s="31"/>
      <c r="E485" s="31"/>
      <c r="H485" s="44"/>
      <c r="I485" s="44"/>
      <c r="J485" s="81"/>
      <c r="T485" s="44"/>
      <c r="U485" s="44"/>
      <c r="AE485" s="44"/>
      <c r="AF485" s="44"/>
      <c r="AP485" s="44"/>
      <c r="AQ485" s="44"/>
    </row>
    <row r="486" spans="3:43" s="33" customFormat="1" x14ac:dyDescent="0.25">
      <c r="C486" s="31"/>
      <c r="D486" s="31"/>
      <c r="E486" s="31"/>
      <c r="H486" s="44"/>
      <c r="I486" s="44"/>
      <c r="J486" s="81"/>
      <c r="T486" s="44"/>
      <c r="U486" s="44"/>
      <c r="AE486" s="44"/>
      <c r="AF486" s="44"/>
      <c r="AP486" s="44"/>
      <c r="AQ486" s="44"/>
    </row>
    <row r="487" spans="3:43" s="33" customFormat="1" x14ac:dyDescent="0.25">
      <c r="C487" s="31"/>
      <c r="D487" s="31"/>
      <c r="E487" s="31"/>
      <c r="H487" s="44"/>
      <c r="I487" s="44"/>
      <c r="J487" s="81"/>
      <c r="T487" s="44"/>
      <c r="U487" s="44"/>
      <c r="AE487" s="44"/>
      <c r="AF487" s="44"/>
      <c r="AP487" s="44"/>
      <c r="AQ487" s="44"/>
    </row>
    <row r="488" spans="3:43" s="33" customFormat="1" x14ac:dyDescent="0.25">
      <c r="C488" s="31"/>
      <c r="D488" s="31"/>
      <c r="E488" s="31"/>
      <c r="H488" s="44"/>
      <c r="I488" s="44"/>
      <c r="J488" s="81"/>
      <c r="T488" s="44"/>
      <c r="U488" s="44"/>
      <c r="AE488" s="44"/>
      <c r="AF488" s="44"/>
      <c r="AP488" s="44"/>
      <c r="AQ488" s="44"/>
    </row>
    <row r="489" spans="3:43" s="33" customFormat="1" x14ac:dyDescent="0.25">
      <c r="C489" s="31"/>
      <c r="D489" s="31"/>
      <c r="E489" s="31"/>
      <c r="H489" s="44"/>
      <c r="I489" s="44"/>
      <c r="J489" s="81"/>
      <c r="T489" s="44"/>
      <c r="U489" s="44"/>
      <c r="AE489" s="44"/>
      <c r="AF489" s="44"/>
      <c r="AP489" s="44"/>
      <c r="AQ489" s="44"/>
    </row>
    <row r="490" spans="3:43" s="33" customFormat="1" x14ac:dyDescent="0.25">
      <c r="C490" s="31"/>
      <c r="D490" s="31"/>
      <c r="E490" s="31"/>
      <c r="H490" s="44"/>
      <c r="I490" s="44"/>
      <c r="J490" s="81"/>
      <c r="T490" s="44"/>
      <c r="U490" s="44"/>
      <c r="AE490" s="44"/>
      <c r="AF490" s="44"/>
      <c r="AP490" s="44"/>
      <c r="AQ490" s="44"/>
    </row>
    <row r="491" spans="3:43" s="33" customFormat="1" x14ac:dyDescent="0.25">
      <c r="C491" s="31"/>
      <c r="D491" s="31"/>
      <c r="E491" s="31"/>
      <c r="H491" s="44"/>
      <c r="I491" s="44"/>
      <c r="J491" s="81"/>
      <c r="T491" s="44"/>
      <c r="U491" s="44"/>
      <c r="AE491" s="44"/>
      <c r="AF491" s="44"/>
      <c r="AP491" s="44"/>
      <c r="AQ491" s="44"/>
    </row>
    <row r="492" spans="3:43" s="33" customFormat="1" x14ac:dyDescent="0.25">
      <c r="C492" s="31"/>
      <c r="D492" s="31"/>
      <c r="E492" s="31"/>
      <c r="H492" s="44"/>
      <c r="I492" s="44"/>
      <c r="J492" s="81"/>
      <c r="T492" s="44"/>
      <c r="U492" s="44"/>
      <c r="AE492" s="44"/>
      <c r="AF492" s="44"/>
      <c r="AP492" s="44"/>
      <c r="AQ492" s="44"/>
    </row>
    <row r="493" spans="3:43" s="33" customFormat="1" x14ac:dyDescent="0.25">
      <c r="C493" s="31"/>
      <c r="D493" s="31"/>
      <c r="E493" s="31"/>
      <c r="H493" s="44"/>
      <c r="I493" s="44"/>
      <c r="J493" s="81"/>
      <c r="T493" s="44"/>
      <c r="U493" s="44"/>
      <c r="AE493" s="44"/>
      <c r="AF493" s="44"/>
      <c r="AP493" s="44"/>
      <c r="AQ493" s="44"/>
    </row>
    <row r="494" spans="3:43" s="33" customFormat="1" x14ac:dyDescent="0.25">
      <c r="C494" s="31"/>
      <c r="D494" s="31"/>
      <c r="E494" s="31"/>
      <c r="H494" s="44"/>
      <c r="I494" s="44"/>
      <c r="J494" s="81"/>
      <c r="T494" s="44"/>
      <c r="U494" s="44"/>
      <c r="AE494" s="44"/>
      <c r="AF494" s="44"/>
      <c r="AP494" s="44"/>
      <c r="AQ494" s="44"/>
    </row>
    <row r="495" spans="3:43" s="33" customFormat="1" x14ac:dyDescent="0.25">
      <c r="C495" s="31"/>
      <c r="D495" s="31"/>
      <c r="E495" s="31"/>
      <c r="H495" s="44"/>
      <c r="I495" s="44"/>
      <c r="J495" s="81"/>
      <c r="T495" s="44"/>
      <c r="U495" s="44"/>
      <c r="AE495" s="44"/>
      <c r="AF495" s="44"/>
      <c r="AP495" s="44"/>
      <c r="AQ495" s="44"/>
    </row>
    <row r="496" spans="3:43" s="33" customFormat="1" x14ac:dyDescent="0.25">
      <c r="C496" s="31"/>
      <c r="D496" s="31"/>
      <c r="E496" s="31"/>
      <c r="H496" s="44"/>
      <c r="I496" s="44"/>
      <c r="J496" s="81"/>
      <c r="T496" s="44"/>
      <c r="U496" s="44"/>
      <c r="AE496" s="44"/>
      <c r="AF496" s="44"/>
      <c r="AP496" s="44"/>
      <c r="AQ496" s="44"/>
    </row>
    <row r="497" spans="3:43" s="33" customFormat="1" x14ac:dyDescent="0.25">
      <c r="C497" s="31"/>
      <c r="D497" s="31"/>
      <c r="E497" s="31"/>
      <c r="H497" s="44"/>
      <c r="I497" s="44"/>
      <c r="J497" s="81"/>
      <c r="T497" s="44"/>
      <c r="U497" s="44"/>
      <c r="AE497" s="44"/>
      <c r="AF497" s="44"/>
      <c r="AP497" s="44"/>
      <c r="AQ497" s="44"/>
    </row>
    <row r="498" spans="3:43" s="33" customFormat="1" x14ac:dyDescent="0.25">
      <c r="C498" s="31"/>
      <c r="D498" s="31"/>
      <c r="E498" s="31"/>
      <c r="H498" s="44"/>
      <c r="I498" s="44"/>
      <c r="J498" s="81"/>
      <c r="T498" s="44"/>
      <c r="U498" s="44"/>
      <c r="AE498" s="44"/>
      <c r="AF498" s="44"/>
      <c r="AP498" s="44"/>
      <c r="AQ498" s="44"/>
    </row>
    <row r="499" spans="3:43" s="33" customFormat="1" x14ac:dyDescent="0.25">
      <c r="C499" s="31"/>
      <c r="D499" s="31"/>
      <c r="E499" s="31"/>
      <c r="H499" s="44"/>
      <c r="I499" s="44"/>
      <c r="J499" s="81"/>
      <c r="T499" s="44"/>
      <c r="U499" s="44"/>
      <c r="AE499" s="44"/>
      <c r="AF499" s="44"/>
      <c r="AP499" s="44"/>
      <c r="AQ499" s="44"/>
    </row>
    <row r="500" spans="3:43" s="33" customFormat="1" x14ac:dyDescent="0.25">
      <c r="C500" s="31"/>
      <c r="D500" s="31"/>
      <c r="E500" s="31"/>
      <c r="H500" s="44"/>
      <c r="I500" s="44"/>
      <c r="J500" s="81"/>
      <c r="T500" s="44"/>
      <c r="U500" s="44"/>
      <c r="AE500" s="44"/>
      <c r="AF500" s="44"/>
      <c r="AP500" s="44"/>
      <c r="AQ500" s="44"/>
    </row>
    <row r="501" spans="3:43" s="33" customFormat="1" x14ac:dyDescent="0.25">
      <c r="C501" s="31"/>
      <c r="D501" s="31"/>
      <c r="E501" s="31"/>
      <c r="H501" s="44"/>
      <c r="I501" s="44"/>
      <c r="J501" s="81"/>
      <c r="T501" s="44"/>
      <c r="U501" s="44"/>
      <c r="AE501" s="44"/>
      <c r="AF501" s="44"/>
      <c r="AP501" s="44"/>
      <c r="AQ501" s="44"/>
    </row>
    <row r="502" spans="3:43" s="33" customFormat="1" x14ac:dyDescent="0.25">
      <c r="C502" s="31"/>
      <c r="D502" s="31"/>
      <c r="E502" s="31"/>
      <c r="H502" s="44"/>
      <c r="I502" s="44"/>
      <c r="J502" s="81"/>
      <c r="T502" s="44"/>
      <c r="U502" s="44"/>
      <c r="AE502" s="44"/>
      <c r="AF502" s="44"/>
      <c r="AP502" s="44"/>
      <c r="AQ502" s="44"/>
    </row>
    <row r="503" spans="3:43" s="33" customFormat="1" x14ac:dyDescent="0.25">
      <c r="C503" s="31"/>
      <c r="D503" s="31"/>
      <c r="E503" s="31"/>
      <c r="H503" s="44"/>
      <c r="I503" s="44"/>
      <c r="J503" s="81"/>
      <c r="T503" s="44"/>
      <c r="U503" s="44"/>
      <c r="AE503" s="44"/>
      <c r="AF503" s="44"/>
      <c r="AP503" s="44"/>
      <c r="AQ503" s="44"/>
    </row>
    <row r="504" spans="3:43" s="33" customFormat="1" x14ac:dyDescent="0.25">
      <c r="C504" s="31"/>
      <c r="D504" s="31"/>
      <c r="E504" s="31"/>
      <c r="H504" s="44"/>
      <c r="I504" s="44"/>
      <c r="J504" s="81"/>
      <c r="T504" s="44"/>
      <c r="U504" s="44"/>
      <c r="AE504" s="44"/>
      <c r="AF504" s="44"/>
      <c r="AP504" s="44"/>
      <c r="AQ504" s="44"/>
    </row>
    <row r="505" spans="3:43" s="33" customFormat="1" x14ac:dyDescent="0.25">
      <c r="C505" s="31"/>
      <c r="D505" s="31"/>
      <c r="E505" s="31"/>
      <c r="H505" s="44"/>
      <c r="I505" s="44"/>
      <c r="J505" s="81"/>
      <c r="T505" s="44"/>
      <c r="U505" s="44"/>
      <c r="AE505" s="44"/>
      <c r="AF505" s="44"/>
      <c r="AP505" s="44"/>
      <c r="AQ505" s="44"/>
    </row>
    <row r="506" spans="3:43" s="33" customFormat="1" x14ac:dyDescent="0.25">
      <c r="C506" s="31"/>
      <c r="D506" s="31"/>
      <c r="E506" s="31"/>
      <c r="H506" s="44"/>
      <c r="I506" s="44"/>
      <c r="J506" s="81"/>
      <c r="T506" s="44"/>
      <c r="U506" s="44"/>
      <c r="AE506" s="44"/>
      <c r="AF506" s="44"/>
      <c r="AP506" s="44"/>
      <c r="AQ506" s="44"/>
    </row>
    <row r="507" spans="3:43" s="33" customFormat="1" x14ac:dyDescent="0.25">
      <c r="C507" s="31"/>
      <c r="D507" s="31"/>
      <c r="E507" s="31"/>
      <c r="H507" s="44"/>
      <c r="I507" s="44"/>
      <c r="J507" s="81"/>
      <c r="T507" s="44"/>
      <c r="U507" s="44"/>
      <c r="AE507" s="44"/>
      <c r="AF507" s="44"/>
      <c r="AP507" s="44"/>
      <c r="AQ507" s="44"/>
    </row>
    <row r="508" spans="3:43" s="33" customFormat="1" x14ac:dyDescent="0.25">
      <c r="C508" s="31"/>
      <c r="D508" s="31"/>
      <c r="E508" s="31"/>
      <c r="H508" s="44"/>
      <c r="I508" s="44"/>
      <c r="J508" s="81"/>
      <c r="T508" s="44"/>
      <c r="U508" s="44"/>
      <c r="AE508" s="44"/>
      <c r="AF508" s="44"/>
      <c r="AP508" s="44"/>
      <c r="AQ508" s="44"/>
    </row>
    <row r="509" spans="3:43" s="33" customFormat="1" x14ac:dyDescent="0.25">
      <c r="C509" s="31"/>
      <c r="D509" s="31"/>
      <c r="E509" s="31"/>
      <c r="H509" s="44"/>
      <c r="I509" s="44"/>
      <c r="J509" s="81"/>
      <c r="T509" s="44"/>
      <c r="U509" s="44"/>
      <c r="AE509" s="44"/>
      <c r="AF509" s="44"/>
      <c r="AP509" s="44"/>
      <c r="AQ509" s="44"/>
    </row>
    <row r="510" spans="3:43" s="33" customFormat="1" x14ac:dyDescent="0.25">
      <c r="C510" s="31"/>
      <c r="D510" s="31"/>
      <c r="E510" s="31"/>
      <c r="H510" s="44"/>
      <c r="I510" s="44"/>
      <c r="J510" s="81"/>
      <c r="T510" s="44"/>
      <c r="U510" s="44"/>
      <c r="AE510" s="44"/>
      <c r="AF510" s="44"/>
      <c r="AP510" s="44"/>
      <c r="AQ510" s="44"/>
    </row>
    <row r="511" spans="3:43" s="33" customFormat="1" x14ac:dyDescent="0.25">
      <c r="C511" s="31"/>
      <c r="D511" s="31"/>
      <c r="E511" s="31"/>
      <c r="H511" s="44"/>
      <c r="I511" s="44"/>
      <c r="J511" s="81"/>
      <c r="T511" s="44"/>
      <c r="U511" s="44"/>
      <c r="AE511" s="44"/>
      <c r="AF511" s="44"/>
      <c r="AP511" s="44"/>
      <c r="AQ511" s="44"/>
    </row>
    <row r="512" spans="3:43" s="33" customFormat="1" x14ac:dyDescent="0.25">
      <c r="C512" s="31"/>
      <c r="D512" s="31"/>
      <c r="E512" s="31"/>
      <c r="H512" s="44"/>
      <c r="I512" s="44"/>
      <c r="J512" s="81"/>
      <c r="T512" s="44"/>
      <c r="U512" s="44"/>
      <c r="AE512" s="44"/>
      <c r="AF512" s="44"/>
      <c r="AP512" s="44"/>
      <c r="AQ512" s="44"/>
    </row>
    <row r="513" spans="3:43" s="33" customFormat="1" x14ac:dyDescent="0.25">
      <c r="C513" s="31"/>
      <c r="D513" s="31"/>
      <c r="E513" s="31"/>
      <c r="H513" s="44"/>
      <c r="I513" s="44"/>
      <c r="J513" s="81"/>
      <c r="T513" s="44"/>
      <c r="U513" s="44"/>
      <c r="AE513" s="44"/>
      <c r="AF513" s="44"/>
      <c r="AP513" s="44"/>
      <c r="AQ513" s="44"/>
    </row>
    <row r="514" spans="3:43" s="33" customFormat="1" x14ac:dyDescent="0.25">
      <c r="C514" s="31"/>
      <c r="D514" s="31"/>
      <c r="E514" s="31"/>
      <c r="H514" s="44"/>
      <c r="I514" s="44"/>
      <c r="J514" s="81"/>
      <c r="T514" s="44"/>
      <c r="U514" s="44"/>
      <c r="AE514" s="44"/>
      <c r="AF514" s="44"/>
      <c r="AP514" s="44"/>
      <c r="AQ514" s="44"/>
    </row>
    <row r="515" spans="3:43" s="33" customFormat="1" x14ac:dyDescent="0.25">
      <c r="C515" s="31"/>
      <c r="D515" s="31"/>
      <c r="E515" s="31"/>
      <c r="H515" s="44"/>
      <c r="I515" s="44"/>
      <c r="J515" s="81"/>
      <c r="T515" s="44"/>
      <c r="U515" s="44"/>
      <c r="AE515" s="44"/>
      <c r="AF515" s="44"/>
      <c r="AP515" s="44"/>
      <c r="AQ515" s="44"/>
    </row>
    <row r="516" spans="3:43" s="33" customFormat="1" x14ac:dyDescent="0.25">
      <c r="C516" s="31"/>
      <c r="D516" s="31"/>
      <c r="E516" s="31"/>
      <c r="H516" s="44"/>
      <c r="I516" s="44"/>
      <c r="J516" s="81"/>
      <c r="T516" s="44"/>
      <c r="U516" s="44"/>
      <c r="AE516" s="44"/>
      <c r="AF516" s="44"/>
      <c r="AP516" s="44"/>
      <c r="AQ516" s="44"/>
    </row>
    <row r="517" spans="3:43" s="33" customFormat="1" x14ac:dyDescent="0.25">
      <c r="C517" s="31"/>
      <c r="D517" s="31"/>
      <c r="E517" s="31"/>
      <c r="H517" s="44"/>
      <c r="I517" s="44"/>
      <c r="J517" s="81"/>
      <c r="T517" s="44"/>
      <c r="U517" s="44"/>
      <c r="AE517" s="44"/>
      <c r="AF517" s="44"/>
      <c r="AP517" s="44"/>
      <c r="AQ517" s="44"/>
    </row>
    <row r="518" spans="3:43" s="33" customFormat="1" x14ac:dyDescent="0.25">
      <c r="C518" s="31"/>
      <c r="D518" s="31"/>
      <c r="E518" s="31"/>
      <c r="H518" s="44"/>
      <c r="I518" s="44"/>
      <c r="J518" s="81"/>
      <c r="T518" s="44"/>
      <c r="U518" s="44"/>
      <c r="AE518" s="44"/>
      <c r="AF518" s="44"/>
      <c r="AP518" s="44"/>
      <c r="AQ518" s="44"/>
    </row>
    <row r="519" spans="3:43" s="33" customFormat="1" x14ac:dyDescent="0.25">
      <c r="C519" s="31"/>
      <c r="D519" s="31"/>
      <c r="E519" s="31"/>
      <c r="H519" s="44"/>
      <c r="I519" s="44"/>
      <c r="J519" s="81"/>
      <c r="T519" s="44"/>
      <c r="U519" s="44"/>
      <c r="AE519" s="44"/>
      <c r="AF519" s="44"/>
      <c r="AP519" s="44"/>
      <c r="AQ519" s="44"/>
    </row>
    <row r="520" spans="3:43" s="33" customFormat="1" x14ac:dyDescent="0.25">
      <c r="C520" s="31"/>
      <c r="D520" s="31"/>
      <c r="E520" s="31"/>
      <c r="H520" s="44"/>
      <c r="I520" s="44"/>
      <c r="J520" s="81"/>
      <c r="T520" s="44"/>
      <c r="U520" s="44"/>
      <c r="AE520" s="44"/>
      <c r="AF520" s="44"/>
      <c r="AP520" s="44"/>
      <c r="AQ520" s="44"/>
    </row>
    <row r="521" spans="3:43" s="33" customFormat="1" x14ac:dyDescent="0.25">
      <c r="C521" s="31"/>
      <c r="D521" s="31"/>
      <c r="E521" s="31"/>
      <c r="H521" s="44"/>
      <c r="I521" s="44"/>
      <c r="J521" s="81"/>
      <c r="T521" s="44"/>
      <c r="U521" s="44"/>
      <c r="AE521" s="44"/>
      <c r="AF521" s="44"/>
      <c r="AP521" s="44"/>
      <c r="AQ521" s="44"/>
    </row>
    <row r="522" spans="3:43" s="33" customFormat="1" x14ac:dyDescent="0.25">
      <c r="C522" s="31"/>
      <c r="D522" s="31"/>
      <c r="E522" s="31"/>
      <c r="H522" s="44"/>
      <c r="I522" s="44"/>
      <c r="J522" s="81"/>
      <c r="T522" s="44"/>
      <c r="U522" s="44"/>
      <c r="AE522" s="44"/>
      <c r="AF522" s="44"/>
      <c r="AP522" s="44"/>
      <c r="AQ522" s="44"/>
    </row>
    <row r="523" spans="3:43" s="33" customFormat="1" x14ac:dyDescent="0.25">
      <c r="C523" s="31"/>
      <c r="D523" s="31"/>
      <c r="E523" s="31"/>
      <c r="H523" s="44"/>
      <c r="I523" s="44"/>
      <c r="J523" s="81"/>
      <c r="T523" s="44"/>
      <c r="U523" s="44"/>
      <c r="AE523" s="44"/>
      <c r="AF523" s="44"/>
      <c r="AP523" s="44"/>
      <c r="AQ523" s="44"/>
    </row>
    <row r="524" spans="3:43" s="33" customFormat="1" x14ac:dyDescent="0.25">
      <c r="C524" s="31"/>
      <c r="D524" s="31"/>
      <c r="E524" s="31"/>
      <c r="H524" s="44"/>
      <c r="I524" s="44"/>
      <c r="J524" s="81"/>
      <c r="T524" s="44"/>
      <c r="U524" s="44"/>
      <c r="AE524" s="44"/>
      <c r="AF524" s="44"/>
      <c r="AP524" s="44"/>
      <c r="AQ524" s="44"/>
    </row>
    <row r="525" spans="3:43" s="33" customFormat="1" x14ac:dyDescent="0.25">
      <c r="C525" s="31"/>
      <c r="D525" s="31"/>
      <c r="E525" s="31"/>
      <c r="H525" s="44"/>
      <c r="I525" s="44"/>
      <c r="J525" s="81"/>
      <c r="T525" s="44"/>
      <c r="U525" s="44"/>
      <c r="AE525" s="44"/>
      <c r="AF525" s="44"/>
      <c r="AP525" s="44"/>
      <c r="AQ525" s="44"/>
    </row>
    <row r="526" spans="3:43" s="33" customFormat="1" x14ac:dyDescent="0.25">
      <c r="C526" s="31"/>
      <c r="D526" s="31"/>
      <c r="E526" s="31"/>
      <c r="H526" s="44"/>
      <c r="I526" s="44"/>
      <c r="J526" s="81"/>
      <c r="T526" s="44"/>
      <c r="U526" s="44"/>
      <c r="AE526" s="44"/>
      <c r="AF526" s="44"/>
      <c r="AP526" s="44"/>
      <c r="AQ526" s="44"/>
    </row>
    <row r="527" spans="3:43" s="33" customFormat="1" x14ac:dyDescent="0.25">
      <c r="C527" s="31"/>
      <c r="D527" s="31"/>
      <c r="E527" s="31"/>
      <c r="H527" s="44"/>
      <c r="I527" s="44"/>
      <c r="J527" s="81"/>
      <c r="T527" s="44"/>
      <c r="U527" s="44"/>
      <c r="AE527" s="44"/>
      <c r="AF527" s="44"/>
      <c r="AP527" s="44"/>
      <c r="AQ527" s="44"/>
    </row>
    <row r="528" spans="3:43" s="33" customFormat="1" x14ac:dyDescent="0.25">
      <c r="C528" s="31"/>
      <c r="D528" s="31"/>
      <c r="E528" s="31"/>
      <c r="H528" s="44"/>
      <c r="I528" s="44"/>
      <c r="J528" s="81"/>
      <c r="T528" s="44"/>
      <c r="U528" s="44"/>
      <c r="AE528" s="44"/>
      <c r="AF528" s="44"/>
      <c r="AP528" s="44"/>
      <c r="AQ528" s="44"/>
    </row>
    <row r="529" spans="3:43" s="33" customFormat="1" x14ac:dyDescent="0.25">
      <c r="C529" s="31"/>
      <c r="D529" s="31"/>
      <c r="E529" s="31"/>
      <c r="H529" s="44"/>
      <c r="I529" s="44"/>
      <c r="J529" s="81"/>
      <c r="T529" s="44"/>
      <c r="U529" s="44"/>
      <c r="AE529" s="44"/>
      <c r="AF529" s="44"/>
      <c r="AP529" s="44"/>
      <c r="AQ529" s="44"/>
    </row>
    <row r="530" spans="3:43" s="33" customFormat="1" x14ac:dyDescent="0.25">
      <c r="C530" s="31"/>
      <c r="D530" s="31"/>
      <c r="E530" s="31"/>
      <c r="H530" s="44"/>
      <c r="I530" s="44"/>
      <c r="J530" s="81"/>
      <c r="T530" s="44"/>
      <c r="U530" s="44"/>
      <c r="AE530" s="44"/>
      <c r="AF530" s="44"/>
      <c r="AP530" s="44"/>
      <c r="AQ530" s="44"/>
    </row>
    <row r="531" spans="3:43" s="33" customFormat="1" x14ac:dyDescent="0.25">
      <c r="C531" s="31"/>
      <c r="D531" s="31"/>
      <c r="E531" s="31"/>
      <c r="H531" s="44"/>
      <c r="I531" s="44"/>
      <c r="J531" s="81"/>
      <c r="T531" s="44"/>
      <c r="U531" s="44"/>
      <c r="AE531" s="44"/>
      <c r="AF531" s="44"/>
      <c r="AP531" s="44"/>
      <c r="AQ531" s="44"/>
    </row>
    <row r="532" spans="3:43" s="33" customFormat="1" x14ac:dyDescent="0.25">
      <c r="C532" s="31"/>
      <c r="D532" s="31"/>
      <c r="E532" s="31"/>
      <c r="H532" s="44"/>
      <c r="I532" s="44"/>
      <c r="J532" s="81"/>
      <c r="T532" s="44"/>
      <c r="U532" s="44"/>
      <c r="AE532" s="44"/>
      <c r="AF532" s="44"/>
      <c r="AP532" s="44"/>
      <c r="AQ532" s="44"/>
    </row>
    <row r="533" spans="3:43" s="33" customFormat="1" x14ac:dyDescent="0.25">
      <c r="C533" s="31"/>
      <c r="D533" s="31"/>
      <c r="E533" s="31"/>
      <c r="H533" s="44"/>
      <c r="I533" s="44"/>
      <c r="J533" s="81"/>
      <c r="T533" s="44"/>
      <c r="U533" s="44"/>
      <c r="AE533" s="44"/>
      <c r="AF533" s="44"/>
      <c r="AP533" s="44"/>
      <c r="AQ533" s="44"/>
    </row>
    <row r="534" spans="3:43" s="33" customFormat="1" x14ac:dyDescent="0.25">
      <c r="C534" s="31"/>
      <c r="D534" s="31"/>
      <c r="E534" s="31"/>
      <c r="H534" s="44"/>
      <c r="I534" s="44"/>
      <c r="J534" s="81"/>
      <c r="T534" s="44"/>
      <c r="U534" s="44"/>
      <c r="AE534" s="44"/>
      <c r="AF534" s="44"/>
      <c r="AP534" s="44"/>
      <c r="AQ534" s="44"/>
    </row>
    <row r="535" spans="3:43" s="33" customFormat="1" x14ac:dyDescent="0.25">
      <c r="C535" s="31"/>
      <c r="D535" s="31"/>
      <c r="E535" s="31"/>
      <c r="H535" s="44"/>
      <c r="I535" s="44"/>
      <c r="J535" s="81"/>
      <c r="T535" s="44"/>
      <c r="U535" s="44"/>
      <c r="AE535" s="44"/>
      <c r="AF535" s="44"/>
      <c r="AP535" s="44"/>
      <c r="AQ535" s="44"/>
    </row>
    <row r="536" spans="3:43" s="33" customFormat="1" x14ac:dyDescent="0.25">
      <c r="C536" s="31"/>
      <c r="D536" s="31"/>
      <c r="E536" s="31"/>
      <c r="H536" s="44"/>
      <c r="I536" s="44"/>
      <c r="J536" s="81"/>
      <c r="T536" s="44"/>
      <c r="U536" s="44"/>
      <c r="AE536" s="44"/>
      <c r="AF536" s="44"/>
      <c r="AP536" s="44"/>
      <c r="AQ536" s="44"/>
    </row>
    <row r="537" spans="3:43" s="33" customFormat="1" x14ac:dyDescent="0.25">
      <c r="C537" s="31"/>
      <c r="D537" s="31"/>
      <c r="E537" s="31"/>
      <c r="H537" s="44"/>
      <c r="I537" s="44"/>
      <c r="J537" s="81"/>
      <c r="T537" s="44"/>
      <c r="U537" s="44"/>
      <c r="AE537" s="44"/>
      <c r="AF537" s="44"/>
      <c r="AP537" s="44"/>
      <c r="AQ537" s="44"/>
    </row>
    <row r="538" spans="3:43" s="33" customFormat="1" x14ac:dyDescent="0.25">
      <c r="C538" s="31"/>
      <c r="D538" s="31"/>
      <c r="E538" s="31"/>
      <c r="H538" s="44"/>
      <c r="I538" s="44"/>
      <c r="J538" s="81"/>
      <c r="T538" s="44"/>
      <c r="U538" s="44"/>
      <c r="AE538" s="44"/>
      <c r="AF538" s="44"/>
      <c r="AP538" s="44"/>
      <c r="AQ538" s="44"/>
    </row>
    <row r="539" spans="3:43" s="33" customFormat="1" x14ac:dyDescent="0.25">
      <c r="C539" s="31"/>
      <c r="D539" s="31"/>
      <c r="E539" s="31"/>
      <c r="H539" s="44"/>
      <c r="I539" s="44"/>
      <c r="J539" s="81"/>
      <c r="T539" s="44"/>
      <c r="U539" s="44"/>
      <c r="AE539" s="44"/>
      <c r="AF539" s="44"/>
      <c r="AP539" s="44"/>
      <c r="AQ539" s="44"/>
    </row>
    <row r="540" spans="3:43" s="33" customFormat="1" x14ac:dyDescent="0.25">
      <c r="C540" s="31"/>
      <c r="D540" s="31"/>
      <c r="E540" s="31"/>
      <c r="H540" s="44"/>
      <c r="I540" s="44"/>
      <c r="J540" s="81"/>
      <c r="T540" s="44"/>
      <c r="U540" s="44"/>
      <c r="AE540" s="44"/>
      <c r="AF540" s="44"/>
      <c r="AP540" s="44"/>
      <c r="AQ540" s="44"/>
    </row>
    <row r="541" spans="3:43" s="33" customFormat="1" x14ac:dyDescent="0.25">
      <c r="C541" s="31"/>
      <c r="D541" s="31"/>
      <c r="E541" s="31"/>
      <c r="H541" s="44"/>
      <c r="I541" s="44"/>
      <c r="J541" s="81"/>
      <c r="T541" s="44"/>
      <c r="U541" s="44"/>
      <c r="AE541" s="44"/>
      <c r="AF541" s="44"/>
      <c r="AP541" s="44"/>
      <c r="AQ541" s="44"/>
    </row>
    <row r="542" spans="3:43" s="33" customFormat="1" x14ac:dyDescent="0.25">
      <c r="C542" s="31"/>
      <c r="D542" s="31"/>
      <c r="E542" s="31"/>
      <c r="H542" s="44"/>
      <c r="I542" s="44"/>
      <c r="J542" s="81"/>
      <c r="T542" s="44"/>
      <c r="U542" s="44"/>
      <c r="AE542" s="44"/>
      <c r="AF542" s="44"/>
      <c r="AP542" s="44"/>
      <c r="AQ542" s="44"/>
    </row>
    <row r="543" spans="3:43" s="33" customFormat="1" x14ac:dyDescent="0.25">
      <c r="C543" s="31"/>
      <c r="D543" s="31"/>
      <c r="E543" s="31"/>
      <c r="H543" s="44"/>
      <c r="I543" s="44"/>
      <c r="J543" s="81"/>
      <c r="T543" s="44"/>
      <c r="U543" s="44"/>
      <c r="AE543" s="44"/>
      <c r="AF543" s="44"/>
      <c r="AP543" s="44"/>
      <c r="AQ543" s="44"/>
    </row>
    <row r="544" spans="3:43" s="33" customFormat="1" x14ac:dyDescent="0.25">
      <c r="C544" s="31"/>
      <c r="D544" s="31"/>
      <c r="E544" s="31"/>
      <c r="H544" s="44"/>
      <c r="I544" s="44"/>
      <c r="J544" s="81"/>
      <c r="T544" s="44"/>
      <c r="U544" s="44"/>
      <c r="AE544" s="44"/>
      <c r="AF544" s="44"/>
      <c r="AP544" s="44"/>
      <c r="AQ544" s="44"/>
    </row>
    <row r="545" spans="3:43" s="33" customFormat="1" x14ac:dyDescent="0.25">
      <c r="C545" s="31"/>
      <c r="D545" s="31"/>
      <c r="E545" s="31"/>
      <c r="H545" s="44"/>
      <c r="I545" s="44"/>
      <c r="J545" s="81"/>
      <c r="T545" s="44"/>
      <c r="U545" s="44"/>
      <c r="AE545" s="44"/>
      <c r="AF545" s="44"/>
      <c r="AP545" s="44"/>
      <c r="AQ545" s="44"/>
    </row>
    <row r="546" spans="3:43" s="33" customFormat="1" x14ac:dyDescent="0.25">
      <c r="C546" s="31"/>
      <c r="D546" s="31"/>
      <c r="E546" s="31"/>
      <c r="H546" s="44"/>
      <c r="I546" s="44"/>
      <c r="J546" s="81"/>
      <c r="T546" s="44"/>
      <c r="U546" s="44"/>
      <c r="AE546" s="44"/>
      <c r="AF546" s="44"/>
      <c r="AP546" s="44"/>
      <c r="AQ546" s="44"/>
    </row>
    <row r="547" spans="3:43" s="33" customFormat="1" x14ac:dyDescent="0.25">
      <c r="C547" s="31"/>
      <c r="D547" s="31"/>
      <c r="E547" s="31"/>
      <c r="H547" s="44"/>
      <c r="I547" s="44"/>
      <c r="J547" s="81"/>
      <c r="T547" s="44"/>
      <c r="U547" s="44"/>
      <c r="AE547" s="44"/>
      <c r="AF547" s="44"/>
      <c r="AP547" s="44"/>
      <c r="AQ547" s="44"/>
    </row>
    <row r="548" spans="3:43" s="33" customFormat="1" x14ac:dyDescent="0.25">
      <c r="C548" s="31"/>
      <c r="D548" s="31"/>
      <c r="E548" s="31"/>
      <c r="H548" s="44"/>
      <c r="I548" s="44"/>
      <c r="J548" s="81"/>
      <c r="T548" s="44"/>
      <c r="U548" s="44"/>
      <c r="AE548" s="44"/>
      <c r="AF548" s="44"/>
      <c r="AP548" s="44"/>
      <c r="AQ548" s="44"/>
    </row>
    <row r="549" spans="3:43" s="33" customFormat="1" x14ac:dyDescent="0.25">
      <c r="C549" s="31"/>
      <c r="D549" s="31"/>
      <c r="E549" s="31"/>
      <c r="H549" s="44"/>
      <c r="I549" s="44"/>
      <c r="J549" s="81"/>
      <c r="T549" s="44"/>
      <c r="U549" s="44"/>
      <c r="AE549" s="44"/>
      <c r="AF549" s="44"/>
      <c r="AP549" s="44"/>
      <c r="AQ549" s="44"/>
    </row>
    <row r="550" spans="3:43" s="33" customFormat="1" x14ac:dyDescent="0.25">
      <c r="C550" s="31"/>
      <c r="D550" s="31"/>
      <c r="E550" s="31"/>
      <c r="H550" s="44"/>
      <c r="I550" s="44"/>
      <c r="J550" s="81"/>
      <c r="T550" s="44"/>
      <c r="U550" s="44"/>
      <c r="AE550" s="44"/>
      <c r="AF550" s="44"/>
      <c r="AP550" s="44"/>
      <c r="AQ550" s="44"/>
    </row>
    <row r="551" spans="3:43" s="33" customFormat="1" x14ac:dyDescent="0.25">
      <c r="C551" s="31"/>
      <c r="D551" s="31"/>
      <c r="E551" s="31"/>
      <c r="H551" s="44"/>
      <c r="I551" s="44"/>
      <c r="J551" s="81"/>
      <c r="T551" s="44"/>
      <c r="U551" s="44"/>
      <c r="AE551" s="44"/>
      <c r="AF551" s="44"/>
      <c r="AP551" s="44"/>
      <c r="AQ551" s="44"/>
    </row>
    <row r="552" spans="3:43" s="33" customFormat="1" x14ac:dyDescent="0.25">
      <c r="C552" s="31"/>
      <c r="D552" s="31"/>
      <c r="E552" s="31"/>
      <c r="H552" s="44"/>
      <c r="I552" s="44"/>
      <c r="J552" s="81"/>
      <c r="T552" s="44"/>
      <c r="U552" s="44"/>
      <c r="AE552" s="44"/>
      <c r="AF552" s="44"/>
      <c r="AP552" s="44"/>
      <c r="AQ552" s="44"/>
    </row>
    <row r="553" spans="3:43" s="33" customFormat="1" x14ac:dyDescent="0.25">
      <c r="C553" s="31"/>
      <c r="D553" s="31"/>
      <c r="E553" s="31"/>
      <c r="H553" s="44"/>
      <c r="I553" s="44"/>
      <c r="J553" s="81"/>
      <c r="T553" s="44"/>
      <c r="U553" s="44"/>
      <c r="AE553" s="44"/>
      <c r="AF553" s="44"/>
      <c r="AP553" s="44"/>
      <c r="AQ553" s="44"/>
    </row>
    <row r="554" spans="3:43" s="33" customFormat="1" x14ac:dyDescent="0.25">
      <c r="C554" s="31"/>
      <c r="D554" s="31"/>
      <c r="E554" s="31"/>
      <c r="H554" s="44"/>
      <c r="I554" s="44"/>
      <c r="J554" s="81"/>
      <c r="T554" s="44"/>
      <c r="U554" s="44"/>
      <c r="AE554" s="44"/>
      <c r="AF554" s="44"/>
      <c r="AP554" s="44"/>
      <c r="AQ554" s="44"/>
    </row>
    <row r="555" spans="3:43" s="33" customFormat="1" x14ac:dyDescent="0.25">
      <c r="C555" s="31"/>
      <c r="D555" s="31"/>
      <c r="E555" s="31"/>
      <c r="H555" s="44"/>
      <c r="I555" s="44"/>
      <c r="J555" s="81"/>
      <c r="T555" s="44"/>
      <c r="U555" s="44"/>
      <c r="AE555" s="44"/>
      <c r="AF555" s="44"/>
      <c r="AP555" s="44"/>
      <c r="AQ555" s="44"/>
    </row>
    <row r="556" spans="3:43" s="33" customFormat="1" x14ac:dyDescent="0.25">
      <c r="C556" s="31"/>
      <c r="D556" s="31"/>
      <c r="E556" s="31"/>
      <c r="H556" s="44"/>
      <c r="I556" s="44"/>
      <c r="J556" s="81"/>
      <c r="T556" s="44"/>
      <c r="U556" s="44"/>
      <c r="AE556" s="44"/>
      <c r="AF556" s="44"/>
      <c r="AP556" s="44"/>
      <c r="AQ556" s="44"/>
    </row>
    <row r="557" spans="3:43" s="33" customFormat="1" x14ac:dyDescent="0.25">
      <c r="C557" s="31"/>
      <c r="D557" s="31"/>
      <c r="E557" s="31"/>
      <c r="H557" s="44"/>
      <c r="I557" s="44"/>
      <c r="J557" s="81"/>
      <c r="T557" s="44"/>
      <c r="U557" s="44"/>
      <c r="AE557" s="44"/>
      <c r="AF557" s="44"/>
      <c r="AP557" s="44"/>
      <c r="AQ557" s="44"/>
    </row>
    <row r="558" spans="3:43" s="33" customFormat="1" x14ac:dyDescent="0.25">
      <c r="C558" s="31"/>
      <c r="D558" s="31"/>
      <c r="E558" s="31"/>
      <c r="H558" s="44"/>
      <c r="I558" s="44"/>
      <c r="J558" s="81"/>
      <c r="T558" s="44"/>
      <c r="U558" s="44"/>
      <c r="AE558" s="44"/>
      <c r="AF558" s="44"/>
      <c r="AP558" s="44"/>
      <c r="AQ558" s="44"/>
    </row>
    <row r="559" spans="3:43" s="33" customFormat="1" x14ac:dyDescent="0.25">
      <c r="C559" s="31"/>
      <c r="D559" s="31"/>
      <c r="E559" s="31"/>
      <c r="H559" s="44"/>
      <c r="I559" s="44"/>
      <c r="J559" s="81"/>
      <c r="T559" s="44"/>
      <c r="U559" s="44"/>
      <c r="AE559" s="44"/>
      <c r="AF559" s="44"/>
      <c r="AP559" s="44"/>
      <c r="AQ559" s="44"/>
    </row>
    <row r="560" spans="3:43" s="33" customFormat="1" x14ac:dyDescent="0.25">
      <c r="C560" s="31"/>
      <c r="D560" s="31"/>
      <c r="E560" s="31"/>
      <c r="H560" s="44"/>
      <c r="I560" s="44"/>
      <c r="J560" s="81"/>
      <c r="T560" s="44"/>
      <c r="U560" s="44"/>
      <c r="AE560" s="44"/>
      <c r="AF560" s="44"/>
      <c r="AP560" s="44"/>
      <c r="AQ560" s="44"/>
    </row>
    <row r="561" spans="3:43" s="33" customFormat="1" x14ac:dyDescent="0.25">
      <c r="C561" s="31"/>
      <c r="D561" s="31"/>
      <c r="E561" s="31"/>
      <c r="H561" s="44"/>
      <c r="I561" s="44"/>
      <c r="J561" s="81"/>
      <c r="T561" s="44"/>
      <c r="U561" s="44"/>
      <c r="AE561" s="44"/>
      <c r="AF561" s="44"/>
      <c r="AP561" s="44"/>
      <c r="AQ561" s="44"/>
    </row>
    <row r="562" spans="3:43" s="33" customFormat="1" x14ac:dyDescent="0.25">
      <c r="C562" s="31"/>
      <c r="D562" s="31"/>
      <c r="E562" s="31"/>
      <c r="H562" s="44"/>
      <c r="I562" s="44"/>
      <c r="J562" s="81"/>
      <c r="T562" s="44"/>
      <c r="U562" s="44"/>
      <c r="AE562" s="44"/>
      <c r="AF562" s="44"/>
      <c r="AP562" s="44"/>
      <c r="AQ562" s="44"/>
    </row>
    <row r="563" spans="3:43" s="33" customFormat="1" x14ac:dyDescent="0.25">
      <c r="C563" s="31"/>
      <c r="D563" s="31"/>
      <c r="E563" s="31"/>
      <c r="H563" s="44"/>
      <c r="I563" s="44"/>
      <c r="J563" s="81"/>
      <c r="T563" s="44"/>
      <c r="U563" s="44"/>
      <c r="AE563" s="44"/>
      <c r="AF563" s="44"/>
      <c r="AP563" s="44"/>
      <c r="AQ563" s="44"/>
    </row>
    <row r="564" spans="3:43" s="33" customFormat="1" x14ac:dyDescent="0.25">
      <c r="C564" s="31"/>
      <c r="D564" s="31"/>
      <c r="E564" s="31"/>
      <c r="H564" s="44"/>
      <c r="I564" s="44"/>
      <c r="J564" s="81"/>
      <c r="T564" s="44"/>
      <c r="U564" s="44"/>
      <c r="AE564" s="44"/>
      <c r="AF564" s="44"/>
      <c r="AP564" s="44"/>
      <c r="AQ564" s="44"/>
    </row>
    <row r="565" spans="3:43" s="33" customFormat="1" x14ac:dyDescent="0.25">
      <c r="C565" s="31"/>
      <c r="D565" s="31"/>
      <c r="E565" s="31"/>
      <c r="H565" s="44"/>
      <c r="I565" s="44"/>
      <c r="J565" s="81"/>
      <c r="T565" s="44"/>
      <c r="U565" s="44"/>
      <c r="AE565" s="44"/>
      <c r="AF565" s="44"/>
      <c r="AP565" s="44"/>
      <c r="AQ565" s="44"/>
    </row>
    <row r="566" spans="3:43" s="33" customFormat="1" x14ac:dyDescent="0.25">
      <c r="C566" s="31"/>
      <c r="D566" s="31"/>
      <c r="E566" s="31"/>
      <c r="H566" s="44"/>
      <c r="I566" s="44"/>
      <c r="J566" s="81"/>
      <c r="T566" s="44"/>
      <c r="U566" s="44"/>
      <c r="AE566" s="44"/>
      <c r="AF566" s="44"/>
      <c r="AP566" s="44"/>
      <c r="AQ566" s="44"/>
    </row>
    <row r="567" spans="3:43" s="33" customFormat="1" x14ac:dyDescent="0.25">
      <c r="C567" s="31"/>
      <c r="D567" s="31"/>
      <c r="E567" s="31"/>
      <c r="H567" s="44"/>
      <c r="I567" s="44"/>
      <c r="J567" s="81"/>
      <c r="T567" s="44"/>
      <c r="U567" s="44"/>
      <c r="AE567" s="44"/>
      <c r="AF567" s="44"/>
      <c r="AP567" s="44"/>
      <c r="AQ567" s="44"/>
    </row>
    <row r="568" spans="3:43" s="33" customFormat="1" x14ac:dyDescent="0.25">
      <c r="C568" s="31"/>
      <c r="D568" s="31"/>
      <c r="E568" s="31"/>
      <c r="H568" s="44"/>
      <c r="I568" s="44"/>
      <c r="J568" s="81"/>
      <c r="T568" s="44"/>
      <c r="U568" s="44"/>
      <c r="AE568" s="44"/>
      <c r="AF568" s="44"/>
      <c r="AP568" s="44"/>
      <c r="AQ568" s="44"/>
    </row>
    <row r="569" spans="3:43" s="33" customFormat="1" x14ac:dyDescent="0.25">
      <c r="C569" s="31"/>
      <c r="D569" s="31"/>
      <c r="E569" s="31"/>
      <c r="H569" s="44"/>
      <c r="I569" s="44"/>
      <c r="J569" s="81"/>
      <c r="T569" s="44"/>
      <c r="U569" s="44"/>
      <c r="AE569" s="44"/>
      <c r="AF569" s="44"/>
      <c r="AP569" s="44"/>
      <c r="AQ569" s="44"/>
    </row>
    <row r="570" spans="3:43" s="33" customFormat="1" x14ac:dyDescent="0.25">
      <c r="C570" s="31"/>
      <c r="D570" s="31"/>
      <c r="E570" s="31"/>
      <c r="H570" s="44"/>
      <c r="I570" s="44"/>
      <c r="J570" s="81"/>
      <c r="T570" s="44"/>
      <c r="U570" s="44"/>
      <c r="AE570" s="44"/>
      <c r="AF570" s="44"/>
      <c r="AP570" s="44"/>
      <c r="AQ570" s="44"/>
    </row>
    <row r="571" spans="3:43" s="33" customFormat="1" x14ac:dyDescent="0.25">
      <c r="C571" s="31"/>
      <c r="D571" s="31"/>
      <c r="E571" s="31"/>
      <c r="H571" s="44"/>
      <c r="I571" s="44"/>
      <c r="J571" s="81"/>
      <c r="T571" s="44"/>
      <c r="U571" s="44"/>
      <c r="AE571" s="44"/>
      <c r="AF571" s="44"/>
      <c r="AP571" s="44"/>
      <c r="AQ571" s="44"/>
    </row>
    <row r="572" spans="3:43" s="33" customFormat="1" x14ac:dyDescent="0.25">
      <c r="C572" s="31"/>
      <c r="D572" s="31"/>
      <c r="E572" s="31"/>
      <c r="H572" s="44"/>
      <c r="I572" s="44"/>
      <c r="J572" s="81"/>
      <c r="T572" s="44"/>
      <c r="U572" s="44"/>
      <c r="AE572" s="44"/>
      <c r="AF572" s="44"/>
      <c r="AP572" s="44"/>
      <c r="AQ572" s="44"/>
    </row>
    <row r="573" spans="3:43" s="33" customFormat="1" x14ac:dyDescent="0.25">
      <c r="C573" s="31"/>
      <c r="D573" s="31"/>
      <c r="E573" s="31"/>
      <c r="H573" s="44"/>
      <c r="I573" s="44"/>
      <c r="J573" s="81"/>
      <c r="T573" s="44"/>
      <c r="U573" s="44"/>
      <c r="AE573" s="44"/>
      <c r="AF573" s="44"/>
      <c r="AP573" s="44"/>
      <c r="AQ573" s="44"/>
    </row>
    <row r="574" spans="3:43" s="33" customFormat="1" x14ac:dyDescent="0.25">
      <c r="C574" s="31"/>
      <c r="D574" s="31"/>
      <c r="E574" s="31"/>
      <c r="H574" s="44"/>
      <c r="I574" s="44"/>
      <c r="J574" s="81"/>
      <c r="T574" s="44"/>
      <c r="U574" s="44"/>
      <c r="AE574" s="44"/>
      <c r="AF574" s="44"/>
      <c r="AP574" s="44"/>
      <c r="AQ574" s="44"/>
    </row>
    <row r="575" spans="3:43" s="33" customFormat="1" x14ac:dyDescent="0.25">
      <c r="C575" s="31"/>
      <c r="D575" s="31"/>
      <c r="E575" s="31"/>
      <c r="H575" s="44"/>
      <c r="I575" s="44"/>
      <c r="J575" s="81"/>
      <c r="T575" s="44"/>
      <c r="U575" s="44"/>
      <c r="AE575" s="44"/>
      <c r="AF575" s="44"/>
      <c r="AP575" s="44"/>
      <c r="AQ575" s="44"/>
    </row>
    <row r="576" spans="3:43" s="33" customFormat="1" x14ac:dyDescent="0.25">
      <c r="C576" s="31"/>
      <c r="D576" s="31"/>
      <c r="E576" s="31"/>
      <c r="H576" s="44"/>
      <c r="I576" s="44"/>
      <c r="J576" s="81"/>
      <c r="T576" s="44"/>
      <c r="U576" s="44"/>
      <c r="AE576" s="44"/>
      <c r="AF576" s="44"/>
      <c r="AP576" s="44"/>
      <c r="AQ576" s="44"/>
    </row>
    <row r="577" spans="3:43" s="33" customFormat="1" x14ac:dyDescent="0.25">
      <c r="C577" s="31"/>
      <c r="D577" s="31"/>
      <c r="E577" s="31"/>
      <c r="H577" s="44"/>
      <c r="I577" s="44"/>
      <c r="J577" s="81"/>
      <c r="T577" s="44"/>
      <c r="U577" s="44"/>
      <c r="AE577" s="44"/>
      <c r="AF577" s="44"/>
      <c r="AP577" s="44"/>
      <c r="AQ577" s="44"/>
    </row>
    <row r="578" spans="3:43" s="33" customFormat="1" x14ac:dyDescent="0.25">
      <c r="C578" s="31"/>
      <c r="D578" s="31"/>
      <c r="E578" s="31"/>
      <c r="H578" s="44"/>
      <c r="I578" s="44"/>
      <c r="J578" s="81"/>
      <c r="T578" s="44"/>
      <c r="U578" s="44"/>
      <c r="AE578" s="44"/>
      <c r="AF578" s="44"/>
      <c r="AP578" s="44"/>
      <c r="AQ578" s="44"/>
    </row>
    <row r="579" spans="3:43" s="33" customFormat="1" x14ac:dyDescent="0.25">
      <c r="C579" s="31"/>
      <c r="D579" s="31"/>
      <c r="E579" s="31"/>
      <c r="H579" s="44"/>
      <c r="I579" s="44"/>
      <c r="J579" s="81"/>
      <c r="T579" s="44"/>
      <c r="U579" s="44"/>
      <c r="AE579" s="44"/>
      <c r="AF579" s="44"/>
      <c r="AP579" s="44"/>
      <c r="AQ579" s="44"/>
    </row>
    <row r="580" spans="3:43" s="33" customFormat="1" x14ac:dyDescent="0.25">
      <c r="C580" s="31"/>
      <c r="D580" s="31"/>
      <c r="E580" s="31"/>
      <c r="H580" s="44"/>
      <c r="I580" s="44"/>
      <c r="J580" s="81"/>
      <c r="T580" s="44"/>
      <c r="U580" s="44"/>
      <c r="AE580" s="44"/>
      <c r="AF580" s="44"/>
      <c r="AP580" s="44"/>
      <c r="AQ580" s="44"/>
    </row>
    <row r="581" spans="3:43" s="33" customFormat="1" x14ac:dyDescent="0.25">
      <c r="C581" s="31"/>
      <c r="D581" s="31"/>
      <c r="E581" s="31"/>
      <c r="H581" s="44"/>
      <c r="I581" s="44"/>
      <c r="J581" s="81"/>
      <c r="T581" s="44"/>
      <c r="U581" s="44"/>
      <c r="AE581" s="44"/>
      <c r="AF581" s="44"/>
      <c r="AP581" s="44"/>
      <c r="AQ581" s="44"/>
    </row>
    <row r="582" spans="3:43" s="33" customFormat="1" x14ac:dyDescent="0.25">
      <c r="C582" s="31"/>
      <c r="D582" s="31"/>
      <c r="E582" s="31"/>
      <c r="H582" s="44"/>
      <c r="I582" s="44"/>
      <c r="J582" s="81"/>
      <c r="T582" s="44"/>
      <c r="U582" s="44"/>
      <c r="AE582" s="44"/>
      <c r="AF582" s="44"/>
      <c r="AP582" s="44"/>
      <c r="AQ582" s="44"/>
    </row>
    <row r="583" spans="3:43" s="33" customFormat="1" x14ac:dyDescent="0.25">
      <c r="C583" s="31"/>
      <c r="D583" s="31"/>
      <c r="E583" s="31"/>
      <c r="H583" s="44"/>
      <c r="I583" s="44"/>
      <c r="J583" s="81"/>
      <c r="T583" s="44"/>
      <c r="U583" s="44"/>
      <c r="AE583" s="44"/>
      <c r="AF583" s="44"/>
      <c r="AP583" s="44"/>
      <c r="AQ583" s="44"/>
    </row>
    <row r="584" spans="3:43" s="33" customFormat="1" x14ac:dyDescent="0.25">
      <c r="C584" s="31"/>
      <c r="D584" s="31"/>
      <c r="E584" s="31"/>
      <c r="H584" s="44"/>
      <c r="I584" s="44"/>
      <c r="J584" s="81"/>
      <c r="T584" s="44"/>
      <c r="U584" s="44"/>
      <c r="AE584" s="44"/>
      <c r="AF584" s="44"/>
      <c r="AP584" s="44"/>
      <c r="AQ584" s="44"/>
    </row>
    <row r="585" spans="3:43" s="33" customFormat="1" x14ac:dyDescent="0.25">
      <c r="C585" s="31"/>
      <c r="D585" s="31"/>
      <c r="E585" s="31"/>
      <c r="H585" s="44"/>
      <c r="I585" s="44"/>
      <c r="J585" s="81"/>
      <c r="T585" s="44"/>
      <c r="U585" s="44"/>
      <c r="AE585" s="44"/>
      <c r="AF585" s="44"/>
      <c r="AP585" s="44"/>
      <c r="AQ585" s="44"/>
    </row>
    <row r="586" spans="3:43" s="33" customFormat="1" x14ac:dyDescent="0.25">
      <c r="C586" s="31"/>
      <c r="D586" s="31"/>
      <c r="E586" s="31"/>
      <c r="H586" s="44"/>
      <c r="I586" s="44"/>
      <c r="J586" s="81"/>
      <c r="T586" s="44"/>
      <c r="U586" s="44"/>
      <c r="AE586" s="44"/>
      <c r="AF586" s="44"/>
      <c r="AP586" s="44"/>
      <c r="AQ586" s="44"/>
    </row>
    <row r="587" spans="3:43" s="33" customFormat="1" x14ac:dyDescent="0.25">
      <c r="C587" s="31"/>
      <c r="D587" s="31"/>
      <c r="E587" s="31"/>
      <c r="H587" s="44"/>
      <c r="I587" s="44"/>
      <c r="J587" s="81"/>
      <c r="T587" s="44"/>
      <c r="U587" s="44"/>
      <c r="AE587" s="44"/>
      <c r="AF587" s="44"/>
      <c r="AP587" s="44"/>
      <c r="AQ587" s="44"/>
    </row>
    <row r="588" spans="3:43" s="33" customFormat="1" x14ac:dyDescent="0.25">
      <c r="C588" s="31"/>
      <c r="D588" s="31"/>
      <c r="E588" s="31"/>
      <c r="H588" s="44"/>
      <c r="I588" s="44"/>
      <c r="J588" s="81"/>
      <c r="T588" s="44"/>
      <c r="U588" s="44"/>
      <c r="AE588" s="44"/>
      <c r="AF588" s="44"/>
      <c r="AP588" s="44"/>
      <c r="AQ588" s="44"/>
    </row>
    <row r="589" spans="3:43" s="33" customFormat="1" x14ac:dyDescent="0.25">
      <c r="C589" s="31"/>
      <c r="D589" s="31"/>
      <c r="E589" s="31"/>
      <c r="H589" s="44"/>
      <c r="I589" s="44"/>
      <c r="J589" s="81"/>
      <c r="T589" s="44"/>
      <c r="U589" s="44"/>
      <c r="AE589" s="44"/>
      <c r="AF589" s="44"/>
      <c r="AP589" s="44"/>
      <c r="AQ589" s="44"/>
    </row>
    <row r="590" spans="3:43" s="33" customFormat="1" x14ac:dyDescent="0.25">
      <c r="C590" s="31"/>
      <c r="D590" s="31"/>
      <c r="E590" s="31"/>
      <c r="H590" s="44"/>
      <c r="I590" s="44"/>
      <c r="J590" s="81"/>
      <c r="T590" s="44"/>
      <c r="U590" s="44"/>
      <c r="AE590" s="44"/>
      <c r="AF590" s="44"/>
      <c r="AP590" s="44"/>
      <c r="AQ590" s="44"/>
    </row>
    <row r="591" spans="3:43" s="33" customFormat="1" x14ac:dyDescent="0.25">
      <c r="C591" s="31"/>
      <c r="D591" s="31"/>
      <c r="E591" s="31"/>
      <c r="H591" s="44"/>
      <c r="I591" s="44"/>
      <c r="J591" s="81"/>
      <c r="T591" s="44"/>
      <c r="U591" s="44"/>
      <c r="AE591" s="44"/>
      <c r="AF591" s="44"/>
      <c r="AP591" s="44"/>
      <c r="AQ591" s="44"/>
    </row>
    <row r="592" spans="3:43" s="33" customFormat="1" x14ac:dyDescent="0.25">
      <c r="C592" s="31"/>
      <c r="D592" s="31"/>
      <c r="E592" s="31"/>
      <c r="H592" s="44"/>
      <c r="I592" s="44"/>
      <c r="J592" s="81"/>
      <c r="T592" s="44"/>
      <c r="U592" s="44"/>
      <c r="AE592" s="44"/>
      <c r="AF592" s="44"/>
      <c r="AP592" s="44"/>
      <c r="AQ592" s="44"/>
    </row>
    <row r="593" spans="3:43" s="33" customFormat="1" x14ac:dyDescent="0.25">
      <c r="C593" s="31"/>
      <c r="D593" s="31"/>
      <c r="E593" s="31"/>
      <c r="H593" s="44"/>
      <c r="I593" s="44"/>
      <c r="J593" s="81"/>
      <c r="T593" s="44"/>
      <c r="U593" s="44"/>
      <c r="AE593" s="44"/>
      <c r="AF593" s="44"/>
      <c r="AP593" s="44"/>
      <c r="AQ593" s="44"/>
    </row>
    <row r="594" spans="3:43" s="33" customFormat="1" x14ac:dyDescent="0.25">
      <c r="C594" s="31"/>
      <c r="D594" s="31"/>
      <c r="E594" s="31"/>
      <c r="H594" s="44"/>
      <c r="I594" s="44"/>
      <c r="J594" s="81"/>
      <c r="T594" s="44"/>
      <c r="U594" s="44"/>
      <c r="AE594" s="44"/>
      <c r="AF594" s="44"/>
      <c r="AP594" s="44"/>
      <c r="AQ594" s="44"/>
    </row>
    <row r="595" spans="3:43" s="33" customFormat="1" x14ac:dyDescent="0.25">
      <c r="C595" s="31"/>
      <c r="D595" s="31"/>
      <c r="E595" s="31"/>
      <c r="H595" s="44"/>
      <c r="I595" s="44"/>
      <c r="J595" s="81"/>
      <c r="T595" s="44"/>
      <c r="U595" s="44"/>
      <c r="AE595" s="44"/>
      <c r="AF595" s="44"/>
      <c r="AP595" s="44"/>
      <c r="AQ595" s="44"/>
    </row>
    <row r="596" spans="3:43" s="33" customFormat="1" x14ac:dyDescent="0.25">
      <c r="C596" s="31"/>
      <c r="D596" s="31"/>
      <c r="E596" s="31"/>
      <c r="H596" s="44"/>
      <c r="I596" s="44"/>
      <c r="J596" s="81"/>
      <c r="T596" s="44"/>
      <c r="U596" s="44"/>
      <c r="AE596" s="44"/>
      <c r="AF596" s="44"/>
      <c r="AP596" s="44"/>
      <c r="AQ596" s="44"/>
    </row>
    <row r="597" spans="3:43" s="33" customFormat="1" x14ac:dyDescent="0.25">
      <c r="C597" s="31"/>
      <c r="D597" s="31"/>
      <c r="E597" s="31"/>
      <c r="H597" s="44"/>
      <c r="I597" s="44"/>
      <c r="J597" s="81"/>
      <c r="T597" s="44"/>
      <c r="U597" s="44"/>
      <c r="AE597" s="44"/>
      <c r="AF597" s="44"/>
      <c r="AP597" s="44"/>
      <c r="AQ597" s="44"/>
    </row>
    <row r="598" spans="3:43" s="33" customFormat="1" x14ac:dyDescent="0.25">
      <c r="C598" s="31"/>
      <c r="D598" s="31"/>
      <c r="E598" s="31"/>
      <c r="H598" s="44"/>
      <c r="I598" s="44"/>
      <c r="J598" s="81"/>
      <c r="T598" s="44"/>
      <c r="U598" s="44"/>
      <c r="AE598" s="44"/>
      <c r="AF598" s="44"/>
      <c r="AP598" s="44"/>
      <c r="AQ598" s="44"/>
    </row>
    <row r="599" spans="3:43" s="33" customFormat="1" x14ac:dyDescent="0.25">
      <c r="C599" s="31"/>
      <c r="D599" s="31"/>
      <c r="E599" s="31"/>
      <c r="H599" s="44"/>
      <c r="I599" s="44"/>
      <c r="J599" s="81"/>
      <c r="T599" s="44"/>
      <c r="U599" s="44"/>
      <c r="AE599" s="44"/>
      <c r="AF599" s="44"/>
      <c r="AP599" s="44"/>
      <c r="AQ599" s="44"/>
    </row>
    <row r="600" spans="3:43" s="33" customFormat="1" x14ac:dyDescent="0.25">
      <c r="C600" s="31"/>
      <c r="D600" s="31"/>
      <c r="E600" s="31"/>
      <c r="H600" s="44"/>
      <c r="I600" s="44"/>
      <c r="J600" s="81"/>
      <c r="T600" s="44"/>
      <c r="U600" s="44"/>
      <c r="AE600" s="44"/>
      <c r="AF600" s="44"/>
      <c r="AP600" s="44"/>
      <c r="AQ600" s="44"/>
    </row>
    <row r="601" spans="3:43" s="33" customFormat="1" x14ac:dyDescent="0.25">
      <c r="C601" s="31"/>
      <c r="D601" s="31"/>
      <c r="E601" s="31"/>
      <c r="H601" s="44"/>
      <c r="I601" s="44"/>
      <c r="J601" s="81"/>
      <c r="T601" s="44"/>
      <c r="U601" s="44"/>
      <c r="AE601" s="44"/>
      <c r="AF601" s="44"/>
      <c r="AP601" s="44"/>
      <c r="AQ601" s="44"/>
    </row>
    <row r="602" spans="3:43" s="33" customFormat="1" x14ac:dyDescent="0.25">
      <c r="C602" s="31"/>
      <c r="D602" s="31"/>
      <c r="E602" s="31"/>
      <c r="H602" s="44"/>
      <c r="I602" s="44"/>
      <c r="J602" s="81"/>
      <c r="T602" s="44"/>
      <c r="U602" s="44"/>
      <c r="AE602" s="44"/>
      <c r="AF602" s="44"/>
      <c r="AP602" s="44"/>
      <c r="AQ602" s="44"/>
    </row>
    <row r="603" spans="3:43" s="33" customFormat="1" x14ac:dyDescent="0.25">
      <c r="C603" s="31"/>
      <c r="D603" s="31"/>
      <c r="E603" s="31"/>
      <c r="H603" s="44"/>
      <c r="I603" s="44"/>
      <c r="J603" s="81"/>
      <c r="T603" s="44"/>
      <c r="U603" s="44"/>
      <c r="AE603" s="44"/>
      <c r="AF603" s="44"/>
      <c r="AP603" s="44"/>
      <c r="AQ603" s="44"/>
    </row>
    <row r="604" spans="3:43" s="33" customFormat="1" x14ac:dyDescent="0.25">
      <c r="C604" s="31"/>
      <c r="D604" s="31"/>
      <c r="E604" s="31"/>
      <c r="H604" s="44"/>
      <c r="I604" s="44"/>
      <c r="J604" s="81"/>
      <c r="T604" s="44"/>
      <c r="U604" s="44"/>
      <c r="AE604" s="44"/>
      <c r="AF604" s="44"/>
      <c r="AP604" s="44"/>
      <c r="AQ604" s="44"/>
    </row>
    <row r="605" spans="3:43" s="33" customFormat="1" x14ac:dyDescent="0.25">
      <c r="C605" s="31"/>
      <c r="D605" s="31"/>
      <c r="E605" s="31"/>
      <c r="H605" s="44"/>
      <c r="I605" s="44"/>
      <c r="J605" s="81"/>
      <c r="T605" s="44"/>
      <c r="U605" s="44"/>
      <c r="AE605" s="44"/>
      <c r="AF605" s="44"/>
      <c r="AP605" s="44"/>
      <c r="AQ605" s="44"/>
    </row>
    <row r="606" spans="3:43" s="33" customFormat="1" x14ac:dyDescent="0.25">
      <c r="C606" s="31"/>
      <c r="D606" s="31"/>
      <c r="E606" s="31"/>
      <c r="H606" s="44"/>
      <c r="I606" s="44"/>
      <c r="J606" s="81"/>
      <c r="T606" s="44"/>
      <c r="U606" s="44"/>
      <c r="AE606" s="44"/>
      <c r="AF606" s="44"/>
      <c r="AP606" s="44"/>
      <c r="AQ606" s="44"/>
    </row>
    <row r="607" spans="3:43" s="33" customFormat="1" x14ac:dyDescent="0.25">
      <c r="C607" s="31"/>
      <c r="D607" s="31"/>
      <c r="E607" s="31"/>
      <c r="H607" s="44"/>
      <c r="I607" s="44"/>
      <c r="J607" s="81"/>
      <c r="T607" s="44"/>
      <c r="U607" s="44"/>
      <c r="AE607" s="44"/>
      <c r="AF607" s="44"/>
      <c r="AP607" s="44"/>
      <c r="AQ607" s="44"/>
    </row>
    <row r="608" spans="3:43" s="33" customFormat="1" x14ac:dyDescent="0.25">
      <c r="C608" s="31"/>
      <c r="D608" s="31"/>
      <c r="E608" s="31"/>
      <c r="H608" s="44"/>
      <c r="I608" s="44"/>
      <c r="J608" s="81"/>
      <c r="T608" s="44"/>
      <c r="U608" s="44"/>
      <c r="AE608" s="44"/>
      <c r="AF608" s="44"/>
      <c r="AP608" s="44"/>
      <c r="AQ608" s="44"/>
    </row>
    <row r="609" spans="3:43" s="33" customFormat="1" x14ac:dyDescent="0.25">
      <c r="C609" s="31"/>
      <c r="D609" s="31"/>
      <c r="E609" s="31"/>
      <c r="H609" s="44"/>
      <c r="I609" s="44"/>
      <c r="J609" s="81"/>
      <c r="T609" s="44"/>
      <c r="U609" s="44"/>
      <c r="AE609" s="44"/>
      <c r="AF609" s="44"/>
      <c r="AP609" s="44"/>
      <c r="AQ609" s="44"/>
    </row>
    <row r="610" spans="3:43" s="33" customFormat="1" x14ac:dyDescent="0.25">
      <c r="C610" s="31"/>
      <c r="D610" s="31"/>
      <c r="E610" s="31"/>
      <c r="H610" s="44"/>
      <c r="I610" s="44"/>
      <c r="J610" s="81"/>
      <c r="T610" s="44"/>
      <c r="U610" s="44"/>
      <c r="AE610" s="44"/>
      <c r="AF610" s="44"/>
      <c r="AP610" s="44"/>
      <c r="AQ610" s="44"/>
    </row>
    <row r="611" spans="3:43" s="33" customFormat="1" x14ac:dyDescent="0.25">
      <c r="C611" s="31"/>
      <c r="D611" s="31"/>
      <c r="E611" s="31"/>
      <c r="H611" s="44"/>
      <c r="I611" s="44"/>
      <c r="J611" s="81"/>
      <c r="T611" s="44"/>
      <c r="U611" s="44"/>
      <c r="AE611" s="44"/>
      <c r="AF611" s="44"/>
      <c r="AP611" s="44"/>
      <c r="AQ611" s="44"/>
    </row>
    <row r="612" spans="3:43" s="33" customFormat="1" x14ac:dyDescent="0.25">
      <c r="C612" s="31"/>
      <c r="D612" s="31"/>
      <c r="E612" s="31"/>
      <c r="H612" s="44"/>
      <c r="I612" s="44"/>
      <c r="J612" s="81"/>
      <c r="T612" s="44"/>
      <c r="U612" s="44"/>
      <c r="AE612" s="44"/>
      <c r="AF612" s="44"/>
      <c r="AP612" s="44"/>
      <c r="AQ612" s="44"/>
    </row>
    <row r="613" spans="3:43" s="33" customFormat="1" x14ac:dyDescent="0.25">
      <c r="C613" s="31"/>
      <c r="D613" s="31"/>
      <c r="E613" s="31"/>
      <c r="H613" s="44"/>
      <c r="I613" s="44"/>
      <c r="J613" s="81"/>
      <c r="T613" s="44"/>
      <c r="U613" s="44"/>
      <c r="AE613" s="44"/>
      <c r="AF613" s="44"/>
      <c r="AP613" s="44"/>
      <c r="AQ613" s="44"/>
    </row>
    <row r="614" spans="3:43" s="33" customFormat="1" x14ac:dyDescent="0.25">
      <c r="C614" s="31"/>
      <c r="D614" s="31"/>
      <c r="E614" s="31"/>
      <c r="H614" s="44"/>
      <c r="I614" s="44"/>
      <c r="J614" s="81"/>
      <c r="T614" s="44"/>
      <c r="U614" s="44"/>
      <c r="AE614" s="44"/>
      <c r="AF614" s="44"/>
      <c r="AP614" s="44"/>
      <c r="AQ614" s="44"/>
    </row>
    <row r="615" spans="3:43" s="33" customFormat="1" x14ac:dyDescent="0.25">
      <c r="C615" s="31"/>
      <c r="D615" s="31"/>
      <c r="E615" s="31"/>
      <c r="H615" s="44"/>
      <c r="I615" s="44"/>
      <c r="J615" s="81"/>
      <c r="T615" s="44"/>
      <c r="U615" s="44"/>
      <c r="AE615" s="44"/>
      <c r="AF615" s="44"/>
      <c r="AP615" s="44"/>
      <c r="AQ615" s="44"/>
    </row>
    <row r="616" spans="3:43" s="33" customFormat="1" x14ac:dyDescent="0.25">
      <c r="C616" s="31"/>
      <c r="D616" s="31"/>
      <c r="E616" s="31"/>
      <c r="H616" s="44"/>
      <c r="I616" s="44"/>
      <c r="J616" s="81"/>
      <c r="T616" s="44"/>
      <c r="U616" s="44"/>
      <c r="AE616" s="44"/>
      <c r="AF616" s="44"/>
      <c r="AP616" s="44"/>
      <c r="AQ616" s="44"/>
    </row>
    <row r="617" spans="3:43" s="33" customFormat="1" x14ac:dyDescent="0.25">
      <c r="C617" s="31"/>
      <c r="D617" s="31"/>
      <c r="E617" s="31"/>
      <c r="H617" s="44"/>
      <c r="I617" s="44"/>
      <c r="J617" s="81"/>
      <c r="T617" s="44"/>
      <c r="U617" s="44"/>
      <c r="AE617" s="44"/>
      <c r="AF617" s="44"/>
      <c r="AP617" s="44"/>
      <c r="AQ617" s="44"/>
    </row>
    <row r="618" spans="3:43" s="33" customFormat="1" x14ac:dyDescent="0.25">
      <c r="C618" s="31"/>
      <c r="D618" s="31"/>
      <c r="E618" s="31"/>
      <c r="H618" s="44"/>
      <c r="I618" s="44"/>
      <c r="J618" s="81"/>
      <c r="T618" s="44"/>
      <c r="U618" s="44"/>
      <c r="AE618" s="44"/>
      <c r="AF618" s="44"/>
      <c r="AP618" s="44"/>
      <c r="AQ618" s="44"/>
    </row>
    <row r="619" spans="3:43" s="33" customFormat="1" x14ac:dyDescent="0.25">
      <c r="C619" s="31"/>
      <c r="D619" s="31"/>
      <c r="E619" s="31"/>
      <c r="H619" s="44"/>
      <c r="I619" s="44"/>
      <c r="J619" s="81"/>
      <c r="T619" s="44"/>
      <c r="U619" s="44"/>
      <c r="AE619" s="44"/>
      <c r="AF619" s="44"/>
      <c r="AP619" s="44"/>
      <c r="AQ619" s="44"/>
    </row>
    <row r="620" spans="3:43" s="33" customFormat="1" x14ac:dyDescent="0.25">
      <c r="C620" s="31"/>
      <c r="D620" s="31"/>
      <c r="E620" s="31"/>
      <c r="H620" s="44"/>
      <c r="I620" s="44"/>
      <c r="J620" s="81"/>
      <c r="T620" s="44"/>
      <c r="U620" s="44"/>
      <c r="AE620" s="44"/>
      <c r="AF620" s="44"/>
      <c r="AP620" s="44"/>
      <c r="AQ620" s="44"/>
    </row>
    <row r="621" spans="3:43" s="33" customFormat="1" x14ac:dyDescent="0.25">
      <c r="C621" s="31"/>
      <c r="D621" s="31"/>
      <c r="E621" s="31"/>
      <c r="H621" s="44"/>
      <c r="I621" s="44"/>
      <c r="J621" s="81"/>
      <c r="T621" s="44"/>
      <c r="U621" s="44"/>
      <c r="AE621" s="44"/>
      <c r="AF621" s="44"/>
      <c r="AP621" s="44"/>
      <c r="AQ621" s="44"/>
    </row>
    <row r="622" spans="3:43" s="33" customFormat="1" x14ac:dyDescent="0.25">
      <c r="C622" s="31"/>
      <c r="D622" s="31"/>
      <c r="E622" s="31"/>
      <c r="H622" s="44"/>
      <c r="I622" s="44"/>
      <c r="J622" s="81"/>
      <c r="T622" s="44"/>
      <c r="U622" s="44"/>
      <c r="AE622" s="44"/>
      <c r="AF622" s="44"/>
      <c r="AP622" s="44"/>
      <c r="AQ622" s="44"/>
    </row>
    <row r="623" spans="3:43" s="33" customFormat="1" x14ac:dyDescent="0.25">
      <c r="C623" s="31"/>
      <c r="D623" s="31"/>
      <c r="E623" s="31"/>
      <c r="H623" s="44"/>
      <c r="I623" s="44"/>
      <c r="J623" s="81"/>
      <c r="T623" s="44"/>
      <c r="U623" s="44"/>
      <c r="AE623" s="44"/>
      <c r="AF623" s="44"/>
      <c r="AP623" s="44"/>
      <c r="AQ623" s="44"/>
    </row>
    <row r="624" spans="3:43" s="33" customFormat="1" x14ac:dyDescent="0.25">
      <c r="C624" s="31"/>
      <c r="D624" s="31"/>
      <c r="E624" s="31"/>
      <c r="H624" s="44"/>
      <c r="I624" s="44"/>
      <c r="J624" s="81"/>
      <c r="T624" s="44"/>
      <c r="U624" s="44"/>
      <c r="AE624" s="44"/>
      <c r="AF624" s="44"/>
      <c r="AP624" s="44"/>
      <c r="AQ624" s="44"/>
    </row>
    <row r="625" spans="3:43" s="33" customFormat="1" x14ac:dyDescent="0.25">
      <c r="C625" s="31"/>
      <c r="D625" s="31"/>
      <c r="E625" s="31"/>
      <c r="H625" s="44"/>
      <c r="I625" s="44"/>
      <c r="J625" s="81"/>
      <c r="T625" s="44"/>
      <c r="U625" s="44"/>
      <c r="AE625" s="44"/>
      <c r="AF625" s="44"/>
      <c r="AP625" s="44"/>
      <c r="AQ625" s="44"/>
    </row>
    <row r="626" spans="3:43" s="33" customFormat="1" x14ac:dyDescent="0.25">
      <c r="C626" s="31"/>
      <c r="D626" s="31"/>
      <c r="E626" s="31"/>
      <c r="H626" s="44"/>
      <c r="I626" s="44"/>
      <c r="J626" s="81"/>
      <c r="T626" s="44"/>
      <c r="U626" s="44"/>
      <c r="AE626" s="44"/>
      <c r="AF626" s="44"/>
      <c r="AP626" s="44"/>
      <c r="AQ626" s="44"/>
    </row>
    <row r="627" spans="3:43" s="33" customFormat="1" x14ac:dyDescent="0.25">
      <c r="C627" s="31"/>
      <c r="D627" s="31"/>
      <c r="E627" s="31"/>
      <c r="H627" s="44"/>
      <c r="I627" s="44"/>
      <c r="J627" s="81"/>
      <c r="T627" s="44"/>
      <c r="U627" s="44"/>
      <c r="AE627" s="44"/>
      <c r="AF627" s="44"/>
      <c r="AP627" s="44"/>
      <c r="AQ627" s="44"/>
    </row>
    <row r="628" spans="3:43" s="33" customFormat="1" x14ac:dyDescent="0.25">
      <c r="C628" s="31"/>
      <c r="D628" s="31"/>
      <c r="E628" s="31"/>
      <c r="H628" s="44"/>
      <c r="I628" s="44"/>
      <c r="J628" s="81"/>
      <c r="T628" s="44"/>
      <c r="U628" s="44"/>
      <c r="AE628" s="44"/>
      <c r="AF628" s="44"/>
      <c r="AP628" s="44"/>
      <c r="AQ628" s="44"/>
    </row>
    <row r="629" spans="3:43" s="33" customFormat="1" x14ac:dyDescent="0.25">
      <c r="C629" s="31"/>
      <c r="D629" s="31"/>
      <c r="E629" s="31"/>
      <c r="H629" s="44"/>
      <c r="I629" s="44"/>
      <c r="J629" s="81"/>
      <c r="T629" s="44"/>
      <c r="U629" s="44"/>
      <c r="AE629" s="44"/>
      <c r="AF629" s="44"/>
      <c r="AP629" s="44"/>
      <c r="AQ629" s="44"/>
    </row>
    <row r="630" spans="3:43" s="33" customFormat="1" x14ac:dyDescent="0.25">
      <c r="C630" s="31"/>
      <c r="D630" s="31"/>
      <c r="E630" s="31"/>
      <c r="H630" s="44"/>
      <c r="I630" s="44"/>
      <c r="J630" s="81"/>
      <c r="T630" s="44"/>
      <c r="U630" s="44"/>
      <c r="AE630" s="44"/>
      <c r="AF630" s="44"/>
      <c r="AP630" s="44"/>
      <c r="AQ630" s="44"/>
    </row>
    <row r="631" spans="3:43" s="33" customFormat="1" x14ac:dyDescent="0.25">
      <c r="C631" s="31"/>
      <c r="D631" s="31"/>
      <c r="E631" s="31"/>
      <c r="H631" s="44"/>
      <c r="I631" s="44"/>
      <c r="J631" s="81"/>
      <c r="T631" s="44"/>
      <c r="U631" s="44"/>
      <c r="AE631" s="44"/>
      <c r="AF631" s="44"/>
      <c r="AP631" s="44"/>
      <c r="AQ631" s="44"/>
    </row>
    <row r="632" spans="3:43" s="33" customFormat="1" x14ac:dyDescent="0.25">
      <c r="C632" s="31"/>
      <c r="D632" s="31"/>
      <c r="E632" s="31"/>
      <c r="H632" s="44"/>
      <c r="I632" s="44"/>
      <c r="J632" s="81"/>
      <c r="T632" s="44"/>
      <c r="U632" s="44"/>
      <c r="AE632" s="44"/>
      <c r="AF632" s="44"/>
      <c r="AP632" s="44"/>
      <c r="AQ632" s="44"/>
    </row>
    <row r="633" spans="3:43" s="33" customFormat="1" x14ac:dyDescent="0.25">
      <c r="C633" s="31"/>
      <c r="D633" s="31"/>
      <c r="E633" s="31"/>
      <c r="H633" s="44"/>
      <c r="I633" s="44"/>
      <c r="J633" s="81"/>
      <c r="T633" s="44"/>
      <c r="U633" s="44"/>
      <c r="AE633" s="44"/>
      <c r="AF633" s="44"/>
      <c r="AP633" s="44"/>
      <c r="AQ633" s="44"/>
    </row>
    <row r="634" spans="3:43" s="33" customFormat="1" x14ac:dyDescent="0.25">
      <c r="C634" s="31"/>
      <c r="D634" s="31"/>
      <c r="E634" s="31"/>
      <c r="H634" s="44"/>
      <c r="I634" s="44"/>
      <c r="J634" s="81"/>
      <c r="T634" s="44"/>
      <c r="U634" s="44"/>
      <c r="AE634" s="44"/>
      <c r="AF634" s="44"/>
      <c r="AP634" s="44"/>
      <c r="AQ634" s="44"/>
    </row>
    <row r="635" spans="3:43" s="33" customFormat="1" x14ac:dyDescent="0.25">
      <c r="C635" s="31"/>
      <c r="D635" s="31"/>
      <c r="E635" s="31"/>
      <c r="H635" s="44"/>
      <c r="I635" s="44"/>
      <c r="J635" s="81"/>
      <c r="T635" s="44"/>
      <c r="U635" s="44"/>
      <c r="AE635" s="44"/>
      <c r="AF635" s="44"/>
      <c r="AP635" s="44"/>
      <c r="AQ635" s="44"/>
    </row>
    <row r="636" spans="3:43" s="33" customFormat="1" x14ac:dyDescent="0.25">
      <c r="C636" s="31"/>
      <c r="D636" s="31"/>
      <c r="E636" s="31"/>
      <c r="H636" s="44"/>
      <c r="I636" s="44"/>
      <c r="J636" s="81"/>
      <c r="T636" s="44"/>
      <c r="U636" s="44"/>
      <c r="AE636" s="44"/>
      <c r="AF636" s="44"/>
      <c r="AP636" s="44"/>
      <c r="AQ636" s="44"/>
    </row>
    <row r="637" spans="3:43" s="33" customFormat="1" x14ac:dyDescent="0.25">
      <c r="C637" s="31"/>
      <c r="D637" s="31"/>
      <c r="E637" s="31"/>
      <c r="H637" s="44"/>
      <c r="I637" s="44"/>
      <c r="J637" s="81"/>
      <c r="T637" s="44"/>
      <c r="U637" s="44"/>
      <c r="AE637" s="44"/>
      <c r="AF637" s="44"/>
      <c r="AP637" s="44"/>
      <c r="AQ637" s="44"/>
    </row>
    <row r="638" spans="3:43" s="33" customFormat="1" x14ac:dyDescent="0.25">
      <c r="C638" s="31"/>
      <c r="D638" s="31"/>
      <c r="E638" s="31"/>
      <c r="H638" s="44"/>
      <c r="I638" s="44"/>
      <c r="J638" s="81"/>
      <c r="T638" s="44"/>
      <c r="U638" s="44"/>
      <c r="AE638" s="44"/>
      <c r="AF638" s="44"/>
      <c r="AP638" s="44"/>
      <c r="AQ638" s="44"/>
    </row>
    <row r="639" spans="3:43" s="33" customFormat="1" x14ac:dyDescent="0.25">
      <c r="C639" s="31"/>
      <c r="D639" s="31"/>
      <c r="E639" s="31"/>
      <c r="H639" s="44"/>
      <c r="I639" s="44"/>
      <c r="J639" s="81"/>
      <c r="T639" s="44"/>
      <c r="U639" s="44"/>
      <c r="AE639" s="44"/>
      <c r="AF639" s="44"/>
      <c r="AP639" s="44"/>
      <c r="AQ639" s="44"/>
    </row>
    <row r="640" spans="3:43" s="33" customFormat="1" x14ac:dyDescent="0.25">
      <c r="C640" s="31"/>
      <c r="D640" s="31"/>
      <c r="E640" s="31"/>
      <c r="H640" s="44"/>
      <c r="I640" s="44"/>
      <c r="J640" s="81"/>
      <c r="T640" s="44"/>
      <c r="U640" s="44"/>
      <c r="AE640" s="44"/>
      <c r="AF640" s="44"/>
      <c r="AP640" s="44"/>
      <c r="AQ640" s="44"/>
    </row>
    <row r="641" spans="3:43" s="33" customFormat="1" x14ac:dyDescent="0.25">
      <c r="C641" s="31"/>
      <c r="D641" s="31"/>
      <c r="E641" s="31"/>
      <c r="H641" s="44"/>
      <c r="I641" s="44"/>
      <c r="J641" s="81"/>
      <c r="T641" s="44"/>
      <c r="U641" s="44"/>
      <c r="AE641" s="44"/>
      <c r="AF641" s="44"/>
      <c r="AP641" s="44"/>
      <c r="AQ641" s="44"/>
    </row>
    <row r="642" spans="3:43" s="33" customFormat="1" x14ac:dyDescent="0.25">
      <c r="C642" s="31"/>
      <c r="D642" s="31"/>
      <c r="E642" s="31"/>
      <c r="H642" s="44"/>
      <c r="I642" s="44"/>
      <c r="J642" s="81"/>
      <c r="T642" s="44"/>
      <c r="U642" s="44"/>
      <c r="AE642" s="44"/>
      <c r="AF642" s="44"/>
      <c r="AP642" s="44"/>
      <c r="AQ642" s="44"/>
    </row>
    <row r="643" spans="3:43" s="33" customFormat="1" x14ac:dyDescent="0.25">
      <c r="C643" s="31"/>
      <c r="D643" s="31"/>
      <c r="E643" s="31"/>
      <c r="H643" s="44"/>
      <c r="I643" s="44"/>
      <c r="J643" s="81"/>
      <c r="T643" s="44"/>
      <c r="U643" s="44"/>
      <c r="AE643" s="44"/>
      <c r="AF643" s="44"/>
      <c r="AP643" s="44"/>
      <c r="AQ643" s="44"/>
    </row>
    <row r="644" spans="3:43" s="33" customFormat="1" x14ac:dyDescent="0.25">
      <c r="C644" s="31"/>
      <c r="D644" s="31"/>
      <c r="E644" s="31"/>
      <c r="H644" s="44"/>
      <c r="I644" s="44"/>
      <c r="J644" s="81"/>
      <c r="T644" s="44"/>
      <c r="U644" s="44"/>
      <c r="AE644" s="44"/>
      <c r="AF644" s="44"/>
      <c r="AP644" s="44"/>
      <c r="AQ644" s="44"/>
    </row>
    <row r="645" spans="3:43" s="33" customFormat="1" x14ac:dyDescent="0.25">
      <c r="C645" s="31"/>
      <c r="D645" s="31"/>
      <c r="E645" s="31"/>
      <c r="H645" s="44"/>
      <c r="I645" s="44"/>
      <c r="J645" s="81"/>
      <c r="T645" s="44"/>
      <c r="U645" s="44"/>
      <c r="AE645" s="44"/>
      <c r="AF645" s="44"/>
      <c r="AP645" s="44"/>
      <c r="AQ645" s="44"/>
    </row>
    <row r="646" spans="3:43" s="33" customFormat="1" x14ac:dyDescent="0.25">
      <c r="C646" s="31"/>
      <c r="D646" s="31"/>
      <c r="E646" s="31"/>
      <c r="H646" s="44"/>
      <c r="I646" s="44"/>
      <c r="J646" s="81"/>
      <c r="T646" s="44"/>
      <c r="U646" s="44"/>
      <c r="AE646" s="44"/>
      <c r="AF646" s="44"/>
      <c r="AP646" s="44"/>
      <c r="AQ646" s="44"/>
    </row>
    <row r="647" spans="3:43" s="33" customFormat="1" x14ac:dyDescent="0.25">
      <c r="C647" s="31"/>
      <c r="D647" s="31"/>
      <c r="E647" s="31"/>
      <c r="H647" s="44"/>
      <c r="I647" s="44"/>
      <c r="J647" s="81"/>
      <c r="T647" s="44"/>
      <c r="U647" s="44"/>
      <c r="AE647" s="44"/>
      <c r="AF647" s="44"/>
      <c r="AP647" s="44"/>
      <c r="AQ647" s="44"/>
    </row>
    <row r="648" spans="3:43" s="33" customFormat="1" x14ac:dyDescent="0.25">
      <c r="C648" s="31"/>
      <c r="D648" s="31"/>
      <c r="E648" s="31"/>
      <c r="H648" s="44"/>
      <c r="I648" s="44"/>
      <c r="J648" s="81"/>
      <c r="T648" s="44"/>
      <c r="U648" s="44"/>
      <c r="AE648" s="44"/>
      <c r="AF648" s="44"/>
      <c r="AP648" s="44"/>
      <c r="AQ648" s="44"/>
    </row>
    <row r="649" spans="3:43" s="33" customFormat="1" x14ac:dyDescent="0.25">
      <c r="C649" s="31"/>
      <c r="D649" s="31"/>
      <c r="E649" s="31"/>
      <c r="H649" s="44"/>
      <c r="I649" s="44"/>
      <c r="J649" s="81"/>
      <c r="T649" s="44"/>
      <c r="U649" s="44"/>
      <c r="AE649" s="44"/>
      <c r="AF649" s="44"/>
      <c r="AP649" s="44"/>
      <c r="AQ649" s="44"/>
    </row>
    <row r="650" spans="3:43" s="33" customFormat="1" x14ac:dyDescent="0.25">
      <c r="C650" s="31"/>
      <c r="D650" s="31"/>
      <c r="E650" s="31"/>
      <c r="H650" s="44"/>
      <c r="I650" s="44"/>
      <c r="J650" s="81"/>
      <c r="T650" s="44"/>
      <c r="U650" s="44"/>
      <c r="AE650" s="44"/>
      <c r="AF650" s="44"/>
      <c r="AP650" s="44"/>
      <c r="AQ650" s="44"/>
    </row>
    <row r="651" spans="3:43" s="33" customFormat="1" x14ac:dyDescent="0.25">
      <c r="C651" s="31"/>
      <c r="D651" s="31"/>
      <c r="E651" s="31"/>
      <c r="H651" s="44"/>
      <c r="I651" s="44"/>
      <c r="J651" s="81"/>
      <c r="T651" s="44"/>
      <c r="U651" s="44"/>
      <c r="AE651" s="44"/>
      <c r="AF651" s="44"/>
      <c r="AP651" s="44"/>
      <c r="AQ651" s="44"/>
    </row>
    <row r="652" spans="3:43" s="33" customFormat="1" x14ac:dyDescent="0.25">
      <c r="C652" s="31"/>
      <c r="D652" s="31"/>
      <c r="E652" s="31"/>
      <c r="H652" s="44"/>
      <c r="I652" s="44"/>
      <c r="J652" s="81"/>
      <c r="T652" s="44"/>
      <c r="U652" s="44"/>
      <c r="AE652" s="44"/>
      <c r="AF652" s="44"/>
      <c r="AP652" s="44"/>
      <c r="AQ652" s="44"/>
    </row>
    <row r="653" spans="3:43" s="33" customFormat="1" x14ac:dyDescent="0.25">
      <c r="C653" s="31"/>
      <c r="D653" s="31"/>
      <c r="E653" s="31"/>
      <c r="H653" s="44"/>
      <c r="I653" s="44"/>
      <c r="J653" s="81"/>
      <c r="T653" s="44"/>
      <c r="U653" s="44"/>
      <c r="AE653" s="44"/>
      <c r="AF653" s="44"/>
      <c r="AP653" s="44"/>
      <c r="AQ653" s="44"/>
    </row>
    <row r="654" spans="3:43" s="33" customFormat="1" x14ac:dyDescent="0.25">
      <c r="C654" s="31"/>
      <c r="D654" s="31"/>
      <c r="E654" s="31"/>
      <c r="H654" s="44"/>
      <c r="I654" s="44"/>
      <c r="J654" s="81"/>
      <c r="T654" s="44"/>
      <c r="U654" s="44"/>
      <c r="AE654" s="44"/>
      <c r="AF654" s="44"/>
      <c r="AP654" s="44"/>
      <c r="AQ654" s="44"/>
    </row>
    <row r="655" spans="3:43" s="33" customFormat="1" x14ac:dyDescent="0.25">
      <c r="C655" s="31"/>
      <c r="D655" s="31"/>
      <c r="E655" s="31"/>
      <c r="H655" s="44"/>
      <c r="I655" s="44"/>
      <c r="J655" s="81"/>
      <c r="T655" s="44"/>
      <c r="U655" s="44"/>
      <c r="AE655" s="44"/>
      <c r="AF655" s="44"/>
      <c r="AP655" s="44"/>
      <c r="AQ655" s="44"/>
    </row>
    <row r="656" spans="3:43" s="33" customFormat="1" x14ac:dyDescent="0.25">
      <c r="C656" s="31"/>
      <c r="D656" s="31"/>
      <c r="E656" s="31"/>
      <c r="H656" s="44"/>
      <c r="I656" s="44"/>
      <c r="J656" s="81"/>
      <c r="T656" s="44"/>
      <c r="U656" s="44"/>
      <c r="AE656" s="44"/>
      <c r="AF656" s="44"/>
      <c r="AP656" s="44"/>
      <c r="AQ656" s="44"/>
    </row>
    <row r="657" spans="3:43" s="33" customFormat="1" x14ac:dyDescent="0.25">
      <c r="C657" s="31"/>
      <c r="D657" s="31"/>
      <c r="E657" s="31"/>
      <c r="H657" s="44"/>
      <c r="I657" s="44"/>
      <c r="J657" s="81"/>
      <c r="T657" s="44"/>
      <c r="U657" s="44"/>
      <c r="AE657" s="44"/>
      <c r="AF657" s="44"/>
      <c r="AP657" s="44"/>
      <c r="AQ657" s="44"/>
    </row>
    <row r="658" spans="3:43" s="33" customFormat="1" x14ac:dyDescent="0.25">
      <c r="C658" s="31"/>
      <c r="D658" s="31"/>
      <c r="E658" s="31"/>
      <c r="H658" s="44"/>
      <c r="I658" s="44"/>
      <c r="J658" s="81"/>
      <c r="T658" s="44"/>
      <c r="U658" s="44"/>
      <c r="AE658" s="44"/>
      <c r="AF658" s="44"/>
      <c r="AP658" s="44"/>
      <c r="AQ658" s="44"/>
    </row>
    <row r="659" spans="3:43" s="33" customFormat="1" x14ac:dyDescent="0.25">
      <c r="C659" s="31"/>
      <c r="D659" s="31"/>
      <c r="E659" s="31"/>
      <c r="H659" s="44"/>
      <c r="I659" s="44"/>
      <c r="J659" s="81"/>
      <c r="T659" s="44"/>
      <c r="U659" s="44"/>
      <c r="AE659" s="44"/>
      <c r="AF659" s="44"/>
      <c r="AP659" s="44"/>
      <c r="AQ659" s="44"/>
    </row>
    <row r="660" spans="3:43" s="33" customFormat="1" x14ac:dyDescent="0.25">
      <c r="C660" s="31"/>
      <c r="D660" s="31"/>
      <c r="E660" s="31"/>
      <c r="H660" s="44"/>
      <c r="I660" s="44"/>
      <c r="J660" s="81"/>
      <c r="T660" s="44"/>
      <c r="U660" s="44"/>
      <c r="AE660" s="44"/>
      <c r="AF660" s="44"/>
      <c r="AP660" s="44"/>
      <c r="AQ660" s="44"/>
    </row>
    <row r="661" spans="3:43" s="33" customFormat="1" x14ac:dyDescent="0.25">
      <c r="C661" s="31"/>
      <c r="D661" s="31"/>
      <c r="E661" s="31"/>
      <c r="H661" s="44"/>
      <c r="I661" s="44"/>
      <c r="J661" s="81"/>
      <c r="T661" s="44"/>
      <c r="U661" s="44"/>
      <c r="AE661" s="44"/>
      <c r="AF661" s="44"/>
      <c r="AP661" s="44"/>
      <c r="AQ661" s="44"/>
    </row>
    <row r="662" spans="3:43" s="33" customFormat="1" x14ac:dyDescent="0.25">
      <c r="C662" s="31"/>
      <c r="D662" s="31"/>
      <c r="E662" s="31"/>
      <c r="H662" s="44"/>
      <c r="I662" s="44"/>
      <c r="J662" s="81"/>
      <c r="T662" s="44"/>
      <c r="U662" s="44"/>
      <c r="AE662" s="44"/>
      <c r="AF662" s="44"/>
      <c r="AP662" s="44"/>
      <c r="AQ662" s="44"/>
    </row>
    <row r="663" spans="3:43" s="33" customFormat="1" x14ac:dyDescent="0.25">
      <c r="C663" s="31"/>
      <c r="D663" s="31"/>
      <c r="E663" s="31"/>
      <c r="H663" s="44"/>
      <c r="I663" s="44"/>
      <c r="J663" s="81"/>
      <c r="T663" s="44"/>
      <c r="U663" s="44"/>
      <c r="AE663" s="44"/>
      <c r="AF663" s="44"/>
      <c r="AP663" s="44"/>
      <c r="AQ663" s="44"/>
    </row>
    <row r="664" spans="3:43" s="33" customFormat="1" x14ac:dyDescent="0.25">
      <c r="C664" s="31"/>
      <c r="D664" s="31"/>
      <c r="E664" s="31"/>
      <c r="H664" s="44"/>
      <c r="I664" s="44"/>
      <c r="J664" s="81"/>
      <c r="T664" s="44"/>
      <c r="U664" s="44"/>
      <c r="AE664" s="44"/>
      <c r="AF664" s="44"/>
      <c r="AP664" s="44"/>
      <c r="AQ664" s="44"/>
    </row>
    <row r="665" spans="3:43" s="33" customFormat="1" x14ac:dyDescent="0.25">
      <c r="C665" s="31"/>
      <c r="D665" s="31"/>
      <c r="E665" s="31"/>
      <c r="H665" s="44"/>
      <c r="I665" s="44"/>
      <c r="J665" s="81"/>
      <c r="T665" s="44"/>
      <c r="U665" s="44"/>
      <c r="AE665" s="44"/>
      <c r="AF665" s="44"/>
      <c r="AP665" s="44"/>
      <c r="AQ665" s="44"/>
    </row>
    <row r="666" spans="3:43" s="33" customFormat="1" x14ac:dyDescent="0.25">
      <c r="C666" s="31"/>
      <c r="D666" s="31"/>
      <c r="E666" s="31"/>
      <c r="H666" s="44"/>
      <c r="I666" s="44"/>
      <c r="J666" s="81"/>
      <c r="T666" s="44"/>
      <c r="U666" s="44"/>
      <c r="AE666" s="44"/>
      <c r="AF666" s="44"/>
      <c r="AP666" s="44"/>
      <c r="AQ666" s="44"/>
    </row>
    <row r="667" spans="3:43" s="33" customFormat="1" x14ac:dyDescent="0.25">
      <c r="C667" s="31"/>
      <c r="D667" s="31"/>
      <c r="E667" s="31"/>
      <c r="H667" s="44"/>
      <c r="I667" s="44"/>
      <c r="J667" s="81"/>
      <c r="T667" s="44"/>
      <c r="U667" s="44"/>
      <c r="AE667" s="44"/>
      <c r="AF667" s="44"/>
      <c r="AP667" s="44"/>
      <c r="AQ667" s="44"/>
    </row>
    <row r="668" spans="3:43" s="33" customFormat="1" x14ac:dyDescent="0.25">
      <c r="C668" s="31"/>
      <c r="D668" s="31"/>
      <c r="E668" s="31"/>
      <c r="H668" s="44"/>
      <c r="I668" s="44"/>
      <c r="J668" s="81"/>
      <c r="T668" s="44"/>
      <c r="U668" s="44"/>
      <c r="AE668" s="44"/>
      <c r="AF668" s="44"/>
      <c r="AP668" s="44"/>
      <c r="AQ668" s="44"/>
    </row>
    <row r="669" spans="3:43" s="33" customFormat="1" x14ac:dyDescent="0.25">
      <c r="C669" s="31"/>
      <c r="D669" s="31"/>
      <c r="E669" s="31"/>
      <c r="H669" s="44"/>
      <c r="I669" s="44"/>
      <c r="J669" s="81"/>
      <c r="T669" s="44"/>
      <c r="U669" s="44"/>
      <c r="AE669" s="44"/>
      <c r="AF669" s="44"/>
      <c r="AP669" s="44"/>
      <c r="AQ669" s="44"/>
    </row>
    <row r="670" spans="3:43" s="33" customFormat="1" x14ac:dyDescent="0.25">
      <c r="C670" s="31"/>
      <c r="D670" s="31"/>
      <c r="E670" s="31"/>
      <c r="H670" s="44"/>
      <c r="I670" s="44"/>
      <c r="J670" s="81"/>
      <c r="T670" s="44"/>
      <c r="U670" s="44"/>
      <c r="AE670" s="44"/>
      <c r="AF670" s="44"/>
      <c r="AP670" s="44"/>
      <c r="AQ670" s="44"/>
    </row>
    <row r="671" spans="3:43" s="33" customFormat="1" x14ac:dyDescent="0.25">
      <c r="C671" s="31"/>
      <c r="D671" s="31"/>
      <c r="E671" s="31"/>
      <c r="H671" s="44"/>
      <c r="I671" s="44"/>
      <c r="J671" s="81"/>
      <c r="T671" s="44"/>
      <c r="U671" s="44"/>
      <c r="AE671" s="44"/>
      <c r="AF671" s="44"/>
      <c r="AP671" s="44"/>
      <c r="AQ671" s="44"/>
    </row>
    <row r="672" spans="3:43" s="33" customFormat="1" x14ac:dyDescent="0.25">
      <c r="C672" s="31"/>
      <c r="D672" s="31"/>
      <c r="E672" s="31"/>
      <c r="H672" s="44"/>
      <c r="I672" s="44"/>
      <c r="J672" s="81"/>
      <c r="T672" s="44"/>
      <c r="U672" s="44"/>
      <c r="AE672" s="44"/>
      <c r="AF672" s="44"/>
      <c r="AP672" s="44"/>
      <c r="AQ672" s="44"/>
    </row>
    <row r="673" spans="3:43" s="33" customFormat="1" x14ac:dyDescent="0.25">
      <c r="C673" s="31"/>
      <c r="D673" s="31"/>
      <c r="E673" s="31"/>
      <c r="H673" s="44"/>
      <c r="I673" s="44"/>
      <c r="J673" s="81"/>
      <c r="T673" s="44"/>
      <c r="U673" s="44"/>
      <c r="AE673" s="44"/>
      <c r="AF673" s="44"/>
      <c r="AP673" s="44"/>
      <c r="AQ673" s="44"/>
    </row>
    <row r="674" spans="3:43" s="33" customFormat="1" x14ac:dyDescent="0.25">
      <c r="C674" s="31"/>
      <c r="D674" s="31"/>
      <c r="E674" s="31"/>
      <c r="H674" s="44"/>
      <c r="I674" s="44"/>
      <c r="J674" s="81"/>
      <c r="T674" s="44"/>
      <c r="U674" s="44"/>
      <c r="AE674" s="44"/>
      <c r="AF674" s="44"/>
      <c r="AP674" s="44"/>
      <c r="AQ674" s="44"/>
    </row>
    <row r="675" spans="3:43" s="33" customFormat="1" x14ac:dyDescent="0.25">
      <c r="C675" s="31"/>
      <c r="D675" s="31"/>
      <c r="E675" s="31"/>
      <c r="H675" s="44"/>
      <c r="I675" s="44"/>
      <c r="J675" s="81"/>
      <c r="T675" s="44"/>
      <c r="U675" s="44"/>
      <c r="AE675" s="44"/>
      <c r="AF675" s="44"/>
      <c r="AP675" s="44"/>
      <c r="AQ675" s="44"/>
    </row>
    <row r="676" spans="3:43" s="33" customFormat="1" x14ac:dyDescent="0.25">
      <c r="C676" s="31"/>
      <c r="D676" s="31"/>
      <c r="E676" s="31"/>
      <c r="H676" s="44"/>
      <c r="I676" s="44"/>
      <c r="J676" s="81"/>
      <c r="T676" s="44"/>
      <c r="U676" s="44"/>
      <c r="AE676" s="44"/>
      <c r="AF676" s="44"/>
      <c r="AP676" s="44"/>
      <c r="AQ676" s="44"/>
    </row>
    <row r="677" spans="3:43" s="33" customFormat="1" x14ac:dyDescent="0.25">
      <c r="C677" s="31"/>
      <c r="D677" s="31"/>
      <c r="E677" s="31"/>
      <c r="H677" s="44"/>
      <c r="I677" s="44"/>
      <c r="J677" s="81"/>
      <c r="T677" s="44"/>
      <c r="U677" s="44"/>
      <c r="AE677" s="44"/>
      <c r="AF677" s="44"/>
      <c r="AP677" s="44"/>
      <c r="AQ677" s="44"/>
    </row>
    <row r="678" spans="3:43" s="33" customFormat="1" x14ac:dyDescent="0.25">
      <c r="C678" s="31"/>
      <c r="D678" s="31"/>
      <c r="E678" s="31"/>
      <c r="H678" s="44"/>
      <c r="I678" s="44"/>
      <c r="J678" s="81"/>
      <c r="T678" s="44"/>
      <c r="U678" s="44"/>
      <c r="AE678" s="44"/>
      <c r="AF678" s="44"/>
      <c r="AP678" s="44"/>
      <c r="AQ678" s="44"/>
    </row>
    <row r="679" spans="3:43" s="33" customFormat="1" x14ac:dyDescent="0.25">
      <c r="C679" s="31"/>
      <c r="D679" s="31"/>
      <c r="E679" s="31"/>
      <c r="H679" s="44"/>
      <c r="I679" s="44"/>
      <c r="J679" s="81"/>
      <c r="T679" s="44"/>
      <c r="U679" s="44"/>
      <c r="AE679" s="44"/>
      <c r="AF679" s="44"/>
      <c r="AP679" s="44"/>
      <c r="AQ679" s="44"/>
    </row>
    <row r="680" spans="3:43" s="33" customFormat="1" x14ac:dyDescent="0.25">
      <c r="C680" s="31"/>
      <c r="D680" s="31"/>
      <c r="E680" s="31"/>
      <c r="H680" s="44"/>
      <c r="I680" s="44"/>
      <c r="J680" s="81"/>
      <c r="T680" s="44"/>
      <c r="U680" s="44"/>
      <c r="AE680" s="44"/>
      <c r="AF680" s="44"/>
      <c r="AP680" s="44"/>
      <c r="AQ680" s="44"/>
    </row>
    <row r="681" spans="3:43" s="33" customFormat="1" x14ac:dyDescent="0.25">
      <c r="C681" s="31"/>
      <c r="D681" s="31"/>
      <c r="E681" s="31"/>
      <c r="H681" s="44"/>
      <c r="I681" s="44"/>
      <c r="J681" s="81"/>
      <c r="T681" s="44"/>
      <c r="U681" s="44"/>
      <c r="AE681" s="44"/>
      <c r="AF681" s="44"/>
      <c r="AP681" s="44"/>
      <c r="AQ681" s="44"/>
    </row>
    <row r="682" spans="3:43" s="33" customFormat="1" x14ac:dyDescent="0.25">
      <c r="C682" s="31"/>
      <c r="D682" s="31"/>
      <c r="E682" s="31"/>
      <c r="H682" s="44"/>
      <c r="I682" s="44"/>
      <c r="J682" s="81"/>
      <c r="T682" s="44"/>
      <c r="U682" s="44"/>
      <c r="AE682" s="44"/>
      <c r="AF682" s="44"/>
      <c r="AP682" s="44"/>
      <c r="AQ682" s="44"/>
    </row>
    <row r="683" spans="3:43" s="33" customFormat="1" x14ac:dyDescent="0.25">
      <c r="C683" s="31"/>
      <c r="D683" s="31"/>
      <c r="E683" s="31"/>
      <c r="H683" s="44"/>
      <c r="I683" s="44"/>
      <c r="J683" s="81"/>
      <c r="T683" s="44"/>
      <c r="U683" s="44"/>
      <c r="AE683" s="44"/>
      <c r="AF683" s="44"/>
      <c r="AP683" s="44"/>
      <c r="AQ683" s="44"/>
    </row>
    <row r="684" spans="3:43" s="33" customFormat="1" x14ac:dyDescent="0.25">
      <c r="C684" s="31"/>
      <c r="D684" s="31"/>
      <c r="E684" s="31"/>
      <c r="H684" s="44"/>
      <c r="I684" s="44"/>
      <c r="J684" s="81"/>
      <c r="T684" s="44"/>
      <c r="U684" s="44"/>
      <c r="AE684" s="44"/>
      <c r="AF684" s="44"/>
      <c r="AP684" s="44"/>
      <c r="AQ684" s="44"/>
    </row>
    <row r="685" spans="3:43" s="33" customFormat="1" x14ac:dyDescent="0.25">
      <c r="C685" s="31"/>
      <c r="D685" s="31"/>
      <c r="E685" s="31"/>
      <c r="H685" s="44"/>
      <c r="I685" s="44"/>
      <c r="J685" s="81"/>
      <c r="T685" s="44"/>
      <c r="U685" s="44"/>
      <c r="AE685" s="44"/>
      <c r="AF685" s="44"/>
      <c r="AP685" s="44"/>
      <c r="AQ685" s="44"/>
    </row>
    <row r="686" spans="3:43" s="33" customFormat="1" x14ac:dyDescent="0.25">
      <c r="C686" s="31"/>
      <c r="D686" s="31"/>
      <c r="E686" s="31"/>
      <c r="H686" s="44"/>
      <c r="I686" s="44"/>
      <c r="J686" s="81"/>
      <c r="T686" s="44"/>
      <c r="U686" s="44"/>
      <c r="AE686" s="44"/>
      <c r="AF686" s="44"/>
      <c r="AP686" s="44"/>
      <c r="AQ686" s="44"/>
    </row>
    <row r="687" spans="3:43" s="33" customFormat="1" x14ac:dyDescent="0.25">
      <c r="C687" s="31"/>
      <c r="D687" s="31"/>
      <c r="E687" s="31"/>
      <c r="H687" s="44"/>
      <c r="I687" s="44"/>
      <c r="J687" s="81"/>
      <c r="T687" s="44"/>
      <c r="U687" s="44"/>
      <c r="AE687" s="44"/>
      <c r="AF687" s="44"/>
      <c r="AP687" s="44"/>
      <c r="AQ687" s="44"/>
    </row>
    <row r="688" spans="3:43" s="33" customFormat="1" x14ac:dyDescent="0.25">
      <c r="C688" s="31"/>
      <c r="D688" s="31"/>
      <c r="E688" s="31"/>
      <c r="H688" s="44"/>
      <c r="I688" s="44"/>
      <c r="J688" s="81"/>
      <c r="T688" s="44"/>
      <c r="U688" s="44"/>
      <c r="AE688" s="44"/>
      <c r="AF688" s="44"/>
      <c r="AP688" s="44"/>
      <c r="AQ688" s="44"/>
    </row>
    <row r="689" spans="3:43" s="33" customFormat="1" x14ac:dyDescent="0.25">
      <c r="C689" s="31"/>
      <c r="D689" s="31"/>
      <c r="E689" s="31"/>
      <c r="H689" s="44"/>
      <c r="I689" s="44"/>
      <c r="J689" s="81"/>
      <c r="T689" s="44"/>
      <c r="U689" s="44"/>
      <c r="AE689" s="44"/>
      <c r="AF689" s="44"/>
      <c r="AP689" s="44"/>
      <c r="AQ689" s="44"/>
    </row>
    <row r="690" spans="3:43" s="33" customFormat="1" x14ac:dyDescent="0.25">
      <c r="C690" s="31"/>
      <c r="D690" s="31"/>
      <c r="E690" s="31"/>
      <c r="H690" s="44"/>
      <c r="I690" s="44"/>
      <c r="J690" s="81"/>
      <c r="T690" s="44"/>
      <c r="U690" s="44"/>
      <c r="AE690" s="44"/>
      <c r="AF690" s="44"/>
      <c r="AP690" s="44"/>
      <c r="AQ690" s="44"/>
    </row>
    <row r="691" spans="3:43" s="33" customFormat="1" x14ac:dyDescent="0.25">
      <c r="C691" s="31"/>
      <c r="D691" s="31"/>
      <c r="E691" s="31"/>
      <c r="H691" s="44"/>
      <c r="I691" s="44"/>
      <c r="J691" s="81"/>
      <c r="T691" s="44"/>
      <c r="U691" s="44"/>
      <c r="AE691" s="44"/>
      <c r="AF691" s="44"/>
      <c r="AP691" s="44"/>
      <c r="AQ691" s="44"/>
    </row>
    <row r="692" spans="3:43" s="33" customFormat="1" x14ac:dyDescent="0.25">
      <c r="C692" s="31"/>
      <c r="D692" s="31"/>
      <c r="E692" s="31"/>
      <c r="H692" s="44"/>
      <c r="I692" s="44"/>
      <c r="J692" s="81"/>
      <c r="T692" s="44"/>
      <c r="U692" s="44"/>
      <c r="AE692" s="44"/>
      <c r="AF692" s="44"/>
      <c r="AP692" s="44"/>
      <c r="AQ692" s="44"/>
    </row>
    <row r="693" spans="3:43" s="33" customFormat="1" x14ac:dyDescent="0.25">
      <c r="C693" s="31"/>
      <c r="D693" s="31"/>
      <c r="E693" s="31"/>
      <c r="H693" s="44"/>
      <c r="I693" s="44"/>
      <c r="J693" s="81"/>
      <c r="T693" s="44"/>
      <c r="U693" s="44"/>
      <c r="AE693" s="44"/>
      <c r="AF693" s="44"/>
      <c r="AP693" s="44"/>
      <c r="AQ693" s="44"/>
    </row>
    <row r="694" spans="3:43" s="33" customFormat="1" x14ac:dyDescent="0.25">
      <c r="C694" s="31"/>
      <c r="D694" s="31"/>
      <c r="E694" s="31"/>
      <c r="H694" s="44"/>
      <c r="I694" s="44"/>
      <c r="J694" s="81"/>
      <c r="T694" s="44"/>
      <c r="U694" s="44"/>
      <c r="AE694" s="44"/>
      <c r="AF694" s="44"/>
      <c r="AP694" s="44"/>
      <c r="AQ694" s="44"/>
    </row>
    <row r="695" spans="3:43" s="33" customFormat="1" x14ac:dyDescent="0.25">
      <c r="C695" s="31"/>
      <c r="D695" s="31"/>
      <c r="E695" s="31"/>
      <c r="H695" s="44"/>
      <c r="I695" s="44"/>
      <c r="J695" s="81"/>
      <c r="T695" s="44"/>
      <c r="U695" s="44"/>
      <c r="AE695" s="44"/>
      <c r="AF695" s="44"/>
      <c r="AP695" s="44"/>
      <c r="AQ695" s="44"/>
    </row>
    <row r="696" spans="3:43" s="33" customFormat="1" x14ac:dyDescent="0.25">
      <c r="C696" s="31"/>
      <c r="D696" s="31"/>
      <c r="E696" s="31"/>
      <c r="H696" s="44"/>
      <c r="I696" s="44"/>
      <c r="J696" s="81"/>
      <c r="T696" s="44"/>
      <c r="U696" s="44"/>
      <c r="AE696" s="44"/>
      <c r="AF696" s="44"/>
      <c r="AP696" s="44"/>
      <c r="AQ696" s="44"/>
    </row>
    <row r="697" spans="3:43" s="33" customFormat="1" x14ac:dyDescent="0.25">
      <c r="C697" s="31"/>
      <c r="D697" s="31"/>
      <c r="E697" s="31"/>
      <c r="H697" s="44"/>
      <c r="I697" s="44"/>
      <c r="J697" s="81"/>
      <c r="T697" s="44"/>
      <c r="U697" s="44"/>
      <c r="AE697" s="44"/>
      <c r="AF697" s="44"/>
      <c r="AP697" s="44"/>
      <c r="AQ697" s="44"/>
    </row>
    <row r="698" spans="3:43" s="33" customFormat="1" x14ac:dyDescent="0.25">
      <c r="C698" s="31"/>
      <c r="D698" s="31"/>
      <c r="E698" s="31"/>
      <c r="H698" s="44"/>
      <c r="I698" s="44"/>
      <c r="J698" s="81"/>
      <c r="T698" s="44"/>
      <c r="U698" s="44"/>
      <c r="AE698" s="44"/>
      <c r="AF698" s="44"/>
      <c r="AP698" s="44"/>
      <c r="AQ698" s="44"/>
    </row>
    <row r="699" spans="3:43" s="33" customFormat="1" x14ac:dyDescent="0.25">
      <c r="C699" s="31"/>
      <c r="D699" s="31"/>
      <c r="E699" s="31"/>
      <c r="H699" s="44"/>
      <c r="I699" s="44"/>
      <c r="J699" s="81"/>
      <c r="T699" s="44"/>
      <c r="U699" s="44"/>
      <c r="AE699" s="44"/>
      <c r="AF699" s="44"/>
      <c r="AP699" s="44"/>
      <c r="AQ699" s="44"/>
    </row>
    <row r="700" spans="3:43" s="33" customFormat="1" x14ac:dyDescent="0.25">
      <c r="C700" s="31"/>
      <c r="D700" s="31"/>
      <c r="E700" s="31"/>
      <c r="H700" s="44"/>
      <c r="I700" s="44"/>
      <c r="J700" s="81"/>
      <c r="T700" s="44"/>
      <c r="U700" s="44"/>
      <c r="AE700" s="44"/>
      <c r="AF700" s="44"/>
      <c r="AP700" s="44"/>
      <c r="AQ700" s="44"/>
    </row>
    <row r="701" spans="3:43" s="33" customFormat="1" x14ac:dyDescent="0.25">
      <c r="C701" s="31"/>
      <c r="D701" s="31"/>
      <c r="E701" s="31"/>
      <c r="H701" s="44"/>
      <c r="I701" s="44"/>
      <c r="J701" s="81"/>
      <c r="T701" s="44"/>
      <c r="U701" s="44"/>
      <c r="AE701" s="44"/>
      <c r="AF701" s="44"/>
      <c r="AP701" s="44"/>
      <c r="AQ701" s="44"/>
    </row>
    <row r="702" spans="3:43" s="33" customFormat="1" x14ac:dyDescent="0.25">
      <c r="C702" s="31"/>
      <c r="D702" s="31"/>
      <c r="E702" s="31"/>
      <c r="H702" s="44"/>
      <c r="I702" s="44"/>
      <c r="J702" s="81"/>
      <c r="T702" s="44"/>
      <c r="U702" s="44"/>
      <c r="AE702" s="44"/>
      <c r="AF702" s="44"/>
      <c r="AP702" s="44"/>
      <c r="AQ702" s="44"/>
    </row>
    <row r="703" spans="3:43" s="33" customFormat="1" x14ac:dyDescent="0.25">
      <c r="C703" s="31"/>
      <c r="D703" s="31"/>
      <c r="E703" s="31"/>
      <c r="H703" s="44"/>
      <c r="I703" s="44"/>
      <c r="J703" s="81"/>
      <c r="T703" s="44"/>
      <c r="U703" s="44"/>
      <c r="AE703" s="44"/>
      <c r="AF703" s="44"/>
      <c r="AP703" s="44"/>
      <c r="AQ703" s="44"/>
    </row>
    <row r="704" spans="3:43" s="33" customFormat="1" x14ac:dyDescent="0.25">
      <c r="C704" s="31"/>
      <c r="D704" s="31"/>
      <c r="E704" s="31"/>
      <c r="H704" s="44"/>
      <c r="I704" s="44"/>
      <c r="J704" s="81"/>
      <c r="T704" s="44"/>
      <c r="U704" s="44"/>
      <c r="AE704" s="44"/>
      <c r="AF704" s="44"/>
      <c r="AP704" s="44"/>
      <c r="AQ704" s="44"/>
    </row>
    <row r="705" spans="3:43" s="33" customFormat="1" x14ac:dyDescent="0.25">
      <c r="C705" s="31"/>
      <c r="D705" s="31"/>
      <c r="E705" s="31"/>
      <c r="H705" s="44"/>
      <c r="I705" s="44"/>
      <c r="J705" s="81"/>
      <c r="T705" s="44"/>
      <c r="U705" s="44"/>
      <c r="AE705" s="44"/>
      <c r="AF705" s="44"/>
      <c r="AP705" s="44"/>
      <c r="AQ705" s="44"/>
    </row>
    <row r="706" spans="3:43" s="33" customFormat="1" x14ac:dyDescent="0.25">
      <c r="C706" s="31"/>
      <c r="D706" s="31"/>
      <c r="E706" s="31"/>
      <c r="H706" s="44"/>
      <c r="I706" s="44"/>
      <c r="J706" s="81"/>
      <c r="T706" s="44"/>
      <c r="U706" s="44"/>
      <c r="AE706" s="44"/>
      <c r="AF706" s="44"/>
      <c r="AP706" s="44"/>
      <c r="AQ706" s="44"/>
    </row>
    <row r="707" spans="3:43" s="33" customFormat="1" x14ac:dyDescent="0.25">
      <c r="C707" s="31"/>
      <c r="D707" s="31"/>
      <c r="E707" s="31"/>
      <c r="H707" s="44"/>
      <c r="I707" s="44"/>
      <c r="J707" s="81"/>
      <c r="T707" s="44"/>
      <c r="U707" s="44"/>
      <c r="AE707" s="44"/>
      <c r="AF707" s="44"/>
      <c r="AP707" s="44"/>
      <c r="AQ707" s="44"/>
    </row>
    <row r="708" spans="3:43" s="33" customFormat="1" x14ac:dyDescent="0.25">
      <c r="C708" s="31"/>
      <c r="D708" s="31"/>
      <c r="E708" s="31"/>
      <c r="H708" s="44"/>
      <c r="I708" s="44"/>
      <c r="J708" s="81"/>
      <c r="T708" s="44"/>
      <c r="U708" s="44"/>
      <c r="AE708" s="44"/>
      <c r="AF708" s="44"/>
      <c r="AP708" s="44"/>
      <c r="AQ708" s="44"/>
    </row>
    <row r="709" spans="3:43" s="33" customFormat="1" x14ac:dyDescent="0.25">
      <c r="C709" s="31"/>
      <c r="D709" s="31"/>
      <c r="E709" s="31"/>
      <c r="H709" s="44"/>
      <c r="I709" s="44"/>
      <c r="J709" s="81"/>
      <c r="T709" s="44"/>
      <c r="U709" s="44"/>
      <c r="AE709" s="44"/>
      <c r="AF709" s="44"/>
      <c r="AP709" s="44"/>
      <c r="AQ709" s="44"/>
    </row>
    <row r="710" spans="3:43" s="33" customFormat="1" x14ac:dyDescent="0.25">
      <c r="C710" s="31"/>
      <c r="D710" s="31"/>
      <c r="E710" s="31"/>
      <c r="H710" s="44"/>
      <c r="I710" s="44"/>
      <c r="J710" s="81"/>
      <c r="T710" s="44"/>
      <c r="U710" s="44"/>
      <c r="AE710" s="44"/>
      <c r="AF710" s="44"/>
      <c r="AP710" s="44"/>
      <c r="AQ710" s="44"/>
    </row>
    <row r="711" spans="3:43" s="33" customFormat="1" x14ac:dyDescent="0.25">
      <c r="C711" s="31"/>
      <c r="D711" s="31"/>
      <c r="E711" s="31"/>
      <c r="H711" s="44"/>
      <c r="I711" s="44"/>
      <c r="J711" s="81"/>
      <c r="T711" s="44"/>
      <c r="U711" s="44"/>
      <c r="AE711" s="44"/>
      <c r="AF711" s="44"/>
      <c r="AP711" s="44"/>
      <c r="AQ711" s="44"/>
    </row>
    <row r="712" spans="3:43" s="33" customFormat="1" x14ac:dyDescent="0.25">
      <c r="C712" s="31"/>
      <c r="D712" s="31"/>
      <c r="E712" s="31"/>
      <c r="H712" s="44"/>
      <c r="I712" s="44"/>
      <c r="J712" s="81"/>
      <c r="T712" s="44"/>
      <c r="U712" s="44"/>
      <c r="AE712" s="44"/>
      <c r="AF712" s="44"/>
      <c r="AP712" s="44"/>
      <c r="AQ712" s="44"/>
    </row>
    <row r="713" spans="3:43" s="33" customFormat="1" x14ac:dyDescent="0.25">
      <c r="C713" s="31"/>
      <c r="D713" s="31"/>
      <c r="E713" s="31"/>
      <c r="H713" s="44"/>
      <c r="I713" s="44"/>
      <c r="J713" s="81"/>
      <c r="T713" s="44"/>
      <c r="U713" s="44"/>
      <c r="AE713" s="44"/>
      <c r="AF713" s="44"/>
      <c r="AP713" s="44"/>
      <c r="AQ713" s="44"/>
    </row>
    <row r="714" spans="3:43" s="33" customFormat="1" x14ac:dyDescent="0.25">
      <c r="C714" s="31"/>
      <c r="D714" s="31"/>
      <c r="E714" s="31"/>
      <c r="H714" s="44"/>
      <c r="I714" s="44"/>
      <c r="J714" s="81"/>
      <c r="T714" s="44"/>
      <c r="U714" s="44"/>
      <c r="AE714" s="44"/>
      <c r="AF714" s="44"/>
      <c r="AP714" s="44"/>
      <c r="AQ714" s="44"/>
    </row>
    <row r="715" spans="3:43" s="33" customFormat="1" x14ac:dyDescent="0.25">
      <c r="C715" s="31"/>
      <c r="D715" s="31"/>
      <c r="E715" s="31"/>
      <c r="H715" s="44"/>
      <c r="I715" s="44"/>
      <c r="J715" s="81"/>
      <c r="T715" s="44"/>
      <c r="U715" s="44"/>
      <c r="AE715" s="44"/>
      <c r="AF715" s="44"/>
      <c r="AP715" s="44"/>
      <c r="AQ715" s="44"/>
    </row>
    <row r="716" spans="3:43" s="33" customFormat="1" x14ac:dyDescent="0.25">
      <c r="C716" s="31"/>
      <c r="D716" s="31"/>
      <c r="E716" s="31"/>
      <c r="H716" s="44"/>
      <c r="I716" s="44"/>
      <c r="J716" s="81"/>
      <c r="T716" s="44"/>
      <c r="U716" s="44"/>
      <c r="AE716" s="44"/>
      <c r="AF716" s="44"/>
      <c r="AP716" s="44"/>
      <c r="AQ716" s="44"/>
    </row>
    <row r="717" spans="3:43" s="33" customFormat="1" x14ac:dyDescent="0.25">
      <c r="C717" s="31"/>
      <c r="D717" s="31"/>
      <c r="E717" s="31"/>
      <c r="H717" s="44"/>
      <c r="I717" s="44"/>
      <c r="J717" s="81"/>
      <c r="T717" s="44"/>
      <c r="U717" s="44"/>
      <c r="AE717" s="44"/>
      <c r="AF717" s="44"/>
      <c r="AP717" s="44"/>
      <c r="AQ717" s="44"/>
    </row>
    <row r="718" spans="3:43" s="33" customFormat="1" x14ac:dyDescent="0.25">
      <c r="C718" s="31"/>
      <c r="D718" s="31"/>
      <c r="E718" s="31"/>
      <c r="H718" s="44"/>
      <c r="I718" s="44"/>
      <c r="J718" s="81"/>
      <c r="T718" s="44"/>
      <c r="U718" s="44"/>
      <c r="AE718" s="44"/>
      <c r="AF718" s="44"/>
      <c r="AP718" s="44"/>
      <c r="AQ718" s="44"/>
    </row>
    <row r="719" spans="3:43" s="33" customFormat="1" x14ac:dyDescent="0.25">
      <c r="C719" s="31"/>
      <c r="D719" s="31"/>
      <c r="E719" s="31"/>
      <c r="H719" s="44"/>
      <c r="I719" s="44"/>
      <c r="J719" s="81"/>
      <c r="T719" s="44"/>
      <c r="U719" s="44"/>
      <c r="AE719" s="44"/>
      <c r="AF719" s="44"/>
      <c r="AP719" s="44"/>
      <c r="AQ719" s="44"/>
    </row>
    <row r="720" spans="3:43" s="33" customFormat="1" x14ac:dyDescent="0.25">
      <c r="C720" s="31"/>
      <c r="D720" s="31"/>
      <c r="E720" s="31"/>
      <c r="H720" s="44"/>
      <c r="I720" s="44"/>
      <c r="J720" s="81"/>
      <c r="T720" s="44"/>
      <c r="U720" s="44"/>
      <c r="AE720" s="44"/>
      <c r="AF720" s="44"/>
      <c r="AP720" s="44"/>
      <c r="AQ720" s="44"/>
    </row>
    <row r="721" spans="3:43" s="33" customFormat="1" x14ac:dyDescent="0.25">
      <c r="C721" s="31"/>
      <c r="D721" s="31"/>
      <c r="E721" s="31"/>
      <c r="H721" s="44"/>
      <c r="I721" s="44"/>
      <c r="J721" s="81"/>
      <c r="T721" s="44"/>
      <c r="U721" s="44"/>
      <c r="AE721" s="44"/>
      <c r="AF721" s="44"/>
      <c r="AP721" s="44"/>
      <c r="AQ721" s="44"/>
    </row>
    <row r="722" spans="3:43" s="33" customFormat="1" x14ac:dyDescent="0.25">
      <c r="C722" s="31"/>
      <c r="D722" s="31"/>
      <c r="E722" s="31"/>
      <c r="H722" s="44"/>
      <c r="I722" s="44"/>
      <c r="J722" s="81"/>
      <c r="T722" s="44"/>
      <c r="U722" s="44"/>
      <c r="AE722" s="44"/>
      <c r="AF722" s="44"/>
      <c r="AP722" s="44"/>
      <c r="AQ722" s="44"/>
    </row>
    <row r="723" spans="3:43" s="33" customFormat="1" x14ac:dyDescent="0.25">
      <c r="C723" s="31"/>
      <c r="D723" s="31"/>
      <c r="E723" s="31"/>
      <c r="H723" s="44"/>
      <c r="I723" s="44"/>
      <c r="J723" s="81"/>
      <c r="T723" s="44"/>
      <c r="U723" s="44"/>
      <c r="AE723" s="44"/>
      <c r="AF723" s="44"/>
      <c r="AP723" s="44"/>
      <c r="AQ723" s="44"/>
    </row>
    <row r="724" spans="3:43" s="33" customFormat="1" x14ac:dyDescent="0.25">
      <c r="C724" s="31"/>
      <c r="D724" s="31"/>
      <c r="E724" s="31"/>
      <c r="H724" s="44"/>
      <c r="I724" s="44"/>
      <c r="J724" s="81"/>
      <c r="T724" s="44"/>
      <c r="U724" s="44"/>
      <c r="AE724" s="44"/>
      <c r="AF724" s="44"/>
      <c r="AP724" s="44"/>
      <c r="AQ724" s="44"/>
    </row>
    <row r="725" spans="3:43" s="33" customFormat="1" x14ac:dyDescent="0.25">
      <c r="C725" s="31"/>
      <c r="D725" s="31"/>
      <c r="E725" s="31"/>
      <c r="H725" s="44"/>
      <c r="I725" s="44"/>
      <c r="J725" s="81"/>
      <c r="T725" s="44"/>
      <c r="U725" s="44"/>
      <c r="AE725" s="44"/>
      <c r="AF725" s="44"/>
      <c r="AP725" s="44"/>
      <c r="AQ725" s="44"/>
    </row>
    <row r="726" spans="3:43" s="33" customFormat="1" x14ac:dyDescent="0.25">
      <c r="C726" s="31"/>
      <c r="D726" s="31"/>
      <c r="E726" s="31"/>
      <c r="H726" s="44"/>
      <c r="I726" s="44"/>
      <c r="J726" s="81"/>
      <c r="T726" s="44"/>
      <c r="U726" s="44"/>
      <c r="AE726" s="44"/>
      <c r="AF726" s="44"/>
      <c r="AP726" s="44"/>
      <c r="AQ726" s="44"/>
    </row>
    <row r="727" spans="3:43" s="33" customFormat="1" x14ac:dyDescent="0.25">
      <c r="C727" s="31"/>
      <c r="D727" s="31"/>
      <c r="E727" s="31"/>
      <c r="H727" s="44"/>
      <c r="I727" s="44"/>
      <c r="J727" s="81"/>
      <c r="T727" s="44"/>
      <c r="U727" s="44"/>
      <c r="AE727" s="44"/>
      <c r="AF727" s="44"/>
      <c r="AP727" s="44"/>
      <c r="AQ727" s="44"/>
    </row>
    <row r="728" spans="3:43" s="33" customFormat="1" x14ac:dyDescent="0.25">
      <c r="C728" s="31"/>
      <c r="D728" s="31"/>
      <c r="E728" s="31"/>
      <c r="H728" s="44"/>
      <c r="I728" s="44"/>
      <c r="J728" s="81"/>
      <c r="T728" s="44"/>
      <c r="U728" s="44"/>
      <c r="AE728" s="44"/>
      <c r="AF728" s="44"/>
      <c r="AP728" s="44"/>
      <c r="AQ728" s="44"/>
    </row>
    <row r="729" spans="3:43" s="33" customFormat="1" x14ac:dyDescent="0.25">
      <c r="C729" s="31"/>
      <c r="D729" s="31"/>
      <c r="E729" s="31"/>
      <c r="H729" s="44"/>
      <c r="I729" s="44"/>
      <c r="J729" s="81"/>
      <c r="T729" s="44"/>
      <c r="U729" s="44"/>
      <c r="AE729" s="44"/>
      <c r="AF729" s="44"/>
      <c r="AP729" s="44"/>
      <c r="AQ729" s="44"/>
    </row>
    <row r="730" spans="3:43" s="33" customFormat="1" x14ac:dyDescent="0.25">
      <c r="C730" s="31"/>
      <c r="D730" s="31"/>
      <c r="E730" s="31"/>
      <c r="H730" s="44"/>
      <c r="I730" s="44"/>
      <c r="J730" s="81"/>
      <c r="T730" s="44"/>
      <c r="U730" s="44"/>
      <c r="AE730" s="44"/>
      <c r="AF730" s="44"/>
      <c r="AP730" s="44"/>
      <c r="AQ730" s="44"/>
    </row>
    <row r="731" spans="3:43" s="33" customFormat="1" x14ac:dyDescent="0.25">
      <c r="C731" s="31"/>
      <c r="D731" s="31"/>
      <c r="E731" s="31"/>
      <c r="H731" s="44"/>
      <c r="I731" s="44"/>
      <c r="J731" s="81"/>
      <c r="T731" s="44"/>
      <c r="U731" s="44"/>
      <c r="AE731" s="44"/>
      <c r="AF731" s="44"/>
      <c r="AP731" s="44"/>
      <c r="AQ731" s="44"/>
    </row>
    <row r="732" spans="3:43" s="33" customFormat="1" x14ac:dyDescent="0.25">
      <c r="C732" s="31"/>
      <c r="D732" s="31"/>
      <c r="E732" s="31"/>
      <c r="H732" s="44"/>
      <c r="I732" s="44"/>
      <c r="J732" s="81"/>
      <c r="T732" s="44"/>
      <c r="U732" s="44"/>
      <c r="AE732" s="44"/>
      <c r="AF732" s="44"/>
      <c r="AP732" s="44"/>
      <c r="AQ732" s="44"/>
    </row>
    <row r="733" spans="3:43" s="33" customFormat="1" x14ac:dyDescent="0.25">
      <c r="C733" s="31"/>
      <c r="D733" s="31"/>
      <c r="E733" s="31"/>
      <c r="H733" s="44"/>
      <c r="I733" s="44"/>
      <c r="J733" s="81"/>
      <c r="T733" s="44"/>
      <c r="U733" s="44"/>
      <c r="AE733" s="44"/>
      <c r="AF733" s="44"/>
      <c r="AP733" s="44"/>
      <c r="AQ733" s="44"/>
    </row>
    <row r="734" spans="3:43" s="33" customFormat="1" x14ac:dyDescent="0.25">
      <c r="C734" s="31"/>
      <c r="D734" s="31"/>
      <c r="E734" s="31"/>
      <c r="H734" s="44"/>
      <c r="I734" s="44"/>
      <c r="J734" s="81"/>
      <c r="T734" s="44"/>
      <c r="U734" s="44"/>
      <c r="AE734" s="44"/>
      <c r="AF734" s="44"/>
      <c r="AP734" s="44"/>
      <c r="AQ734" s="44"/>
    </row>
    <row r="735" spans="3:43" s="33" customFormat="1" x14ac:dyDescent="0.25">
      <c r="C735" s="31"/>
      <c r="D735" s="31"/>
      <c r="E735" s="31"/>
      <c r="H735" s="44"/>
      <c r="I735" s="44"/>
      <c r="J735" s="81"/>
      <c r="T735" s="44"/>
      <c r="U735" s="44"/>
      <c r="AE735" s="44"/>
      <c r="AF735" s="44"/>
      <c r="AP735" s="44"/>
      <c r="AQ735" s="44"/>
    </row>
    <row r="736" spans="3:43" s="33" customFormat="1" x14ac:dyDescent="0.25">
      <c r="C736" s="31"/>
      <c r="D736" s="31"/>
      <c r="E736" s="31"/>
      <c r="H736" s="44"/>
      <c r="I736" s="44"/>
      <c r="J736" s="81"/>
      <c r="T736" s="44"/>
      <c r="U736" s="44"/>
      <c r="AE736" s="44"/>
      <c r="AF736" s="44"/>
      <c r="AP736" s="44"/>
      <c r="AQ736" s="44"/>
    </row>
    <row r="737" spans="3:43" s="33" customFormat="1" x14ac:dyDescent="0.25">
      <c r="C737" s="31"/>
      <c r="D737" s="31"/>
      <c r="E737" s="31"/>
      <c r="H737" s="44"/>
      <c r="I737" s="44"/>
      <c r="J737" s="81"/>
      <c r="T737" s="44"/>
      <c r="U737" s="44"/>
      <c r="AE737" s="44"/>
      <c r="AF737" s="44"/>
      <c r="AP737" s="44"/>
      <c r="AQ737" s="44"/>
    </row>
    <row r="738" spans="3:43" s="33" customFormat="1" x14ac:dyDescent="0.25">
      <c r="C738" s="31"/>
      <c r="D738" s="31"/>
      <c r="E738" s="31"/>
      <c r="H738" s="44"/>
      <c r="I738" s="44"/>
      <c r="J738" s="81"/>
      <c r="T738" s="44"/>
      <c r="U738" s="44"/>
      <c r="AE738" s="44"/>
      <c r="AF738" s="44"/>
      <c r="AP738" s="44"/>
      <c r="AQ738" s="44"/>
    </row>
    <row r="739" spans="3:43" s="33" customFormat="1" x14ac:dyDescent="0.25">
      <c r="C739" s="31"/>
      <c r="D739" s="31"/>
      <c r="E739" s="31"/>
      <c r="H739" s="44"/>
      <c r="I739" s="44"/>
      <c r="J739" s="81"/>
      <c r="T739" s="44"/>
      <c r="U739" s="44"/>
      <c r="AE739" s="44"/>
      <c r="AF739" s="44"/>
      <c r="AP739" s="44"/>
      <c r="AQ739" s="44"/>
    </row>
    <row r="740" spans="3:43" s="33" customFormat="1" x14ac:dyDescent="0.25">
      <c r="C740" s="31"/>
      <c r="D740" s="31"/>
      <c r="E740" s="31"/>
      <c r="H740" s="44"/>
      <c r="I740" s="44"/>
      <c r="J740" s="81"/>
      <c r="T740" s="44"/>
      <c r="U740" s="44"/>
      <c r="AE740" s="44"/>
      <c r="AF740" s="44"/>
      <c r="AP740" s="44"/>
      <c r="AQ740" s="44"/>
    </row>
    <row r="741" spans="3:43" s="33" customFormat="1" x14ac:dyDescent="0.25">
      <c r="C741" s="31"/>
      <c r="D741" s="31"/>
      <c r="E741" s="31"/>
      <c r="H741" s="44"/>
      <c r="I741" s="44"/>
      <c r="J741" s="81"/>
      <c r="T741" s="44"/>
      <c r="U741" s="44"/>
      <c r="AE741" s="44"/>
      <c r="AF741" s="44"/>
      <c r="AP741" s="44"/>
      <c r="AQ741" s="44"/>
    </row>
    <row r="742" spans="3:43" s="33" customFormat="1" x14ac:dyDescent="0.25">
      <c r="C742" s="31"/>
      <c r="D742" s="31"/>
      <c r="E742" s="31"/>
      <c r="H742" s="44"/>
      <c r="I742" s="44"/>
      <c r="J742" s="81"/>
      <c r="T742" s="44"/>
      <c r="U742" s="44"/>
      <c r="AE742" s="44"/>
      <c r="AF742" s="44"/>
      <c r="AP742" s="44"/>
      <c r="AQ742" s="44"/>
    </row>
    <row r="743" spans="3:43" s="33" customFormat="1" x14ac:dyDescent="0.25">
      <c r="C743" s="31"/>
      <c r="D743" s="31"/>
      <c r="E743" s="31"/>
      <c r="H743" s="44"/>
      <c r="I743" s="44"/>
      <c r="J743" s="81"/>
      <c r="T743" s="44"/>
      <c r="U743" s="44"/>
      <c r="AE743" s="44"/>
      <c r="AF743" s="44"/>
      <c r="AP743" s="44"/>
      <c r="AQ743" s="44"/>
    </row>
    <row r="744" spans="3:43" s="33" customFormat="1" x14ac:dyDescent="0.25">
      <c r="C744" s="31"/>
      <c r="D744" s="31"/>
      <c r="E744" s="31"/>
      <c r="H744" s="44"/>
      <c r="I744" s="44"/>
      <c r="J744" s="81"/>
      <c r="T744" s="44"/>
      <c r="U744" s="44"/>
      <c r="AE744" s="44"/>
      <c r="AF744" s="44"/>
      <c r="AP744" s="44"/>
      <c r="AQ744" s="44"/>
    </row>
    <row r="745" spans="3:43" s="33" customFormat="1" x14ac:dyDescent="0.25">
      <c r="C745" s="31"/>
      <c r="D745" s="31"/>
      <c r="E745" s="31"/>
      <c r="H745" s="44"/>
      <c r="I745" s="44"/>
      <c r="J745" s="81"/>
      <c r="T745" s="44"/>
      <c r="U745" s="44"/>
      <c r="AE745" s="44"/>
      <c r="AF745" s="44"/>
      <c r="AP745" s="44"/>
      <c r="AQ745" s="44"/>
    </row>
    <row r="746" spans="3:43" s="33" customFormat="1" x14ac:dyDescent="0.25">
      <c r="C746" s="31"/>
      <c r="D746" s="31"/>
      <c r="E746" s="31"/>
      <c r="H746" s="44"/>
      <c r="I746" s="44"/>
      <c r="J746" s="81"/>
      <c r="T746" s="44"/>
      <c r="U746" s="44"/>
      <c r="AE746" s="44"/>
      <c r="AF746" s="44"/>
      <c r="AP746" s="44"/>
      <c r="AQ746" s="44"/>
    </row>
    <row r="747" spans="3:43" s="33" customFormat="1" x14ac:dyDescent="0.25">
      <c r="C747" s="31"/>
      <c r="D747" s="31"/>
      <c r="E747" s="31"/>
      <c r="H747" s="44"/>
      <c r="I747" s="44"/>
      <c r="J747" s="81"/>
      <c r="T747" s="44"/>
      <c r="U747" s="44"/>
      <c r="AE747" s="44"/>
      <c r="AF747" s="44"/>
      <c r="AP747" s="44"/>
      <c r="AQ747" s="44"/>
    </row>
    <row r="748" spans="3:43" s="33" customFormat="1" x14ac:dyDescent="0.25">
      <c r="C748" s="31"/>
      <c r="D748" s="31"/>
      <c r="E748" s="31"/>
      <c r="H748" s="44"/>
      <c r="I748" s="44"/>
      <c r="J748" s="81"/>
      <c r="T748" s="44"/>
      <c r="U748" s="44"/>
      <c r="AE748" s="44"/>
      <c r="AF748" s="44"/>
      <c r="AP748" s="44"/>
      <c r="AQ748" s="44"/>
    </row>
    <row r="749" spans="3:43" s="33" customFormat="1" x14ac:dyDescent="0.25">
      <c r="C749" s="31"/>
      <c r="D749" s="31"/>
      <c r="E749" s="31"/>
      <c r="H749" s="44"/>
      <c r="I749" s="44"/>
      <c r="J749" s="81"/>
      <c r="T749" s="44"/>
      <c r="U749" s="44"/>
      <c r="AE749" s="44"/>
      <c r="AF749" s="44"/>
      <c r="AP749" s="44"/>
      <c r="AQ749" s="44"/>
    </row>
    <row r="750" spans="3:43" s="33" customFormat="1" x14ac:dyDescent="0.25">
      <c r="C750" s="31"/>
      <c r="D750" s="31"/>
      <c r="E750" s="31"/>
      <c r="H750" s="44"/>
      <c r="I750" s="44"/>
      <c r="J750" s="81"/>
      <c r="T750" s="44"/>
      <c r="U750" s="44"/>
      <c r="AE750" s="44"/>
      <c r="AF750" s="44"/>
      <c r="AP750" s="44"/>
      <c r="AQ750" s="44"/>
    </row>
    <row r="751" spans="3:43" s="33" customFormat="1" x14ac:dyDescent="0.25">
      <c r="C751" s="31"/>
      <c r="D751" s="31"/>
      <c r="E751" s="31"/>
      <c r="H751" s="44"/>
      <c r="I751" s="44"/>
      <c r="J751" s="81"/>
      <c r="T751" s="44"/>
      <c r="U751" s="44"/>
      <c r="AE751" s="44"/>
      <c r="AF751" s="44"/>
      <c r="AP751" s="44"/>
      <c r="AQ751" s="44"/>
    </row>
    <row r="752" spans="3:43" s="33" customFormat="1" x14ac:dyDescent="0.25">
      <c r="C752" s="31"/>
      <c r="D752" s="31"/>
      <c r="E752" s="31"/>
      <c r="H752" s="44"/>
      <c r="I752" s="44"/>
      <c r="J752" s="81"/>
      <c r="T752" s="44"/>
      <c r="U752" s="44"/>
      <c r="AE752" s="44"/>
      <c r="AF752" s="44"/>
      <c r="AP752" s="44"/>
      <c r="AQ752" s="44"/>
    </row>
    <row r="753" spans="3:43" s="33" customFormat="1" x14ac:dyDescent="0.25">
      <c r="C753" s="31"/>
      <c r="D753" s="31"/>
      <c r="E753" s="31"/>
      <c r="H753" s="44"/>
      <c r="I753" s="44"/>
      <c r="J753" s="81"/>
      <c r="T753" s="44"/>
      <c r="U753" s="44"/>
      <c r="AE753" s="44"/>
      <c r="AF753" s="44"/>
      <c r="AP753" s="44"/>
      <c r="AQ753" s="44"/>
    </row>
    <row r="754" spans="3:43" s="33" customFormat="1" x14ac:dyDescent="0.25">
      <c r="C754" s="31"/>
      <c r="D754" s="31"/>
      <c r="E754" s="31"/>
      <c r="H754" s="44"/>
      <c r="I754" s="44"/>
      <c r="J754" s="81"/>
      <c r="T754" s="44"/>
      <c r="U754" s="44"/>
      <c r="AE754" s="44"/>
      <c r="AF754" s="44"/>
      <c r="AP754" s="44"/>
      <c r="AQ754" s="44"/>
    </row>
    <row r="755" spans="3:43" s="33" customFormat="1" x14ac:dyDescent="0.25">
      <c r="C755" s="31"/>
      <c r="D755" s="31"/>
      <c r="E755" s="31"/>
      <c r="H755" s="44"/>
      <c r="I755" s="44"/>
      <c r="J755" s="81"/>
      <c r="T755" s="44"/>
      <c r="U755" s="44"/>
      <c r="AE755" s="44"/>
      <c r="AF755" s="44"/>
      <c r="AP755" s="44"/>
      <c r="AQ755" s="44"/>
    </row>
    <row r="756" spans="3:43" s="33" customFormat="1" x14ac:dyDescent="0.25">
      <c r="C756" s="31"/>
      <c r="D756" s="31"/>
      <c r="E756" s="31"/>
      <c r="H756" s="44"/>
      <c r="I756" s="44"/>
      <c r="J756" s="81"/>
      <c r="T756" s="44"/>
      <c r="U756" s="44"/>
      <c r="AE756" s="44"/>
      <c r="AF756" s="44"/>
      <c r="AP756" s="44"/>
      <c r="AQ756" s="44"/>
    </row>
    <row r="757" spans="3:43" s="33" customFormat="1" x14ac:dyDescent="0.25">
      <c r="C757" s="31"/>
      <c r="D757" s="31"/>
      <c r="E757" s="31"/>
      <c r="H757" s="44"/>
      <c r="I757" s="44"/>
      <c r="J757" s="81"/>
      <c r="T757" s="44"/>
      <c r="U757" s="44"/>
      <c r="AE757" s="44"/>
      <c r="AF757" s="44"/>
      <c r="AP757" s="44"/>
      <c r="AQ757" s="44"/>
    </row>
    <row r="758" spans="3:43" s="33" customFormat="1" x14ac:dyDescent="0.25">
      <c r="C758" s="31"/>
      <c r="D758" s="31"/>
      <c r="E758" s="31"/>
      <c r="H758" s="44"/>
      <c r="I758" s="44"/>
      <c r="J758" s="81"/>
      <c r="T758" s="44"/>
      <c r="U758" s="44"/>
      <c r="AE758" s="44"/>
      <c r="AF758" s="44"/>
      <c r="AP758" s="44"/>
      <c r="AQ758" s="44"/>
    </row>
    <row r="759" spans="3:43" s="33" customFormat="1" x14ac:dyDescent="0.25">
      <c r="C759" s="31"/>
      <c r="D759" s="31"/>
      <c r="E759" s="31"/>
      <c r="H759" s="44"/>
      <c r="I759" s="44"/>
      <c r="J759" s="81"/>
      <c r="T759" s="44"/>
      <c r="U759" s="44"/>
      <c r="AE759" s="44"/>
      <c r="AF759" s="44"/>
      <c r="AP759" s="44"/>
      <c r="AQ759" s="44"/>
    </row>
    <row r="760" spans="3:43" s="33" customFormat="1" x14ac:dyDescent="0.25">
      <c r="C760" s="31"/>
      <c r="D760" s="31"/>
      <c r="E760" s="31"/>
      <c r="H760" s="44"/>
      <c r="I760" s="44"/>
      <c r="J760" s="81"/>
      <c r="T760" s="44"/>
      <c r="U760" s="44"/>
      <c r="AE760" s="44"/>
      <c r="AF760" s="44"/>
      <c r="AP760" s="44"/>
      <c r="AQ760" s="44"/>
    </row>
    <row r="761" spans="3:43" s="33" customFormat="1" x14ac:dyDescent="0.25">
      <c r="C761" s="31"/>
      <c r="D761" s="31"/>
      <c r="E761" s="31"/>
      <c r="H761" s="44"/>
      <c r="I761" s="44"/>
      <c r="J761" s="81"/>
      <c r="T761" s="44"/>
      <c r="U761" s="44"/>
      <c r="AE761" s="44"/>
      <c r="AF761" s="44"/>
      <c r="AP761" s="44"/>
      <c r="AQ761" s="44"/>
    </row>
    <row r="762" spans="3:43" s="33" customFormat="1" x14ac:dyDescent="0.25">
      <c r="C762" s="31"/>
      <c r="D762" s="31"/>
      <c r="E762" s="31"/>
      <c r="H762" s="44"/>
      <c r="I762" s="44"/>
      <c r="J762" s="81"/>
      <c r="T762" s="44"/>
      <c r="U762" s="44"/>
      <c r="AE762" s="44"/>
      <c r="AF762" s="44"/>
      <c r="AP762" s="44"/>
      <c r="AQ762" s="44"/>
    </row>
    <row r="763" spans="3:43" s="33" customFormat="1" x14ac:dyDescent="0.25">
      <c r="C763" s="31"/>
      <c r="D763" s="31"/>
      <c r="E763" s="31"/>
      <c r="H763" s="44"/>
      <c r="I763" s="44"/>
      <c r="J763" s="81"/>
      <c r="T763" s="44"/>
      <c r="U763" s="44"/>
      <c r="AE763" s="44"/>
      <c r="AF763" s="44"/>
      <c r="AP763" s="44"/>
      <c r="AQ763" s="44"/>
    </row>
    <row r="764" spans="3:43" s="33" customFormat="1" x14ac:dyDescent="0.25">
      <c r="C764" s="31"/>
      <c r="D764" s="31"/>
      <c r="E764" s="31"/>
      <c r="H764" s="44"/>
      <c r="I764" s="44"/>
      <c r="J764" s="81"/>
      <c r="T764" s="44"/>
      <c r="U764" s="44"/>
      <c r="AE764" s="44"/>
      <c r="AF764" s="44"/>
      <c r="AP764" s="44"/>
      <c r="AQ764" s="44"/>
    </row>
    <row r="765" spans="3:43" s="33" customFormat="1" x14ac:dyDescent="0.25">
      <c r="C765" s="31"/>
      <c r="D765" s="31"/>
      <c r="E765" s="31"/>
      <c r="H765" s="44"/>
      <c r="I765" s="44"/>
      <c r="J765" s="81"/>
      <c r="T765" s="44"/>
      <c r="U765" s="44"/>
      <c r="AE765" s="44"/>
      <c r="AF765" s="44"/>
      <c r="AP765" s="44"/>
      <c r="AQ765" s="44"/>
    </row>
    <row r="766" spans="3:43" s="33" customFormat="1" x14ac:dyDescent="0.25">
      <c r="C766" s="31"/>
      <c r="D766" s="31"/>
      <c r="E766" s="31"/>
      <c r="H766" s="44"/>
      <c r="I766" s="44"/>
      <c r="J766" s="81"/>
      <c r="T766" s="44"/>
      <c r="U766" s="44"/>
      <c r="AE766" s="44"/>
      <c r="AF766" s="44"/>
      <c r="AP766" s="44"/>
      <c r="AQ766" s="44"/>
    </row>
    <row r="767" spans="3:43" s="33" customFormat="1" x14ac:dyDescent="0.25">
      <c r="C767" s="31"/>
      <c r="D767" s="31"/>
      <c r="E767" s="31"/>
      <c r="H767" s="44"/>
      <c r="I767" s="44"/>
      <c r="J767" s="81"/>
      <c r="T767" s="44"/>
      <c r="U767" s="44"/>
      <c r="AE767" s="44"/>
      <c r="AF767" s="44"/>
      <c r="AP767" s="44"/>
      <c r="AQ767" s="44"/>
    </row>
    <row r="768" spans="3:43" s="33" customFormat="1" x14ac:dyDescent="0.25">
      <c r="C768" s="31"/>
      <c r="D768" s="31"/>
      <c r="E768" s="31"/>
      <c r="H768" s="44"/>
      <c r="I768" s="44"/>
      <c r="J768" s="81"/>
      <c r="T768" s="44"/>
      <c r="U768" s="44"/>
      <c r="AE768" s="44"/>
      <c r="AF768" s="44"/>
      <c r="AP768" s="44"/>
      <c r="AQ768" s="44"/>
    </row>
    <row r="769" spans="3:199" s="33" customFormat="1" x14ac:dyDescent="0.25">
      <c r="C769" s="31"/>
      <c r="D769" s="31"/>
      <c r="E769" s="31"/>
      <c r="H769" s="44"/>
      <c r="I769" s="44"/>
      <c r="J769" s="81"/>
      <c r="T769" s="44"/>
      <c r="U769" s="44"/>
      <c r="AE769" s="44"/>
      <c r="AF769" s="44"/>
      <c r="AP769" s="44"/>
      <c r="AQ769" s="44"/>
    </row>
    <row r="770" spans="3:199" s="33" customFormat="1" x14ac:dyDescent="0.25">
      <c r="C770" s="31"/>
      <c r="D770" s="31"/>
      <c r="E770" s="31"/>
      <c r="H770" s="44"/>
      <c r="I770" s="44"/>
      <c r="J770" s="81"/>
      <c r="T770" s="44"/>
      <c r="U770" s="44"/>
      <c r="AE770" s="44"/>
      <c r="AF770" s="44"/>
      <c r="AP770" s="44"/>
      <c r="AQ770" s="44"/>
    </row>
    <row r="771" spans="3:199" s="33" customFormat="1" x14ac:dyDescent="0.25">
      <c r="C771" s="31"/>
      <c r="D771" s="31"/>
      <c r="E771" s="31"/>
      <c r="H771" s="44"/>
      <c r="I771" s="44"/>
      <c r="J771" s="81"/>
      <c r="T771" s="44"/>
      <c r="U771" s="44"/>
      <c r="AE771" s="44"/>
      <c r="AF771" s="44"/>
      <c r="AP771" s="44"/>
      <c r="AQ771" s="44"/>
    </row>
    <row r="772" spans="3:199" s="33" customFormat="1" x14ac:dyDescent="0.25">
      <c r="C772" s="31"/>
      <c r="D772" s="31"/>
      <c r="E772" s="31"/>
      <c r="H772" s="44"/>
      <c r="I772" s="44"/>
      <c r="J772" s="81"/>
      <c r="T772" s="44"/>
      <c r="U772" s="44"/>
      <c r="AE772" s="44"/>
      <c r="AF772" s="44"/>
      <c r="AP772" s="44"/>
      <c r="AQ772" s="44"/>
    </row>
    <row r="773" spans="3:199" s="33" customFormat="1" x14ac:dyDescent="0.25">
      <c r="C773" s="31"/>
      <c r="D773" s="31"/>
      <c r="E773" s="31"/>
      <c r="H773" s="44"/>
      <c r="I773" s="44"/>
      <c r="J773" s="81"/>
      <c r="T773" s="44"/>
      <c r="U773" s="44"/>
      <c r="AE773" s="44"/>
      <c r="AF773" s="44"/>
      <c r="AP773" s="44"/>
      <c r="AQ773" s="44"/>
    </row>
    <row r="774" spans="3:199" s="33" customFormat="1" x14ac:dyDescent="0.25">
      <c r="C774" s="31"/>
      <c r="D774" s="31"/>
      <c r="E774" s="31"/>
      <c r="H774" s="44"/>
      <c r="I774" s="44"/>
      <c r="J774" s="81"/>
      <c r="T774" s="44"/>
      <c r="U774" s="44"/>
      <c r="AE774" s="44"/>
      <c r="AF774" s="44"/>
      <c r="AP774" s="44"/>
      <c r="AQ774" s="44"/>
    </row>
    <row r="775" spans="3:199" s="33" customFormat="1" x14ac:dyDescent="0.25">
      <c r="C775" s="31"/>
      <c r="D775" s="31"/>
      <c r="E775" s="31"/>
      <c r="H775" s="44"/>
      <c r="I775" s="44"/>
      <c r="J775" s="81"/>
      <c r="T775" s="44"/>
      <c r="U775" s="44"/>
      <c r="AE775" s="44"/>
      <c r="AF775" s="44"/>
      <c r="AP775" s="44"/>
      <c r="AQ775" s="44"/>
    </row>
    <row r="776" spans="3:199" s="33" customFormat="1" x14ac:dyDescent="0.25">
      <c r="C776" s="31"/>
      <c r="D776" s="31"/>
      <c r="E776" s="31"/>
      <c r="H776" s="44"/>
      <c r="I776" s="44"/>
      <c r="J776" s="81"/>
      <c r="T776" s="44"/>
      <c r="U776" s="44"/>
      <c r="AE776" s="44"/>
      <c r="AF776" s="44"/>
      <c r="AP776" s="44"/>
      <c r="AQ776" s="44"/>
    </row>
    <row r="777" spans="3:199" s="33" customFormat="1" x14ac:dyDescent="0.25">
      <c r="C777" s="31"/>
      <c r="D777" s="31"/>
      <c r="E777" s="31"/>
      <c r="H777" s="44"/>
      <c r="I777" s="44"/>
      <c r="J777" s="81"/>
      <c r="T777" s="44"/>
      <c r="U777" s="44"/>
      <c r="AE777" s="44"/>
      <c r="AF777" s="44"/>
      <c r="AP777" s="44"/>
      <c r="AQ777" s="44"/>
    </row>
    <row r="778" spans="3:199" s="33" customFormat="1" x14ac:dyDescent="0.25">
      <c r="C778" s="31"/>
      <c r="D778" s="31"/>
      <c r="E778" s="31"/>
      <c r="H778" s="44"/>
      <c r="I778" s="44"/>
      <c r="J778" s="81"/>
      <c r="T778" s="44"/>
      <c r="U778" s="44"/>
      <c r="AE778" s="44"/>
      <c r="AF778" s="44"/>
      <c r="AP778" s="44"/>
      <c r="AQ778" s="44"/>
    </row>
    <row r="779" spans="3:199" s="33" customFormat="1" x14ac:dyDescent="0.25">
      <c r="C779" s="31"/>
      <c r="D779" s="31"/>
      <c r="E779" s="31"/>
      <c r="H779" s="44"/>
      <c r="I779" s="44"/>
      <c r="J779" s="81"/>
      <c r="T779" s="44"/>
      <c r="U779" s="44"/>
      <c r="AE779" s="44"/>
      <c r="AF779" s="44"/>
      <c r="AP779" s="44"/>
      <c r="AQ779" s="44"/>
    </row>
    <row r="780" spans="3:199" s="33" customFormat="1" x14ac:dyDescent="0.25">
      <c r="C780" s="31"/>
      <c r="D780" s="31"/>
      <c r="E780" s="31"/>
      <c r="H780" s="44"/>
      <c r="I780" s="44"/>
      <c r="J780" s="81"/>
      <c r="T780" s="44"/>
      <c r="U780" s="44"/>
      <c r="AE780" s="44"/>
      <c r="AF780" s="44"/>
      <c r="AP780" s="44"/>
      <c r="AQ780" s="44"/>
    </row>
    <row r="781" spans="3:199" s="33" customFormat="1" x14ac:dyDescent="0.25">
      <c r="C781" s="31"/>
      <c r="D781" s="31"/>
      <c r="E781" s="31"/>
      <c r="H781" s="44"/>
      <c r="I781" s="44"/>
      <c r="J781" s="81"/>
      <c r="T781" s="44"/>
      <c r="U781" s="44"/>
      <c r="AE781" s="44"/>
      <c r="AF781" s="44"/>
      <c r="AP781" s="44"/>
      <c r="AQ781" s="44"/>
    </row>
    <row r="782" spans="3:199" s="34" customFormat="1" x14ac:dyDescent="0.25">
      <c r="C782" s="74"/>
      <c r="D782" s="74"/>
      <c r="E782" s="74"/>
      <c r="H782" s="45"/>
      <c r="I782" s="45"/>
      <c r="J782" s="82"/>
      <c r="R782" s="33"/>
      <c r="S782" s="35"/>
      <c r="T782" s="45"/>
      <c r="U782" s="45"/>
      <c r="AC782" s="33"/>
      <c r="AD782" s="35"/>
      <c r="AE782" s="45"/>
      <c r="AF782" s="45"/>
      <c r="AN782" s="33"/>
      <c r="AO782" s="35"/>
      <c r="AP782" s="45"/>
      <c r="AQ782" s="45"/>
      <c r="AR782" s="33"/>
      <c r="AS782" s="33"/>
      <c r="AT782" s="33"/>
      <c r="AU782" s="33"/>
      <c r="AV782" s="33"/>
      <c r="AW782" s="33"/>
      <c r="AX782" s="33"/>
      <c r="AY782" s="33"/>
      <c r="AZ782" s="33"/>
      <c r="BA782" s="33"/>
      <c r="BB782" s="33"/>
      <c r="BC782" s="33"/>
      <c r="BD782" s="33"/>
      <c r="BE782" s="33"/>
      <c r="BF782" s="33"/>
      <c r="BG782" s="33"/>
      <c r="BH782" s="33"/>
      <c r="BI782" s="33"/>
      <c r="BJ782" s="33"/>
      <c r="BK782" s="33"/>
      <c r="BL782" s="33"/>
      <c r="BM782" s="33"/>
      <c r="BN782" s="33"/>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row>
    <row r="783" spans="3:199" s="34" customFormat="1" x14ac:dyDescent="0.25">
      <c r="C783" s="74"/>
      <c r="D783" s="74"/>
      <c r="E783" s="74"/>
      <c r="H783" s="45"/>
      <c r="I783" s="45"/>
      <c r="J783" s="82"/>
      <c r="R783" s="33"/>
      <c r="S783" s="35"/>
      <c r="T783" s="45"/>
      <c r="U783" s="45"/>
      <c r="AC783" s="33"/>
      <c r="AD783" s="35"/>
      <c r="AE783" s="45"/>
      <c r="AF783" s="45"/>
      <c r="AN783" s="33"/>
      <c r="AO783" s="35"/>
      <c r="AP783" s="45"/>
      <c r="AQ783" s="45"/>
      <c r="AR783" s="33"/>
      <c r="AS783" s="33"/>
      <c r="AT783" s="33"/>
      <c r="AU783" s="33"/>
      <c r="AV783" s="33"/>
      <c r="AW783" s="33"/>
      <c r="AX783" s="33"/>
      <c r="AY783" s="33"/>
      <c r="AZ783" s="33"/>
      <c r="BA783" s="33"/>
      <c r="BB783" s="33"/>
      <c r="BC783" s="33"/>
      <c r="BD783" s="33"/>
      <c r="BE783" s="33"/>
      <c r="BF783" s="33"/>
      <c r="BG783" s="33"/>
      <c r="BH783" s="33"/>
      <c r="BI783" s="33"/>
      <c r="BJ783" s="33"/>
      <c r="BK783" s="33"/>
      <c r="BL783" s="33"/>
      <c r="BM783" s="33"/>
      <c r="BN783" s="33"/>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row>
    <row r="784" spans="3:199" s="34" customFormat="1" x14ac:dyDescent="0.25">
      <c r="C784" s="74"/>
      <c r="D784" s="74"/>
      <c r="E784" s="74"/>
      <c r="H784" s="45"/>
      <c r="I784" s="45"/>
      <c r="J784" s="82"/>
      <c r="R784" s="33"/>
      <c r="S784" s="35"/>
      <c r="T784" s="45"/>
      <c r="U784" s="45"/>
      <c r="AC784" s="33"/>
      <c r="AD784" s="35"/>
      <c r="AE784" s="45"/>
      <c r="AF784" s="45"/>
      <c r="AN784" s="33"/>
      <c r="AO784" s="35"/>
      <c r="AP784" s="45"/>
      <c r="AQ784" s="45"/>
      <c r="AR784" s="33"/>
      <c r="AS784" s="33"/>
      <c r="AT784" s="33"/>
      <c r="AU784" s="33"/>
      <c r="AV784" s="33"/>
      <c r="AW784" s="33"/>
      <c r="AX784" s="33"/>
      <c r="AY784" s="33"/>
      <c r="AZ784" s="33"/>
      <c r="BA784" s="33"/>
      <c r="BB784" s="33"/>
      <c r="BC784" s="33"/>
      <c r="BD784" s="33"/>
      <c r="BE784" s="33"/>
      <c r="BF784" s="33"/>
      <c r="BG784" s="33"/>
      <c r="BH784" s="33"/>
      <c r="BI784" s="33"/>
      <c r="BJ784" s="33"/>
      <c r="BK784" s="33"/>
      <c r="BL784" s="33"/>
      <c r="BM784" s="33"/>
      <c r="BN784" s="33"/>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row>
    <row r="785" spans="3:199" s="34" customFormat="1" x14ac:dyDescent="0.25">
      <c r="C785" s="74"/>
      <c r="D785" s="74"/>
      <c r="E785" s="74"/>
      <c r="H785" s="45"/>
      <c r="I785" s="45"/>
      <c r="J785" s="82"/>
      <c r="R785" s="33"/>
      <c r="S785" s="35"/>
      <c r="T785" s="45"/>
      <c r="U785" s="45"/>
      <c r="AC785" s="33"/>
      <c r="AD785" s="35"/>
      <c r="AE785" s="45"/>
      <c r="AF785" s="45"/>
      <c r="AN785" s="33"/>
      <c r="AO785" s="35"/>
      <c r="AP785" s="45"/>
      <c r="AQ785" s="45"/>
      <c r="AR785" s="33"/>
      <c r="AS785" s="33"/>
      <c r="AT785" s="33"/>
      <c r="AU785" s="33"/>
      <c r="AV785" s="33"/>
      <c r="AW785" s="33"/>
      <c r="AX785" s="33"/>
      <c r="AY785" s="33"/>
      <c r="AZ785" s="33"/>
      <c r="BA785" s="33"/>
      <c r="BB785" s="33"/>
      <c r="BC785" s="33"/>
      <c r="BD785" s="33"/>
      <c r="BE785" s="33"/>
      <c r="BF785" s="33"/>
      <c r="BG785" s="33"/>
      <c r="BH785" s="33"/>
      <c r="BI785" s="33"/>
      <c r="BJ785" s="33"/>
      <c r="BK785" s="33"/>
      <c r="BL785" s="33"/>
      <c r="BM785" s="33"/>
      <c r="BN785" s="33"/>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row>
    <row r="786" spans="3:199" s="34" customFormat="1" x14ac:dyDescent="0.25">
      <c r="C786" s="74"/>
      <c r="D786" s="74"/>
      <c r="E786" s="74"/>
      <c r="H786" s="45"/>
      <c r="I786" s="45"/>
      <c r="J786" s="82"/>
      <c r="R786" s="33"/>
      <c r="S786" s="35"/>
      <c r="T786" s="45"/>
      <c r="U786" s="45"/>
      <c r="AC786" s="33"/>
      <c r="AD786" s="35"/>
      <c r="AE786" s="45"/>
      <c r="AF786" s="45"/>
      <c r="AN786" s="33"/>
      <c r="AO786" s="35"/>
      <c r="AP786" s="45"/>
      <c r="AQ786" s="45"/>
      <c r="AR786" s="33"/>
      <c r="AS786" s="33"/>
      <c r="AT786" s="33"/>
      <c r="AU786" s="33"/>
      <c r="AV786" s="33"/>
      <c r="AW786" s="33"/>
      <c r="AX786" s="33"/>
      <c r="AY786" s="33"/>
      <c r="AZ786" s="33"/>
      <c r="BA786" s="33"/>
      <c r="BB786" s="33"/>
      <c r="BC786" s="33"/>
      <c r="BD786" s="33"/>
      <c r="BE786" s="33"/>
      <c r="BF786" s="33"/>
      <c r="BG786" s="33"/>
      <c r="BH786" s="33"/>
      <c r="BI786" s="33"/>
      <c r="BJ786" s="33"/>
      <c r="BK786" s="33"/>
      <c r="BL786" s="33"/>
      <c r="BM786" s="33"/>
      <c r="BN786" s="33"/>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row>
    <row r="787" spans="3:199" s="34" customFormat="1" x14ac:dyDescent="0.25">
      <c r="C787" s="74"/>
      <c r="D787" s="74"/>
      <c r="E787" s="74"/>
      <c r="H787" s="45"/>
      <c r="I787" s="45"/>
      <c r="J787" s="82"/>
      <c r="R787" s="33"/>
      <c r="S787" s="35"/>
      <c r="T787" s="45"/>
      <c r="U787" s="45"/>
      <c r="AC787" s="33"/>
      <c r="AD787" s="35"/>
      <c r="AE787" s="45"/>
      <c r="AF787" s="45"/>
      <c r="AN787" s="33"/>
      <c r="AO787" s="35"/>
      <c r="AP787" s="45"/>
      <c r="AQ787" s="45"/>
      <c r="AR787" s="33"/>
      <c r="AS787" s="33"/>
      <c r="AT787" s="33"/>
      <c r="AU787" s="33"/>
      <c r="AV787" s="33"/>
      <c r="AW787" s="33"/>
      <c r="AX787" s="33"/>
      <c r="AY787" s="33"/>
      <c r="AZ787" s="33"/>
      <c r="BA787" s="33"/>
      <c r="BB787" s="33"/>
      <c r="BC787" s="33"/>
      <c r="BD787" s="33"/>
      <c r="BE787" s="33"/>
      <c r="BF787" s="33"/>
      <c r="BG787" s="33"/>
      <c r="BH787" s="33"/>
      <c r="BI787" s="33"/>
      <c r="BJ787" s="33"/>
      <c r="BK787" s="33"/>
      <c r="BL787" s="33"/>
      <c r="BM787" s="33"/>
      <c r="BN787" s="33"/>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row>
  </sheetData>
  <mergeCells count="1">
    <mergeCell ref="C9:F9"/>
  </mergeCells>
  <pageMargins left="0.25" right="0.25" top="0.75" bottom="0.75" header="0.3" footer="0.3"/>
  <pageSetup paperSize="5" scale="3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F605"/>
  <sheetViews>
    <sheetView zoomScaleNormal="100" workbookViewId="0">
      <pane xSplit="10" ySplit="9" topLeftCell="K160" activePane="bottomRight" state="frozen"/>
      <selection pane="topRight" activeCell="K1" sqref="K1"/>
      <selection pane="bottomLeft" activeCell="A10" sqref="A10"/>
      <selection pane="bottomRight" activeCell="C161" sqref="C161"/>
    </sheetView>
  </sheetViews>
  <sheetFormatPr defaultRowHeight="15" x14ac:dyDescent="0.25"/>
  <cols>
    <col min="1" max="2" width="0" hidden="1" customWidth="1"/>
    <col min="3" max="4" width="9.140625" style="69"/>
    <col min="5" max="5" width="17.7109375" style="69" customWidth="1"/>
    <col min="6" max="6" width="18.5703125" customWidth="1"/>
    <col min="8" max="9" width="13.140625" style="37" customWidth="1"/>
    <col min="10" max="10" width="9.140625" style="75"/>
    <col min="11" max="11" width="11.7109375" customWidth="1"/>
    <col min="12" max="12" width="12" customWidth="1"/>
    <col min="13" max="13" width="12.140625" customWidth="1"/>
    <col min="14" max="14" width="12" customWidth="1"/>
    <col min="15" max="15" width="11.7109375" customWidth="1"/>
    <col min="16" max="16" width="12" customWidth="1"/>
    <col min="17" max="17" width="11.85546875" customWidth="1"/>
    <col min="18" max="18" width="11.85546875" style="18" customWidth="1"/>
    <col min="19" max="19" width="11.7109375" style="20" customWidth="1"/>
    <col min="20" max="20" width="11.42578125" style="37" customWidth="1"/>
    <col min="21" max="21" width="11.140625" style="37" customWidth="1"/>
    <col min="22" max="22" width="12.28515625" customWidth="1"/>
    <col min="23" max="24" width="12.42578125" customWidth="1"/>
    <col min="25" max="28" width="12.140625" customWidth="1"/>
    <col min="29" max="29" width="11.85546875" style="18" customWidth="1"/>
    <col min="30" max="30" width="12.28515625" style="20" customWidth="1"/>
    <col min="31" max="32" width="11.28515625" style="37" customWidth="1"/>
    <col min="33" max="33" width="12.28515625" customWidth="1"/>
    <col min="34" max="34" width="11.85546875" customWidth="1"/>
    <col min="35" max="35" width="11.7109375" customWidth="1"/>
    <col min="36" max="36" width="11.85546875" customWidth="1"/>
    <col min="37" max="37" width="12.28515625" customWidth="1"/>
    <col min="38" max="38" width="12.5703125" customWidth="1"/>
    <col min="39" max="39" width="12.140625" customWidth="1"/>
    <col min="40" max="40" width="12.42578125" style="18" customWidth="1"/>
    <col min="41" max="41" width="12.85546875" style="20" customWidth="1"/>
    <col min="42" max="42" width="11.7109375" style="37" customWidth="1"/>
    <col min="43" max="43" width="11.42578125" style="37" customWidth="1"/>
    <col min="44" max="240" width="9.140625" style="33"/>
  </cols>
  <sheetData>
    <row r="1" spans="2:240" ht="15.75" hidden="1" thickBot="1" x14ac:dyDescent="0.3"/>
    <row r="2" spans="2:240" ht="15.75" hidden="1" thickBot="1" x14ac:dyDescent="0.3"/>
    <row r="3" spans="2:240" ht="15.75" hidden="1" thickBot="1" x14ac:dyDescent="0.3"/>
    <row r="4" spans="2:240" ht="15.75" hidden="1" thickBot="1" x14ac:dyDescent="0.3"/>
    <row r="5" spans="2:240" ht="15.75" hidden="1" thickBot="1" x14ac:dyDescent="0.3"/>
    <row r="6" spans="2:240" ht="15.75" hidden="1" thickBot="1" x14ac:dyDescent="0.3"/>
    <row r="7" spans="2:240" ht="15.75" hidden="1" thickBot="1" x14ac:dyDescent="0.3">
      <c r="C7" s="70"/>
      <c r="D7" s="70"/>
      <c r="E7" s="70"/>
      <c r="F7" s="2"/>
      <c r="G7" s="2"/>
      <c r="H7" s="38"/>
      <c r="I7" s="38"/>
      <c r="V7" s="1"/>
      <c r="W7" s="1"/>
      <c r="X7" s="1"/>
      <c r="Y7" s="1"/>
      <c r="Z7" s="1"/>
      <c r="AA7" s="1"/>
      <c r="AB7" s="1"/>
      <c r="AC7" s="19"/>
      <c r="AD7" s="21"/>
      <c r="AE7" s="49"/>
      <c r="AF7" s="49"/>
    </row>
    <row r="8" spans="2:240" s="3" customFormat="1" ht="43.5" customHeight="1" thickBot="1" x14ac:dyDescent="0.3">
      <c r="B8" s="15"/>
      <c r="C8" s="71"/>
      <c r="D8" s="71"/>
      <c r="E8" s="71"/>
      <c r="F8" s="10"/>
      <c r="G8" s="10"/>
      <c r="H8" s="39"/>
      <c r="I8" s="39"/>
      <c r="J8" s="76"/>
      <c r="K8" s="27" t="s">
        <v>71</v>
      </c>
      <c r="L8" s="27"/>
      <c r="M8" s="27"/>
      <c r="N8" s="27"/>
      <c r="O8" s="27"/>
      <c r="P8" s="27"/>
      <c r="Q8" s="27"/>
      <c r="R8" s="27"/>
      <c r="S8" s="27"/>
      <c r="T8" s="28"/>
      <c r="U8" s="29"/>
      <c r="V8" s="27" t="s">
        <v>33</v>
      </c>
      <c r="W8" s="27"/>
      <c r="X8" s="27"/>
      <c r="Y8" s="27"/>
      <c r="Z8" s="27"/>
      <c r="AA8" s="27"/>
      <c r="AB8" s="27"/>
      <c r="AC8" s="27"/>
      <c r="AD8" s="30"/>
      <c r="AE8" s="28"/>
      <c r="AF8" s="29"/>
      <c r="AG8" s="27" t="s">
        <v>34</v>
      </c>
      <c r="AH8" s="27"/>
      <c r="AI8" s="27"/>
      <c r="AJ8" s="27"/>
      <c r="AK8" s="27"/>
      <c r="AL8" s="27"/>
      <c r="AM8" s="27"/>
      <c r="AN8" s="27"/>
      <c r="AO8" s="27"/>
      <c r="AP8" s="28"/>
      <c r="AQ8" s="29"/>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row>
    <row r="9" spans="2:240" s="13" customFormat="1" ht="142.5" customHeight="1" thickBot="1" x14ac:dyDescent="0.3">
      <c r="B9" s="16"/>
      <c r="C9" s="85" t="s">
        <v>46</v>
      </c>
      <c r="D9" s="86"/>
      <c r="E9" s="86"/>
      <c r="F9" s="86"/>
      <c r="G9" s="23" t="s">
        <v>35</v>
      </c>
      <c r="H9" s="24" t="s">
        <v>47</v>
      </c>
      <c r="I9" s="24" t="s">
        <v>48</v>
      </c>
      <c r="J9" s="22" t="s">
        <v>36</v>
      </c>
      <c r="K9" s="23" t="s">
        <v>51</v>
      </c>
      <c r="L9" s="23" t="s">
        <v>65</v>
      </c>
      <c r="M9" s="23" t="s">
        <v>53</v>
      </c>
      <c r="N9" s="23" t="s">
        <v>54</v>
      </c>
      <c r="O9" s="23" t="s">
        <v>55</v>
      </c>
      <c r="P9" s="23" t="s">
        <v>56</v>
      </c>
      <c r="Q9" s="23" t="s">
        <v>57</v>
      </c>
      <c r="R9" s="23" t="s">
        <v>64</v>
      </c>
      <c r="S9" s="25" t="s">
        <v>66</v>
      </c>
      <c r="T9" s="26" t="s">
        <v>58</v>
      </c>
      <c r="U9" s="24" t="s">
        <v>59</v>
      </c>
      <c r="V9" s="23" t="s">
        <v>51</v>
      </c>
      <c r="W9" s="23" t="s">
        <v>65</v>
      </c>
      <c r="X9" s="23" t="s">
        <v>53</v>
      </c>
      <c r="Y9" s="23" t="s">
        <v>54</v>
      </c>
      <c r="Z9" s="23" t="s">
        <v>55</v>
      </c>
      <c r="AA9" s="23" t="s">
        <v>56</v>
      </c>
      <c r="AB9" s="23" t="s">
        <v>57</v>
      </c>
      <c r="AC9" s="23" t="s">
        <v>64</v>
      </c>
      <c r="AD9" s="25" t="s">
        <v>66</v>
      </c>
      <c r="AE9" s="26" t="s">
        <v>60</v>
      </c>
      <c r="AF9" s="24" t="s">
        <v>61</v>
      </c>
      <c r="AG9" s="23" t="s">
        <v>51</v>
      </c>
      <c r="AH9" s="23" t="s">
        <v>65</v>
      </c>
      <c r="AI9" s="23" t="s">
        <v>53</v>
      </c>
      <c r="AJ9" s="23" t="s">
        <v>54</v>
      </c>
      <c r="AK9" s="23" t="s">
        <v>55</v>
      </c>
      <c r="AL9" s="23" t="s">
        <v>56</v>
      </c>
      <c r="AM9" s="23" t="s">
        <v>57</v>
      </c>
      <c r="AN9" s="23" t="s">
        <v>64</v>
      </c>
      <c r="AO9" s="25" t="s">
        <v>66</v>
      </c>
      <c r="AP9" s="26" t="s">
        <v>62</v>
      </c>
      <c r="AQ9" s="24" t="s">
        <v>63</v>
      </c>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row>
    <row r="10" spans="2:240" x14ac:dyDescent="0.25">
      <c r="B10" s="17"/>
      <c r="C10" s="72" t="s">
        <v>42</v>
      </c>
      <c r="D10" s="72"/>
      <c r="E10" s="72"/>
      <c r="F10" s="4" t="s">
        <v>1</v>
      </c>
      <c r="G10" s="9">
        <v>1</v>
      </c>
      <c r="H10" s="40" t="s">
        <v>27</v>
      </c>
      <c r="I10" s="40" t="s">
        <v>27</v>
      </c>
      <c r="J10" s="77" t="s">
        <v>29</v>
      </c>
      <c r="K10" s="6"/>
      <c r="L10" s="6"/>
      <c r="M10" s="6"/>
      <c r="N10" s="6"/>
      <c r="O10" s="6"/>
      <c r="P10" s="6"/>
      <c r="Q10" s="6"/>
      <c r="R10" s="6"/>
      <c r="S10" s="5"/>
      <c r="T10" s="46"/>
      <c r="U10" s="41"/>
      <c r="V10" s="6"/>
      <c r="W10" s="6"/>
      <c r="X10" s="6"/>
      <c r="Y10" s="6"/>
      <c r="Z10" s="6"/>
      <c r="AA10" s="6"/>
      <c r="AB10" s="6"/>
      <c r="AC10" s="6"/>
      <c r="AD10" s="5"/>
      <c r="AE10" s="46"/>
      <c r="AF10" s="41"/>
      <c r="AG10" s="6"/>
      <c r="AH10" s="6"/>
      <c r="AI10" s="6"/>
      <c r="AJ10" s="6"/>
      <c r="AK10" s="6"/>
      <c r="AL10" s="6"/>
      <c r="AM10" s="6"/>
      <c r="AN10" s="6"/>
      <c r="AO10" s="5"/>
      <c r="AP10" s="46"/>
      <c r="AQ10" s="41"/>
    </row>
    <row r="11" spans="2:240" x14ac:dyDescent="0.25">
      <c r="B11" s="17"/>
      <c r="C11" s="72" t="s">
        <v>43</v>
      </c>
      <c r="D11" s="72"/>
      <c r="E11" s="72"/>
      <c r="F11" s="4" t="s">
        <v>31</v>
      </c>
      <c r="G11" s="9">
        <v>2</v>
      </c>
      <c r="H11" s="40" t="s">
        <v>27</v>
      </c>
      <c r="I11" s="40" t="s">
        <v>27</v>
      </c>
      <c r="J11" s="77" t="s">
        <v>28</v>
      </c>
      <c r="K11" s="6"/>
      <c r="L11" s="6"/>
      <c r="M11" s="6"/>
      <c r="N11" s="6"/>
      <c r="O11" s="6"/>
      <c r="P11" s="6"/>
      <c r="Q11" s="6"/>
      <c r="R11" s="6"/>
      <c r="S11" s="5"/>
      <c r="T11" s="46"/>
      <c r="U11" s="41"/>
      <c r="V11" s="6"/>
      <c r="W11" s="6"/>
      <c r="X11" s="6"/>
      <c r="Y11" s="6"/>
      <c r="Z11" s="6"/>
      <c r="AA11" s="6"/>
      <c r="AB11" s="6"/>
      <c r="AC11" s="6"/>
      <c r="AD11" s="5"/>
      <c r="AE11" s="46"/>
      <c r="AF11" s="41"/>
      <c r="AG11" s="6"/>
      <c r="AH11" s="6"/>
      <c r="AI11" s="6"/>
      <c r="AJ11" s="6"/>
      <c r="AK11" s="6"/>
      <c r="AL11" s="6"/>
      <c r="AM11" s="6"/>
      <c r="AN11" s="6"/>
      <c r="AO11" s="5"/>
      <c r="AP11" s="46"/>
      <c r="AQ11" s="41"/>
    </row>
    <row r="12" spans="2:240" x14ac:dyDescent="0.25">
      <c r="B12" s="17"/>
      <c r="C12" s="72"/>
      <c r="D12" s="72"/>
      <c r="E12" s="72"/>
      <c r="F12" s="4" t="s">
        <v>2</v>
      </c>
      <c r="G12" s="9">
        <v>4</v>
      </c>
      <c r="H12" s="41">
        <f>T12+AE12+AP12</f>
        <v>0.56806282722513091</v>
      </c>
      <c r="I12" s="41">
        <f>U12+AF12+AQ12</f>
        <v>0.66492146596858637</v>
      </c>
      <c r="J12" s="77">
        <v>382</v>
      </c>
      <c r="K12" s="6">
        <v>2</v>
      </c>
      <c r="L12" s="6">
        <v>6</v>
      </c>
      <c r="M12" s="6">
        <v>11</v>
      </c>
      <c r="N12" s="6">
        <v>116</v>
      </c>
      <c r="O12" s="6">
        <v>69</v>
      </c>
      <c r="P12" s="6">
        <v>14</v>
      </c>
      <c r="Q12" s="6">
        <v>8</v>
      </c>
      <c r="R12" s="6"/>
      <c r="S12" s="5"/>
      <c r="T12" s="46">
        <f>(K12+L12+M12+N12+O12) /J12</f>
        <v>0.53403141361256545</v>
      </c>
      <c r="U12" s="41">
        <f>(K12+L12+M12+N12+O12+P12+Q12)/J12</f>
        <v>0.59162303664921467</v>
      </c>
      <c r="V12" s="6">
        <v>0</v>
      </c>
      <c r="W12" s="6">
        <v>1</v>
      </c>
      <c r="X12" s="6">
        <v>0</v>
      </c>
      <c r="Y12" s="6">
        <v>0</v>
      </c>
      <c r="Z12" s="6">
        <v>4</v>
      </c>
      <c r="AA12" s="6">
        <v>4</v>
      </c>
      <c r="AB12" s="6">
        <v>5</v>
      </c>
      <c r="AC12" s="6"/>
      <c r="AD12" s="5"/>
      <c r="AE12" s="46">
        <f>(V12+W12+X12+Y12+Z12) /J12</f>
        <v>1.3089005235602094E-2</v>
      </c>
      <c r="AF12" s="41">
        <f>(V12+W12+X12+Y12+Z12+AA12+AB12)/J12</f>
        <v>3.6649214659685861E-2</v>
      </c>
      <c r="AG12" s="6">
        <v>0</v>
      </c>
      <c r="AH12" s="6">
        <v>0</v>
      </c>
      <c r="AI12" s="6">
        <v>1</v>
      </c>
      <c r="AJ12" s="6">
        <v>5</v>
      </c>
      <c r="AK12" s="6">
        <v>2</v>
      </c>
      <c r="AL12" s="6">
        <v>1</v>
      </c>
      <c r="AM12" s="6">
        <v>5</v>
      </c>
      <c r="AN12" s="6"/>
      <c r="AO12" s="5"/>
      <c r="AP12" s="46">
        <f>(AG12+AH12+AI12+AJ12+AK12) /J12</f>
        <v>2.0942408376963352E-2</v>
      </c>
      <c r="AQ12" s="41">
        <f>(AG12+AH12+AI12+AJ12+AK12+AL12+AM12)/J12</f>
        <v>3.6649214659685861E-2</v>
      </c>
    </row>
    <row r="13" spans="2:240" x14ac:dyDescent="0.25">
      <c r="B13" s="17"/>
      <c r="C13" s="72"/>
      <c r="D13" s="72"/>
      <c r="E13" s="72"/>
      <c r="F13" s="4" t="s">
        <v>3</v>
      </c>
      <c r="G13" s="9">
        <v>3</v>
      </c>
      <c r="H13" s="40" t="s">
        <v>27</v>
      </c>
      <c r="I13" s="40" t="s">
        <v>27</v>
      </c>
      <c r="J13" s="77" t="s">
        <v>28</v>
      </c>
      <c r="K13" s="6"/>
      <c r="L13" s="6"/>
      <c r="M13" s="6"/>
      <c r="N13" s="6"/>
      <c r="O13" s="6"/>
      <c r="P13" s="6"/>
      <c r="Q13" s="6"/>
      <c r="R13" s="6"/>
      <c r="S13" s="5"/>
      <c r="T13" s="46"/>
      <c r="U13" s="41"/>
      <c r="V13" s="6"/>
      <c r="W13" s="6"/>
      <c r="X13" s="6"/>
      <c r="Y13" s="6"/>
      <c r="Z13" s="6"/>
      <c r="AA13" s="6"/>
      <c r="AB13" s="6"/>
      <c r="AC13" s="6"/>
      <c r="AD13" s="5"/>
      <c r="AE13" s="46"/>
      <c r="AF13" s="41"/>
      <c r="AG13" s="6"/>
      <c r="AH13" s="6"/>
      <c r="AI13" s="6"/>
      <c r="AJ13" s="6"/>
      <c r="AK13" s="6"/>
      <c r="AL13" s="6"/>
      <c r="AM13" s="6"/>
      <c r="AN13" s="6"/>
      <c r="AO13" s="5"/>
      <c r="AP13" s="46"/>
      <c r="AQ13" s="41"/>
    </row>
    <row r="14" spans="2:240" x14ac:dyDescent="0.25">
      <c r="B14" s="17"/>
      <c r="C14" s="72"/>
      <c r="D14" s="72"/>
      <c r="E14" s="72"/>
      <c r="F14" s="4" t="s">
        <v>4</v>
      </c>
      <c r="G14" s="9">
        <v>6</v>
      </c>
      <c r="H14" s="40" t="s">
        <v>27</v>
      </c>
      <c r="I14" s="40" t="s">
        <v>27</v>
      </c>
      <c r="J14" s="77" t="s">
        <v>28</v>
      </c>
      <c r="K14" s="6"/>
      <c r="L14" s="6"/>
      <c r="M14" s="6"/>
      <c r="N14" s="6"/>
      <c r="O14" s="6"/>
      <c r="P14" s="6"/>
      <c r="Q14" s="6"/>
      <c r="R14" s="6"/>
      <c r="S14" s="5"/>
      <c r="T14" s="46"/>
      <c r="U14" s="41"/>
      <c r="V14" s="6"/>
      <c r="W14" s="6"/>
      <c r="X14" s="6"/>
      <c r="Y14" s="6"/>
      <c r="Z14" s="6"/>
      <c r="AA14" s="6"/>
      <c r="AB14" s="6"/>
      <c r="AC14" s="6"/>
      <c r="AD14" s="5"/>
      <c r="AE14" s="46"/>
      <c r="AF14" s="41"/>
      <c r="AG14" s="6"/>
      <c r="AH14" s="6"/>
      <c r="AI14" s="6"/>
      <c r="AJ14" s="6"/>
      <c r="AK14" s="6"/>
      <c r="AL14" s="6"/>
      <c r="AM14" s="6"/>
      <c r="AN14" s="6"/>
      <c r="AO14" s="5"/>
      <c r="AP14" s="46"/>
      <c r="AQ14" s="41"/>
    </row>
    <row r="15" spans="2:240" s="13" customFormat="1" ht="15.75" thickBot="1" x14ac:dyDescent="0.3">
      <c r="B15" s="16"/>
      <c r="C15" s="73"/>
      <c r="D15" s="73"/>
      <c r="E15" s="73"/>
      <c r="F15" s="11" t="s">
        <v>32</v>
      </c>
      <c r="G15" s="14" t="s">
        <v>28</v>
      </c>
      <c r="H15" s="42" t="s">
        <v>27</v>
      </c>
      <c r="I15" s="42" t="s">
        <v>27</v>
      </c>
      <c r="J15" s="78" t="s">
        <v>28</v>
      </c>
      <c r="K15" s="11"/>
      <c r="L15" s="11"/>
      <c r="M15" s="11"/>
      <c r="N15" s="11"/>
      <c r="O15" s="11"/>
      <c r="P15" s="11"/>
      <c r="Q15" s="11"/>
      <c r="R15" s="11"/>
      <c r="S15" s="12"/>
      <c r="T15" s="47"/>
      <c r="U15" s="48"/>
      <c r="V15" s="11"/>
      <c r="W15" s="11"/>
      <c r="X15" s="11"/>
      <c r="Y15" s="11"/>
      <c r="Z15" s="11"/>
      <c r="AA15" s="11"/>
      <c r="AB15" s="11"/>
      <c r="AC15" s="11"/>
      <c r="AD15" s="12"/>
      <c r="AE15" s="47"/>
      <c r="AF15" s="48"/>
      <c r="AG15" s="11"/>
      <c r="AH15" s="11"/>
      <c r="AI15" s="11"/>
      <c r="AJ15" s="11"/>
      <c r="AK15" s="11"/>
      <c r="AL15" s="11"/>
      <c r="AM15" s="11"/>
      <c r="AN15" s="11"/>
      <c r="AO15" s="12"/>
      <c r="AP15" s="47"/>
      <c r="AQ15" s="48"/>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row>
    <row r="16" spans="2:240" x14ac:dyDescent="0.25">
      <c r="B16" s="17"/>
      <c r="C16" s="72" t="s">
        <v>8</v>
      </c>
      <c r="D16" s="72"/>
      <c r="E16" s="72"/>
      <c r="F16" s="4" t="s">
        <v>1</v>
      </c>
      <c r="G16" s="9">
        <v>1</v>
      </c>
      <c r="H16" s="40" t="s">
        <v>27</v>
      </c>
      <c r="I16" s="40" t="s">
        <v>27</v>
      </c>
      <c r="J16" s="77" t="s">
        <v>28</v>
      </c>
      <c r="K16" s="6"/>
      <c r="L16" s="6"/>
      <c r="M16" s="6"/>
      <c r="N16" s="6"/>
      <c r="O16" s="6"/>
      <c r="P16" s="6"/>
      <c r="Q16" s="6"/>
      <c r="R16" s="6"/>
      <c r="S16" s="5"/>
      <c r="T16" s="46"/>
      <c r="U16" s="41"/>
      <c r="V16" s="6"/>
      <c r="W16" s="6"/>
      <c r="X16" s="6"/>
      <c r="Y16" s="6"/>
      <c r="Z16" s="6"/>
      <c r="AA16" s="6"/>
      <c r="AB16" s="6"/>
      <c r="AC16" s="6"/>
      <c r="AD16" s="5"/>
      <c r="AE16" s="46"/>
      <c r="AF16" s="41"/>
      <c r="AG16" s="6"/>
      <c r="AH16" s="6"/>
      <c r="AI16" s="6"/>
      <c r="AJ16" s="6"/>
      <c r="AK16" s="6"/>
      <c r="AL16" s="6"/>
      <c r="AM16" s="6"/>
      <c r="AN16" s="6"/>
      <c r="AO16" s="5"/>
      <c r="AP16" s="46"/>
      <c r="AQ16" s="41"/>
    </row>
    <row r="17" spans="2:240" x14ac:dyDescent="0.25">
      <c r="B17" s="17"/>
      <c r="C17" s="72"/>
      <c r="D17" s="72"/>
      <c r="E17" s="72"/>
      <c r="F17" s="4" t="s">
        <v>31</v>
      </c>
      <c r="G17" s="9">
        <v>2</v>
      </c>
      <c r="H17" s="40" t="s">
        <v>27</v>
      </c>
      <c r="I17" s="40" t="s">
        <v>27</v>
      </c>
      <c r="J17" s="77" t="s">
        <v>28</v>
      </c>
      <c r="K17" s="6"/>
      <c r="L17" s="6"/>
      <c r="M17" s="6"/>
      <c r="N17" s="6"/>
      <c r="O17" s="6"/>
      <c r="P17" s="6"/>
      <c r="Q17" s="6"/>
      <c r="R17" s="6"/>
      <c r="S17" s="5"/>
      <c r="T17" s="46"/>
      <c r="U17" s="41"/>
      <c r="V17" s="6"/>
      <c r="W17" s="6"/>
      <c r="X17" s="6"/>
      <c r="Y17" s="6"/>
      <c r="Z17" s="6"/>
      <c r="AA17" s="6"/>
      <c r="AB17" s="6"/>
      <c r="AC17" s="6"/>
      <c r="AD17" s="5"/>
      <c r="AE17" s="46"/>
      <c r="AF17" s="41"/>
      <c r="AG17" s="6"/>
      <c r="AH17" s="6"/>
      <c r="AI17" s="6"/>
      <c r="AJ17" s="6"/>
      <c r="AK17" s="6"/>
      <c r="AL17" s="6"/>
      <c r="AM17" s="6"/>
      <c r="AN17" s="6"/>
      <c r="AO17" s="5"/>
      <c r="AP17" s="46"/>
      <c r="AQ17" s="41"/>
    </row>
    <row r="18" spans="2:240" x14ac:dyDescent="0.25">
      <c r="B18" s="17"/>
      <c r="C18" s="72"/>
      <c r="D18" s="72"/>
      <c r="E18" s="72"/>
      <c r="F18" s="4" t="s">
        <v>2</v>
      </c>
      <c r="G18" s="9">
        <v>4</v>
      </c>
      <c r="H18" s="41">
        <f>T18+AE18+AP18</f>
        <v>0.61783439490445857</v>
      </c>
      <c r="I18" s="41">
        <f>U18+AF18+AQ18</f>
        <v>0.70063694267515919</v>
      </c>
      <c r="J18" s="79">
        <v>157</v>
      </c>
      <c r="K18" s="6">
        <v>0</v>
      </c>
      <c r="L18" s="7">
        <v>8</v>
      </c>
      <c r="M18" s="6">
        <v>26</v>
      </c>
      <c r="N18" s="6">
        <v>28</v>
      </c>
      <c r="O18" s="6">
        <v>13</v>
      </c>
      <c r="P18" s="6">
        <v>3</v>
      </c>
      <c r="Q18" s="6">
        <v>0</v>
      </c>
      <c r="R18" s="6"/>
      <c r="S18" s="5"/>
      <c r="T18" s="46">
        <f>(K18+L18+M18+N18+O18) /J18</f>
        <v>0.47770700636942676</v>
      </c>
      <c r="U18" s="41">
        <f>(K18+L18+M18+N18+O18+P18+Q18)/J18</f>
        <v>0.49681528662420382</v>
      </c>
      <c r="V18" s="6">
        <v>0</v>
      </c>
      <c r="W18" s="6">
        <v>0</v>
      </c>
      <c r="X18" s="6">
        <v>0</v>
      </c>
      <c r="Y18" s="6">
        <v>5</v>
      </c>
      <c r="Z18" s="6">
        <v>5</v>
      </c>
      <c r="AA18" s="6">
        <v>6</v>
      </c>
      <c r="AB18" s="6">
        <v>3</v>
      </c>
      <c r="AC18" s="6"/>
      <c r="AD18" s="5"/>
      <c r="AE18" s="46">
        <f>(V18+W18+X18+Y18+Z18) /J18</f>
        <v>6.3694267515923567E-2</v>
      </c>
      <c r="AF18" s="41">
        <f>(V18+W18+X18+Y18+Z18+AA18+AB18)/J18</f>
        <v>0.12101910828025478</v>
      </c>
      <c r="AG18" s="6">
        <v>1</v>
      </c>
      <c r="AH18" s="6">
        <v>1</v>
      </c>
      <c r="AI18" s="6">
        <v>4</v>
      </c>
      <c r="AJ18" s="6">
        <v>2</v>
      </c>
      <c r="AK18" s="6">
        <v>4</v>
      </c>
      <c r="AL18" s="6">
        <v>0</v>
      </c>
      <c r="AM18" s="6">
        <v>1</v>
      </c>
      <c r="AN18" s="6"/>
      <c r="AO18" s="5"/>
      <c r="AP18" s="46">
        <f>(AG18+AH18+AI18+AJ18+AK18) /J18</f>
        <v>7.6433121019108277E-2</v>
      </c>
      <c r="AQ18" s="41">
        <f>(AG18+AH18+AI18+AJ18+AK18+AL18+AM18)/J18</f>
        <v>8.2802547770700632E-2</v>
      </c>
    </row>
    <row r="19" spans="2:240" x14ac:dyDescent="0.25">
      <c r="B19" s="17"/>
      <c r="C19" s="72"/>
      <c r="D19" s="72"/>
      <c r="E19" s="72"/>
      <c r="F19" s="4" t="s">
        <v>3</v>
      </c>
      <c r="G19" s="9">
        <v>3</v>
      </c>
      <c r="H19" s="40" t="s">
        <v>27</v>
      </c>
      <c r="I19" s="40" t="s">
        <v>27</v>
      </c>
      <c r="J19" s="79" t="s">
        <v>28</v>
      </c>
      <c r="K19" s="6"/>
      <c r="L19" s="6"/>
      <c r="M19" s="6"/>
      <c r="N19" s="6"/>
      <c r="O19" s="6"/>
      <c r="P19" s="6"/>
      <c r="Q19" s="6"/>
      <c r="R19" s="6"/>
      <c r="S19" s="5"/>
      <c r="T19" s="46"/>
      <c r="U19" s="41"/>
      <c r="V19" s="6"/>
      <c r="W19" s="6"/>
      <c r="X19" s="6"/>
      <c r="Y19" s="6"/>
      <c r="Z19" s="6"/>
      <c r="AA19" s="6"/>
      <c r="AB19" s="6"/>
      <c r="AC19" s="6"/>
      <c r="AD19" s="5"/>
      <c r="AE19" s="46"/>
      <c r="AF19" s="41"/>
      <c r="AG19" s="6"/>
      <c r="AH19" s="6"/>
      <c r="AI19" s="6"/>
      <c r="AJ19" s="6"/>
      <c r="AK19" s="6"/>
      <c r="AL19" s="6"/>
      <c r="AM19" s="6"/>
      <c r="AN19" s="6"/>
      <c r="AO19" s="5"/>
      <c r="AP19" s="46"/>
      <c r="AQ19" s="41"/>
    </row>
    <row r="20" spans="2:240" x14ac:dyDescent="0.25">
      <c r="B20" s="17"/>
      <c r="C20" s="72"/>
      <c r="D20" s="72"/>
      <c r="E20" s="72"/>
      <c r="F20" s="4" t="s">
        <v>4</v>
      </c>
      <c r="G20" s="9">
        <v>6</v>
      </c>
      <c r="H20" s="40" t="s">
        <v>27</v>
      </c>
      <c r="I20" s="40" t="s">
        <v>27</v>
      </c>
      <c r="J20" s="79" t="s">
        <v>28</v>
      </c>
      <c r="K20" s="6"/>
      <c r="L20" s="6"/>
      <c r="M20" s="6"/>
      <c r="N20" s="6"/>
      <c r="O20" s="6"/>
      <c r="P20" s="6"/>
      <c r="Q20" s="6"/>
      <c r="R20" s="6"/>
      <c r="S20" s="5"/>
      <c r="T20" s="46"/>
      <c r="U20" s="41"/>
      <c r="V20" s="6"/>
      <c r="W20" s="6"/>
      <c r="X20" s="6"/>
      <c r="Y20" s="6"/>
      <c r="Z20" s="6"/>
      <c r="AA20" s="6"/>
      <c r="AB20" s="6"/>
      <c r="AC20" s="6"/>
      <c r="AD20" s="5"/>
      <c r="AE20" s="46"/>
      <c r="AF20" s="41"/>
      <c r="AG20" s="6"/>
      <c r="AH20" s="6"/>
      <c r="AI20" s="6"/>
      <c r="AJ20" s="6"/>
      <c r="AK20" s="6"/>
      <c r="AL20" s="6"/>
      <c r="AM20" s="6"/>
      <c r="AN20" s="6"/>
      <c r="AO20" s="5"/>
      <c r="AP20" s="46"/>
      <c r="AQ20" s="41"/>
    </row>
    <row r="21" spans="2:240" s="13" customFormat="1" ht="15.75" thickBot="1" x14ac:dyDescent="0.3">
      <c r="B21" s="16"/>
      <c r="C21" s="73"/>
      <c r="D21" s="73"/>
      <c r="E21" s="73"/>
      <c r="F21" s="11" t="s">
        <v>32</v>
      </c>
      <c r="G21" s="14" t="s">
        <v>28</v>
      </c>
      <c r="H21" s="42" t="s">
        <v>27</v>
      </c>
      <c r="I21" s="42" t="s">
        <v>27</v>
      </c>
      <c r="J21" s="78" t="s">
        <v>28</v>
      </c>
      <c r="K21" s="11"/>
      <c r="L21" s="11"/>
      <c r="M21" s="11"/>
      <c r="N21" s="11"/>
      <c r="O21" s="11"/>
      <c r="P21" s="11"/>
      <c r="Q21" s="11"/>
      <c r="R21" s="11"/>
      <c r="S21" s="12"/>
      <c r="T21" s="47"/>
      <c r="U21" s="48"/>
      <c r="V21" s="11"/>
      <c r="W21" s="11"/>
      <c r="X21" s="11"/>
      <c r="Y21" s="11"/>
      <c r="Z21" s="11"/>
      <c r="AA21" s="11"/>
      <c r="AB21" s="11"/>
      <c r="AC21" s="11"/>
      <c r="AD21" s="12"/>
      <c r="AE21" s="47"/>
      <c r="AF21" s="48"/>
      <c r="AG21" s="11"/>
      <c r="AH21" s="11"/>
      <c r="AI21" s="11"/>
      <c r="AJ21" s="11"/>
      <c r="AK21" s="11"/>
      <c r="AL21" s="11"/>
      <c r="AM21" s="11"/>
      <c r="AN21" s="11"/>
      <c r="AO21" s="12"/>
      <c r="AP21" s="47"/>
      <c r="AQ21" s="48"/>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row>
    <row r="22" spans="2:240" x14ac:dyDescent="0.25">
      <c r="B22" s="17"/>
      <c r="C22" s="72" t="s">
        <v>0</v>
      </c>
      <c r="D22" s="72"/>
      <c r="E22" s="72"/>
      <c r="F22" s="4" t="s">
        <v>1</v>
      </c>
      <c r="G22" s="9">
        <v>1</v>
      </c>
      <c r="H22" s="41">
        <f t="shared" ref="H22:I26" si="0">T22+AE22+AP22</f>
        <v>0.19924812030075187</v>
      </c>
      <c r="I22" s="41">
        <f t="shared" si="0"/>
        <v>0.35338345864661652</v>
      </c>
      <c r="J22" s="77">
        <v>266</v>
      </c>
      <c r="K22" s="6">
        <v>8</v>
      </c>
      <c r="L22" s="6">
        <v>16</v>
      </c>
      <c r="M22" s="6">
        <v>17</v>
      </c>
      <c r="N22" s="6">
        <v>11</v>
      </c>
      <c r="O22" s="6"/>
      <c r="P22" s="6"/>
      <c r="Q22" s="6"/>
      <c r="R22" s="6"/>
      <c r="S22" s="5"/>
      <c r="T22" s="46">
        <f>(K22+L22)/J22</f>
        <v>9.0225563909774431E-2</v>
      </c>
      <c r="U22" s="41">
        <f>(K22+L22+M22+N22)/J22</f>
        <v>0.19548872180451127</v>
      </c>
      <c r="V22" s="6">
        <v>0</v>
      </c>
      <c r="W22" s="6">
        <v>0</v>
      </c>
      <c r="X22" s="6">
        <v>0</v>
      </c>
      <c r="Y22" s="6">
        <v>0</v>
      </c>
      <c r="Z22" s="6"/>
      <c r="AA22" s="6"/>
      <c r="AB22" s="6"/>
      <c r="AC22" s="6"/>
      <c r="AD22" s="5"/>
      <c r="AE22" s="46">
        <f>(V22+W22)/J22</f>
        <v>0</v>
      </c>
      <c r="AF22" s="41">
        <f>(V22+W22+X22+Y22)/J22</f>
        <v>0</v>
      </c>
      <c r="AG22" s="6">
        <v>3</v>
      </c>
      <c r="AH22" s="6">
        <v>0</v>
      </c>
      <c r="AI22" s="6">
        <v>1</v>
      </c>
      <c r="AJ22" s="6">
        <v>6</v>
      </c>
      <c r="AK22" s="6">
        <v>19</v>
      </c>
      <c r="AL22" s="6">
        <v>6</v>
      </c>
      <c r="AM22" s="6">
        <v>7</v>
      </c>
      <c r="AN22" s="6"/>
      <c r="AO22" s="5"/>
      <c r="AP22" s="46">
        <f t="shared" ref="AP22:AP25" si="1">(AG22+AH22+AI22+AJ22+AK22) /J22</f>
        <v>0.10902255639097744</v>
      </c>
      <c r="AQ22" s="41">
        <f t="shared" ref="AQ22:AQ25" si="2">(AG22+AH22+AI22+AJ22+AK22+AL22+AM22)/J22</f>
        <v>0.15789473684210525</v>
      </c>
    </row>
    <row r="23" spans="2:240" x14ac:dyDescent="0.25">
      <c r="B23" s="17"/>
      <c r="C23" s="72"/>
      <c r="D23" s="72"/>
      <c r="E23" s="72"/>
      <c r="F23" s="4" t="s">
        <v>31</v>
      </c>
      <c r="G23" s="9">
        <v>2</v>
      </c>
      <c r="H23" s="41">
        <f t="shared" si="0"/>
        <v>0.37566137566137564</v>
      </c>
      <c r="I23" s="41">
        <f t="shared" si="0"/>
        <v>0.48677248677248675</v>
      </c>
      <c r="J23" s="77">
        <v>189</v>
      </c>
      <c r="K23" s="6">
        <v>2</v>
      </c>
      <c r="L23" s="6">
        <v>44</v>
      </c>
      <c r="M23" s="6">
        <v>17</v>
      </c>
      <c r="N23" s="6">
        <v>11</v>
      </c>
      <c r="O23" s="6">
        <v>3</v>
      </c>
      <c r="P23" s="6"/>
      <c r="Q23" s="6"/>
      <c r="R23" s="6"/>
      <c r="S23" s="5"/>
      <c r="T23" s="46">
        <f>(K23+L23+M23)/J23</f>
        <v>0.33333333333333331</v>
      </c>
      <c r="U23" s="41">
        <f>(K23+L23+M23+N23+O23)/J23</f>
        <v>0.40740740740740738</v>
      </c>
      <c r="V23" s="6">
        <v>0</v>
      </c>
      <c r="W23" s="6">
        <v>0</v>
      </c>
      <c r="X23" s="6">
        <v>0</v>
      </c>
      <c r="Y23" s="6">
        <v>0</v>
      </c>
      <c r="Z23" s="6">
        <v>0</v>
      </c>
      <c r="AA23" s="6"/>
      <c r="AB23" s="6"/>
      <c r="AC23" s="6"/>
      <c r="AD23" s="5"/>
      <c r="AE23" s="46">
        <f>(V23+W23+X23)/J23</f>
        <v>0</v>
      </c>
      <c r="AF23" s="41">
        <f>(V23+W23+X23+Y23+Z23)/J23</f>
        <v>0</v>
      </c>
      <c r="AG23" s="6">
        <v>1</v>
      </c>
      <c r="AH23" s="6">
        <v>0</v>
      </c>
      <c r="AI23" s="6">
        <v>0</v>
      </c>
      <c r="AJ23" s="6">
        <v>3</v>
      </c>
      <c r="AK23" s="6">
        <v>4</v>
      </c>
      <c r="AL23" s="6">
        <v>4</v>
      </c>
      <c r="AM23" s="6">
        <v>3</v>
      </c>
      <c r="AN23" s="6"/>
      <c r="AO23" s="5"/>
      <c r="AP23" s="46">
        <f t="shared" si="1"/>
        <v>4.2328042328042326E-2</v>
      </c>
      <c r="AQ23" s="41">
        <f t="shared" si="2"/>
        <v>7.9365079365079361E-2</v>
      </c>
    </row>
    <row r="24" spans="2:240" x14ac:dyDescent="0.25">
      <c r="B24" s="17"/>
      <c r="C24" s="72"/>
      <c r="D24" s="72"/>
      <c r="E24" s="72"/>
      <c r="F24" s="4" t="s">
        <v>2</v>
      </c>
      <c r="G24" s="9">
        <v>4</v>
      </c>
      <c r="H24" s="41">
        <f t="shared" si="0"/>
        <v>0.28162717925793473</v>
      </c>
      <c r="I24" s="41">
        <f t="shared" si="0"/>
        <v>0.35404559678140368</v>
      </c>
      <c r="J24" s="79">
        <v>2237</v>
      </c>
      <c r="K24" s="7">
        <v>31</v>
      </c>
      <c r="L24" s="7">
        <v>167</v>
      </c>
      <c r="M24" s="7">
        <v>163</v>
      </c>
      <c r="N24" s="7">
        <v>138</v>
      </c>
      <c r="O24" s="7">
        <v>85</v>
      </c>
      <c r="P24" s="7">
        <v>75</v>
      </c>
      <c r="Q24" s="7">
        <v>67</v>
      </c>
      <c r="R24" s="7"/>
      <c r="S24" s="8"/>
      <c r="T24" s="46">
        <f>(K24+L24+M24+N24+O24) /J24</f>
        <v>0.26106392489941888</v>
      </c>
      <c r="U24" s="41">
        <f>(K24+L24+M24+N24+O24+P24+Q24)/J24</f>
        <v>0.32454179704962005</v>
      </c>
      <c r="V24" s="6">
        <v>0</v>
      </c>
      <c r="W24" s="6">
        <v>3</v>
      </c>
      <c r="X24" s="6">
        <v>3</v>
      </c>
      <c r="Y24" s="6">
        <v>8</v>
      </c>
      <c r="Z24" s="6">
        <v>3</v>
      </c>
      <c r="AA24" s="6">
        <v>2</v>
      </c>
      <c r="AB24" s="6">
        <v>5</v>
      </c>
      <c r="AC24" s="6"/>
      <c r="AD24" s="5"/>
      <c r="AE24" s="46">
        <f>(V24+W24+X24+Y24+Z24) /J24</f>
        <v>7.5994635672776041E-3</v>
      </c>
      <c r="AF24" s="41">
        <f>(V24+W24+X24+Y24+Z24+AA24+AB24)/J24</f>
        <v>1.0728654447921324E-2</v>
      </c>
      <c r="AG24" s="6">
        <v>1</v>
      </c>
      <c r="AH24" s="6">
        <v>5</v>
      </c>
      <c r="AI24" s="6">
        <v>6</v>
      </c>
      <c r="AJ24" s="6">
        <v>11</v>
      </c>
      <c r="AK24" s="6">
        <v>6</v>
      </c>
      <c r="AL24" s="6">
        <v>7</v>
      </c>
      <c r="AM24" s="6">
        <v>6</v>
      </c>
      <c r="AN24" s="6"/>
      <c r="AO24" s="5"/>
      <c r="AP24" s="46">
        <f t="shared" si="1"/>
        <v>1.2963790791238265E-2</v>
      </c>
      <c r="AQ24" s="41">
        <f t="shared" si="2"/>
        <v>1.8775145283862316E-2</v>
      </c>
    </row>
    <row r="25" spans="2:240" x14ac:dyDescent="0.25">
      <c r="B25" s="17"/>
      <c r="C25" s="72"/>
      <c r="D25" s="72"/>
      <c r="E25" s="72"/>
      <c r="F25" s="4" t="s">
        <v>3</v>
      </c>
      <c r="G25" s="9">
        <v>3</v>
      </c>
      <c r="H25" s="41">
        <f t="shared" si="0"/>
        <v>0.23057851239669425</v>
      </c>
      <c r="I25" s="41">
        <f t="shared" si="0"/>
        <v>0.44793388429752068</v>
      </c>
      <c r="J25" s="79">
        <v>1210</v>
      </c>
      <c r="K25" s="7">
        <v>4</v>
      </c>
      <c r="L25" s="7">
        <v>18</v>
      </c>
      <c r="M25" s="7">
        <v>75</v>
      </c>
      <c r="N25" s="7">
        <v>136</v>
      </c>
      <c r="O25" s="7">
        <v>141</v>
      </c>
      <c r="P25" s="7">
        <v>76</v>
      </c>
      <c r="Q25" s="7"/>
      <c r="R25" s="7"/>
      <c r="S25" s="8"/>
      <c r="T25" s="46">
        <f>(K25+L25+M25+N25)/J25</f>
        <v>0.19256198347107439</v>
      </c>
      <c r="U25" s="41">
        <f>(K25+L25+M25+N25+O25+P25)/J25</f>
        <v>0.37190082644628097</v>
      </c>
      <c r="V25" s="6">
        <v>6</v>
      </c>
      <c r="W25" s="6">
        <v>6</v>
      </c>
      <c r="X25" s="6">
        <v>2</v>
      </c>
      <c r="Y25" s="6">
        <v>1</v>
      </c>
      <c r="Z25" s="6">
        <v>2</v>
      </c>
      <c r="AA25" s="6">
        <v>0</v>
      </c>
      <c r="AB25" s="6"/>
      <c r="AC25" s="6"/>
      <c r="AD25" s="5"/>
      <c r="AE25" s="46">
        <f>(V25+W25+X25+Y25)/J25</f>
        <v>1.2396694214876033E-2</v>
      </c>
      <c r="AF25" s="41">
        <f>(V25+W25+X25+Y25+Z25+AA25)/J25</f>
        <v>1.4049586776859505E-2</v>
      </c>
      <c r="AG25" s="6">
        <v>9</v>
      </c>
      <c r="AH25" s="6">
        <v>8</v>
      </c>
      <c r="AI25" s="6">
        <v>9</v>
      </c>
      <c r="AJ25" s="6">
        <v>4</v>
      </c>
      <c r="AK25" s="6">
        <v>1</v>
      </c>
      <c r="AL25" s="6">
        <v>2</v>
      </c>
      <c r="AM25" s="6">
        <v>42</v>
      </c>
      <c r="AN25" s="6"/>
      <c r="AO25" s="5"/>
      <c r="AP25" s="46">
        <f t="shared" si="1"/>
        <v>2.5619834710743802E-2</v>
      </c>
      <c r="AQ25" s="41">
        <f t="shared" si="2"/>
        <v>6.1983471074380167E-2</v>
      </c>
    </row>
    <row r="26" spans="2:240" x14ac:dyDescent="0.25">
      <c r="B26" s="17"/>
      <c r="C26" s="72"/>
      <c r="D26" s="72"/>
      <c r="E26" s="72"/>
      <c r="F26" s="4" t="s">
        <v>4</v>
      </c>
      <c r="G26" s="9">
        <v>6</v>
      </c>
      <c r="H26" s="41">
        <f t="shared" si="0"/>
        <v>0.28000000000000003</v>
      </c>
      <c r="I26" s="41">
        <f t="shared" si="0"/>
        <v>0.52</v>
      </c>
      <c r="J26" s="79">
        <v>25</v>
      </c>
      <c r="K26" s="7">
        <v>0</v>
      </c>
      <c r="L26" s="7">
        <v>0</v>
      </c>
      <c r="M26" s="7">
        <v>0</v>
      </c>
      <c r="N26" s="7">
        <v>0</v>
      </c>
      <c r="O26" s="7">
        <v>3</v>
      </c>
      <c r="P26" s="7">
        <v>1</v>
      </c>
      <c r="Q26" s="7">
        <v>3</v>
      </c>
      <c r="R26" s="7">
        <v>4</v>
      </c>
      <c r="S26" s="8">
        <v>2</v>
      </c>
      <c r="T26" s="46">
        <f>(K26+L26+M26+N26+O26+P26+Q26)/J26</f>
        <v>0.28000000000000003</v>
      </c>
      <c r="U26" s="41">
        <f>(K26+L26+M26+N26+O26+P26+Q26+R26+S26)/J26</f>
        <v>0.52</v>
      </c>
      <c r="V26" s="6">
        <v>0</v>
      </c>
      <c r="W26" s="6">
        <v>0</v>
      </c>
      <c r="X26" s="6">
        <v>0</v>
      </c>
      <c r="Y26" s="6">
        <v>0</v>
      </c>
      <c r="Z26" s="6">
        <v>0</v>
      </c>
      <c r="AA26" s="6">
        <v>0</v>
      </c>
      <c r="AB26" s="6">
        <v>0</v>
      </c>
      <c r="AC26" s="6">
        <v>0</v>
      </c>
      <c r="AD26" s="5">
        <v>0</v>
      </c>
      <c r="AE26" s="46">
        <f>(V26+W26+X26+Y26+Z26+AA26+AB26)/J26</f>
        <v>0</v>
      </c>
      <c r="AF26" s="41">
        <f>(V26+W26+X26+Y26+Z26+AA26+AB26+AC26+AD26)/J26</f>
        <v>0</v>
      </c>
      <c r="AG26" s="6">
        <v>0</v>
      </c>
      <c r="AH26" s="6">
        <v>0</v>
      </c>
      <c r="AI26" s="6">
        <v>0</v>
      </c>
      <c r="AJ26" s="6">
        <v>0</v>
      </c>
      <c r="AK26" s="6">
        <v>0</v>
      </c>
      <c r="AL26" s="6">
        <v>0</v>
      </c>
      <c r="AM26" s="6">
        <v>0</v>
      </c>
      <c r="AN26" s="6">
        <v>0</v>
      </c>
      <c r="AO26" s="5">
        <v>0</v>
      </c>
      <c r="AP26" s="46">
        <f>(AG26+AH26+AI26+AJ26+AK26+AL26+AM26) /J26</f>
        <v>0</v>
      </c>
      <c r="AQ26" s="41">
        <f>(AG26+AH26+AI26+AJ26+AK26+AL26+AM26+AN26+AO26)/J26</f>
        <v>0</v>
      </c>
    </row>
    <row r="27" spans="2:240" s="13" customFormat="1" ht="15.75" thickBot="1" x14ac:dyDescent="0.3">
      <c r="B27" s="16"/>
      <c r="C27" s="73"/>
      <c r="D27" s="73"/>
      <c r="E27" s="73"/>
      <c r="F27" s="11" t="s">
        <v>32</v>
      </c>
      <c r="G27" s="14" t="s">
        <v>28</v>
      </c>
      <c r="H27" s="42" t="s">
        <v>27</v>
      </c>
      <c r="I27" s="42" t="s">
        <v>27</v>
      </c>
      <c r="J27" s="78" t="s">
        <v>28</v>
      </c>
      <c r="K27" s="11"/>
      <c r="L27" s="11"/>
      <c r="M27" s="11"/>
      <c r="N27" s="11"/>
      <c r="O27" s="11"/>
      <c r="P27" s="11"/>
      <c r="Q27" s="11"/>
      <c r="R27" s="11"/>
      <c r="S27" s="12"/>
      <c r="T27" s="47"/>
      <c r="U27" s="48"/>
      <c r="V27" s="11"/>
      <c r="W27" s="11"/>
      <c r="X27" s="11"/>
      <c r="Y27" s="11"/>
      <c r="Z27" s="11"/>
      <c r="AA27" s="11"/>
      <c r="AB27" s="11"/>
      <c r="AC27" s="11"/>
      <c r="AD27" s="12"/>
      <c r="AE27" s="47"/>
      <c r="AF27" s="48"/>
      <c r="AG27" s="11"/>
      <c r="AH27" s="11"/>
      <c r="AI27" s="11"/>
      <c r="AJ27" s="11"/>
      <c r="AK27" s="11"/>
      <c r="AL27" s="11"/>
      <c r="AM27" s="11"/>
      <c r="AN27" s="11"/>
      <c r="AO27" s="12"/>
      <c r="AP27" s="47"/>
      <c r="AQ27" s="48"/>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row>
    <row r="28" spans="2:240" x14ac:dyDescent="0.25">
      <c r="B28" s="17"/>
      <c r="C28" s="72" t="s">
        <v>9</v>
      </c>
      <c r="D28" s="72"/>
      <c r="E28" s="72"/>
      <c r="F28" s="4" t="s">
        <v>1</v>
      </c>
      <c r="G28" s="9">
        <v>1</v>
      </c>
      <c r="H28" s="41">
        <f>T28+AE28+AP28</f>
        <v>0.66207759699624524</v>
      </c>
      <c r="I28" s="41">
        <f>U28+AF28+AQ28</f>
        <v>0.72465581977471827</v>
      </c>
      <c r="J28" s="77">
        <v>799</v>
      </c>
      <c r="K28" s="6">
        <v>344</v>
      </c>
      <c r="L28" s="6">
        <v>158</v>
      </c>
      <c r="M28" s="6">
        <v>29</v>
      </c>
      <c r="N28" s="6">
        <v>10</v>
      </c>
      <c r="O28" s="6"/>
      <c r="P28" s="6"/>
      <c r="Q28" s="6"/>
      <c r="R28" s="6"/>
      <c r="S28" s="5"/>
      <c r="T28" s="46">
        <f>(K28+L28)/J28</f>
        <v>0.62828535669586982</v>
      </c>
      <c r="U28" s="41">
        <f>(K28+L28+M28+N28)/J28</f>
        <v>0.6770963704630788</v>
      </c>
      <c r="V28" s="6">
        <v>0</v>
      </c>
      <c r="W28" s="6">
        <v>2</v>
      </c>
      <c r="X28" s="6">
        <v>0</v>
      </c>
      <c r="Y28" s="6">
        <v>2</v>
      </c>
      <c r="Z28" s="6"/>
      <c r="AA28" s="6"/>
      <c r="AB28" s="6"/>
      <c r="AC28" s="6"/>
      <c r="AD28" s="5"/>
      <c r="AE28" s="46">
        <f>(V28+W28)/J28</f>
        <v>2.5031289111389237E-3</v>
      </c>
      <c r="AF28" s="41">
        <f>(V28+W28+X28+Y28)/J28</f>
        <v>5.0062578222778474E-3</v>
      </c>
      <c r="AG28" s="6">
        <v>0</v>
      </c>
      <c r="AH28" s="6">
        <v>9</v>
      </c>
      <c r="AI28" s="6">
        <v>5</v>
      </c>
      <c r="AJ28" s="6">
        <v>0</v>
      </c>
      <c r="AK28" s="6">
        <v>11</v>
      </c>
      <c r="AL28" s="6">
        <v>5</v>
      </c>
      <c r="AM28" s="6">
        <v>4</v>
      </c>
      <c r="AN28" s="6"/>
      <c r="AO28" s="5"/>
      <c r="AP28" s="46">
        <f t="shared" ref="AP28:AP29" si="3">(AG28+AH28+AI28+AJ28+AK28) /J28</f>
        <v>3.1289111389236547E-2</v>
      </c>
      <c r="AQ28" s="41">
        <f t="shared" ref="AQ28:AQ29" si="4">(AG28+AH28+AI28+AJ28+AK28+AL28+AM28)/J28</f>
        <v>4.2553191489361701E-2</v>
      </c>
    </row>
    <row r="29" spans="2:240" x14ac:dyDescent="0.25">
      <c r="B29" s="17"/>
      <c r="C29" s="72"/>
      <c r="D29" s="72"/>
      <c r="E29" s="72"/>
      <c r="F29" s="4" t="s">
        <v>31</v>
      </c>
      <c r="G29" s="9">
        <v>2</v>
      </c>
      <c r="H29" s="41">
        <f>T29+AE29+AP29</f>
        <v>0.65977961432506882</v>
      </c>
      <c r="I29" s="41">
        <f>U29+AF29+AQ29</f>
        <v>0.73553719008264462</v>
      </c>
      <c r="J29" s="77">
        <v>726</v>
      </c>
      <c r="K29" s="6">
        <v>35</v>
      </c>
      <c r="L29" s="6">
        <v>236</v>
      </c>
      <c r="M29" s="6">
        <v>172</v>
      </c>
      <c r="N29" s="6">
        <v>35</v>
      </c>
      <c r="O29" s="6">
        <v>3</v>
      </c>
      <c r="P29" s="6"/>
      <c r="Q29" s="6"/>
      <c r="R29" s="6"/>
      <c r="S29" s="5"/>
      <c r="T29" s="46">
        <f>(K29+L29+M29)/J29</f>
        <v>0.61019283746556474</v>
      </c>
      <c r="U29" s="41">
        <f>(K29+L29+M29+N29+O29)/J29</f>
        <v>0.66253443526170797</v>
      </c>
      <c r="V29" s="6">
        <v>1</v>
      </c>
      <c r="W29" s="6">
        <v>2</v>
      </c>
      <c r="X29" s="6">
        <v>3</v>
      </c>
      <c r="Y29" s="6">
        <v>2</v>
      </c>
      <c r="Z29" s="6">
        <v>5</v>
      </c>
      <c r="AA29" s="6"/>
      <c r="AB29" s="6"/>
      <c r="AC29" s="6"/>
      <c r="AD29" s="5"/>
      <c r="AE29" s="46">
        <f>(V29+W29+X29)/J29</f>
        <v>8.2644628099173556E-3</v>
      </c>
      <c r="AF29" s="41">
        <f>(V29+W29+X29+Y29+Z29)/J29</f>
        <v>1.790633608815427E-2</v>
      </c>
      <c r="AG29" s="6">
        <v>10</v>
      </c>
      <c r="AH29" s="6">
        <v>5</v>
      </c>
      <c r="AI29" s="6">
        <v>8</v>
      </c>
      <c r="AJ29" s="6">
        <v>3</v>
      </c>
      <c r="AK29" s="6">
        <v>4</v>
      </c>
      <c r="AL29" s="6">
        <v>6</v>
      </c>
      <c r="AM29" s="6">
        <v>4</v>
      </c>
      <c r="AN29" s="6"/>
      <c r="AO29" s="5"/>
      <c r="AP29" s="46">
        <f t="shared" si="3"/>
        <v>4.1322314049586778E-2</v>
      </c>
      <c r="AQ29" s="41">
        <f t="shared" si="4"/>
        <v>5.5096418732782371E-2</v>
      </c>
    </row>
    <row r="30" spans="2:240" x14ac:dyDescent="0.25">
      <c r="B30" s="17"/>
      <c r="C30" s="72"/>
      <c r="D30" s="72"/>
      <c r="E30" s="72"/>
      <c r="F30" s="4" t="s">
        <v>2</v>
      </c>
      <c r="G30" s="9">
        <v>4</v>
      </c>
      <c r="H30" s="40" t="s">
        <v>27</v>
      </c>
      <c r="I30" s="40" t="s">
        <v>27</v>
      </c>
      <c r="J30" s="77" t="s">
        <v>28</v>
      </c>
      <c r="K30" s="6"/>
      <c r="L30" s="6"/>
      <c r="M30" s="6"/>
      <c r="N30" s="6"/>
      <c r="O30" s="6"/>
      <c r="P30" s="6"/>
      <c r="Q30" s="6"/>
      <c r="R30" s="6"/>
      <c r="S30" s="5"/>
      <c r="T30" s="46"/>
      <c r="U30" s="41"/>
      <c r="V30" s="6"/>
      <c r="W30" s="6"/>
      <c r="X30" s="6"/>
      <c r="Y30" s="6"/>
      <c r="Z30" s="6"/>
      <c r="AA30" s="6"/>
      <c r="AB30" s="6"/>
      <c r="AC30" s="6"/>
      <c r="AD30" s="5"/>
      <c r="AE30" s="46"/>
      <c r="AF30" s="41"/>
      <c r="AG30" s="6"/>
      <c r="AH30" s="6"/>
      <c r="AI30" s="6"/>
      <c r="AJ30" s="6"/>
      <c r="AK30" s="6"/>
      <c r="AL30" s="6"/>
      <c r="AM30" s="6"/>
      <c r="AN30" s="6"/>
      <c r="AO30" s="5"/>
      <c r="AP30" s="46"/>
      <c r="AQ30" s="41"/>
    </row>
    <row r="31" spans="2:240" x14ac:dyDescent="0.25">
      <c r="B31" s="17"/>
      <c r="C31" s="72"/>
      <c r="D31" s="72"/>
      <c r="E31" s="72"/>
      <c r="F31" s="4" t="s">
        <v>3</v>
      </c>
      <c r="G31" s="9">
        <v>3</v>
      </c>
      <c r="H31" s="40" t="s">
        <v>27</v>
      </c>
      <c r="I31" s="40" t="s">
        <v>27</v>
      </c>
      <c r="J31" s="77" t="s">
        <v>28</v>
      </c>
      <c r="K31" s="6"/>
      <c r="L31" s="6"/>
      <c r="M31" s="6"/>
      <c r="N31" s="6"/>
      <c r="O31" s="6"/>
      <c r="P31" s="6"/>
      <c r="Q31" s="6"/>
      <c r="R31" s="6"/>
      <c r="S31" s="5"/>
      <c r="T31" s="46"/>
      <c r="U31" s="41"/>
      <c r="V31" s="6"/>
      <c r="W31" s="6"/>
      <c r="X31" s="6"/>
      <c r="Y31" s="6"/>
      <c r="Z31" s="6"/>
      <c r="AA31" s="6"/>
      <c r="AB31" s="6"/>
      <c r="AC31" s="6"/>
      <c r="AD31" s="5"/>
      <c r="AE31" s="46"/>
      <c r="AF31" s="41"/>
      <c r="AG31" s="6"/>
      <c r="AH31" s="6"/>
      <c r="AI31" s="6"/>
      <c r="AJ31" s="6"/>
      <c r="AK31" s="6"/>
      <c r="AL31" s="6"/>
      <c r="AM31" s="6"/>
      <c r="AN31" s="6"/>
      <c r="AO31" s="5"/>
      <c r="AP31" s="46"/>
      <c r="AQ31" s="41"/>
    </row>
    <row r="32" spans="2:240" x14ac:dyDescent="0.25">
      <c r="B32" s="17"/>
      <c r="C32" s="72"/>
      <c r="D32" s="72"/>
      <c r="E32" s="72"/>
      <c r="F32" s="4" t="s">
        <v>4</v>
      </c>
      <c r="G32" s="9">
        <v>6</v>
      </c>
      <c r="H32" s="40" t="s">
        <v>27</v>
      </c>
      <c r="I32" s="40" t="s">
        <v>27</v>
      </c>
      <c r="J32" s="77" t="s">
        <v>28</v>
      </c>
      <c r="K32" s="6"/>
      <c r="L32" s="6"/>
      <c r="M32" s="6"/>
      <c r="N32" s="6"/>
      <c r="O32" s="6"/>
      <c r="P32" s="6"/>
      <c r="Q32" s="6"/>
      <c r="R32" s="6"/>
      <c r="S32" s="5"/>
      <c r="T32" s="46"/>
      <c r="U32" s="41"/>
      <c r="V32" s="6"/>
      <c r="W32" s="6"/>
      <c r="X32" s="6"/>
      <c r="Y32" s="6"/>
      <c r="Z32" s="6"/>
      <c r="AA32" s="6"/>
      <c r="AB32" s="6"/>
      <c r="AC32" s="6"/>
      <c r="AD32" s="5"/>
      <c r="AE32" s="46"/>
      <c r="AF32" s="41"/>
      <c r="AG32" s="6"/>
      <c r="AH32" s="6"/>
      <c r="AI32" s="6"/>
      <c r="AJ32" s="6"/>
      <c r="AK32" s="6"/>
      <c r="AL32" s="6"/>
      <c r="AM32" s="6"/>
      <c r="AN32" s="6"/>
      <c r="AO32" s="5"/>
      <c r="AP32" s="46"/>
      <c r="AQ32" s="41"/>
    </row>
    <row r="33" spans="2:240" s="13" customFormat="1" ht="15.75" thickBot="1" x14ac:dyDescent="0.3">
      <c r="B33" s="16"/>
      <c r="C33" s="73"/>
      <c r="D33" s="73"/>
      <c r="E33" s="73"/>
      <c r="F33" s="11" t="s">
        <v>32</v>
      </c>
      <c r="G33" s="14" t="s">
        <v>28</v>
      </c>
      <c r="H33" s="42" t="s">
        <v>27</v>
      </c>
      <c r="I33" s="42" t="s">
        <v>27</v>
      </c>
      <c r="J33" s="78" t="s">
        <v>28</v>
      </c>
      <c r="K33" s="11"/>
      <c r="L33" s="11"/>
      <c r="M33" s="11"/>
      <c r="N33" s="11"/>
      <c r="O33" s="11"/>
      <c r="P33" s="11"/>
      <c r="Q33" s="11"/>
      <c r="R33" s="11"/>
      <c r="S33" s="12"/>
      <c r="T33" s="47"/>
      <c r="U33" s="48"/>
      <c r="V33" s="11"/>
      <c r="W33" s="11"/>
      <c r="X33" s="11"/>
      <c r="Y33" s="11"/>
      <c r="Z33" s="11"/>
      <c r="AA33" s="11"/>
      <c r="AB33" s="11"/>
      <c r="AC33" s="11"/>
      <c r="AD33" s="12"/>
      <c r="AE33" s="47"/>
      <c r="AF33" s="48"/>
      <c r="AG33" s="11"/>
      <c r="AH33" s="11"/>
      <c r="AI33" s="11"/>
      <c r="AJ33" s="11"/>
      <c r="AK33" s="11"/>
      <c r="AL33" s="11"/>
      <c r="AM33" s="11"/>
      <c r="AN33" s="11"/>
      <c r="AO33" s="12"/>
      <c r="AP33" s="47"/>
      <c r="AQ33" s="48"/>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row>
    <row r="34" spans="2:240" x14ac:dyDescent="0.25">
      <c r="B34" s="17"/>
      <c r="C34" s="72" t="s">
        <v>10</v>
      </c>
      <c r="D34" s="72"/>
      <c r="E34" s="72"/>
      <c r="F34" s="4" t="s">
        <v>1</v>
      </c>
      <c r="G34" s="9">
        <v>1</v>
      </c>
      <c r="H34" s="40" t="s">
        <v>27</v>
      </c>
      <c r="I34" s="40" t="s">
        <v>27</v>
      </c>
      <c r="J34" s="77" t="s">
        <v>28</v>
      </c>
      <c r="K34" s="6"/>
      <c r="L34" s="6"/>
      <c r="M34" s="6"/>
      <c r="N34" s="6"/>
      <c r="O34" s="6"/>
      <c r="P34" s="6"/>
      <c r="Q34" s="6"/>
      <c r="R34" s="6"/>
      <c r="S34" s="5"/>
      <c r="T34" s="46"/>
      <c r="U34" s="41"/>
      <c r="V34" s="6"/>
      <c r="W34" s="6"/>
      <c r="X34" s="6"/>
      <c r="Y34" s="6"/>
      <c r="Z34" s="6"/>
      <c r="AA34" s="6"/>
      <c r="AB34" s="6"/>
      <c r="AC34" s="6"/>
      <c r="AD34" s="5"/>
      <c r="AE34" s="46"/>
      <c r="AF34" s="41"/>
      <c r="AG34" s="6"/>
      <c r="AH34" s="6"/>
      <c r="AI34" s="6"/>
      <c r="AJ34" s="6"/>
      <c r="AK34" s="6"/>
      <c r="AL34" s="6"/>
      <c r="AM34" s="6"/>
      <c r="AN34" s="6"/>
      <c r="AO34" s="5"/>
      <c r="AP34" s="46"/>
      <c r="AQ34" s="41"/>
    </row>
    <row r="35" spans="2:240" x14ac:dyDescent="0.25">
      <c r="B35" s="17"/>
      <c r="C35" s="72"/>
      <c r="D35" s="72"/>
      <c r="E35" s="72"/>
      <c r="F35" s="4" t="s">
        <v>31</v>
      </c>
      <c r="G35" s="9">
        <v>2</v>
      </c>
      <c r="H35" s="40" t="s">
        <v>95</v>
      </c>
      <c r="I35" s="40" t="s">
        <v>95</v>
      </c>
      <c r="J35" s="77" t="s">
        <v>95</v>
      </c>
      <c r="K35" s="66" t="s">
        <v>95</v>
      </c>
      <c r="L35" s="66" t="s">
        <v>95</v>
      </c>
      <c r="M35" s="66" t="s">
        <v>95</v>
      </c>
      <c r="N35" s="66" t="s">
        <v>95</v>
      </c>
      <c r="O35" s="66" t="s">
        <v>95</v>
      </c>
      <c r="P35" s="66"/>
      <c r="Q35" s="66"/>
      <c r="R35" s="66"/>
      <c r="S35" s="67"/>
      <c r="T35" s="68" t="s">
        <v>95</v>
      </c>
      <c r="U35" s="40" t="s">
        <v>95</v>
      </c>
      <c r="V35" s="66" t="s">
        <v>95</v>
      </c>
      <c r="W35" s="66" t="s">
        <v>95</v>
      </c>
      <c r="X35" s="66" t="s">
        <v>95</v>
      </c>
      <c r="Y35" s="66" t="s">
        <v>95</v>
      </c>
      <c r="Z35" s="66" t="s">
        <v>95</v>
      </c>
      <c r="AA35" s="66"/>
      <c r="AB35" s="66"/>
      <c r="AC35" s="66"/>
      <c r="AD35" s="67"/>
      <c r="AE35" s="68" t="s">
        <v>95</v>
      </c>
      <c r="AF35" s="40" t="s">
        <v>95</v>
      </c>
      <c r="AG35" s="66" t="s">
        <v>95</v>
      </c>
      <c r="AH35" s="66" t="s">
        <v>95</v>
      </c>
      <c r="AI35" s="66" t="s">
        <v>95</v>
      </c>
      <c r="AJ35" s="66" t="s">
        <v>95</v>
      </c>
      <c r="AK35" s="66" t="s">
        <v>95</v>
      </c>
      <c r="AL35" s="66" t="s">
        <v>95</v>
      </c>
      <c r="AM35" s="66" t="s">
        <v>95</v>
      </c>
      <c r="AN35" s="66"/>
      <c r="AO35" s="67"/>
      <c r="AP35" s="68" t="s">
        <v>95</v>
      </c>
      <c r="AQ35" s="40" t="s">
        <v>95</v>
      </c>
    </row>
    <row r="36" spans="2:240" x14ac:dyDescent="0.25">
      <c r="B36" s="17"/>
      <c r="C36" s="72"/>
      <c r="D36" s="72"/>
      <c r="E36" s="72"/>
      <c r="F36" s="4" t="s">
        <v>2</v>
      </c>
      <c r="G36" s="9">
        <v>4</v>
      </c>
      <c r="H36" s="41">
        <f>T36+AE36+AP36</f>
        <v>0.42857142857142855</v>
      </c>
      <c r="I36" s="41">
        <f>U36+AF36+AQ36</f>
        <v>0.49404761904761901</v>
      </c>
      <c r="J36" s="79">
        <v>168</v>
      </c>
      <c r="K36" s="7">
        <v>0</v>
      </c>
      <c r="L36" s="7">
        <v>2</v>
      </c>
      <c r="M36" s="7">
        <v>7</v>
      </c>
      <c r="N36" s="7">
        <v>38</v>
      </c>
      <c r="O36" s="7">
        <v>21</v>
      </c>
      <c r="P36" s="7">
        <v>8</v>
      </c>
      <c r="Q36" s="7">
        <v>0</v>
      </c>
      <c r="R36" s="7"/>
      <c r="S36" s="8"/>
      <c r="T36" s="46">
        <f>(K36+L36+M36+N36+O36) /J36</f>
        <v>0.40476190476190477</v>
      </c>
      <c r="U36" s="41">
        <f>(K36+L36+M36+N36+O36+P36+Q36)/J36</f>
        <v>0.45238095238095238</v>
      </c>
      <c r="V36" s="6">
        <v>0</v>
      </c>
      <c r="W36" s="6">
        <v>0</v>
      </c>
      <c r="X36" s="6">
        <v>1</v>
      </c>
      <c r="Y36" s="6">
        <v>2</v>
      </c>
      <c r="Z36" s="6">
        <v>0</v>
      </c>
      <c r="AA36" s="6">
        <v>0</v>
      </c>
      <c r="AB36" s="6">
        <v>1</v>
      </c>
      <c r="AC36" s="6"/>
      <c r="AD36" s="5"/>
      <c r="AE36" s="46">
        <f>(V36+W36+X36+Y36+Z36) /J36</f>
        <v>1.7857142857142856E-2</v>
      </c>
      <c r="AF36" s="41">
        <f>(V36+W36+X36+Y36+Z36+AA36+AB36)/J36</f>
        <v>2.3809523809523808E-2</v>
      </c>
      <c r="AG36" s="6">
        <v>0</v>
      </c>
      <c r="AH36" s="6">
        <v>0</v>
      </c>
      <c r="AI36" s="6">
        <v>0</v>
      </c>
      <c r="AJ36" s="6">
        <v>0</v>
      </c>
      <c r="AK36" s="6">
        <v>1</v>
      </c>
      <c r="AL36" s="6">
        <v>1</v>
      </c>
      <c r="AM36" s="6">
        <v>1</v>
      </c>
      <c r="AN36" s="6"/>
      <c r="AO36" s="5"/>
      <c r="AP36" s="46">
        <f t="shared" ref="AP36" si="5">(AG36+AH36+AI36+AJ36+AK36) /J36</f>
        <v>5.9523809523809521E-3</v>
      </c>
      <c r="AQ36" s="41">
        <f t="shared" ref="AQ36" si="6">(AG36+AH36+AI36+AJ36+AK36+AL36+AM36)/J36</f>
        <v>1.7857142857142856E-2</v>
      </c>
    </row>
    <row r="37" spans="2:240" x14ac:dyDescent="0.25">
      <c r="B37" s="17"/>
      <c r="C37" s="72"/>
      <c r="D37" s="72"/>
      <c r="E37" s="72"/>
      <c r="F37" s="4" t="s">
        <v>3</v>
      </c>
      <c r="G37" s="9">
        <v>3</v>
      </c>
      <c r="H37" s="40" t="s">
        <v>27</v>
      </c>
      <c r="I37" s="40" t="s">
        <v>27</v>
      </c>
      <c r="J37" s="79" t="s">
        <v>28</v>
      </c>
      <c r="K37" s="7"/>
      <c r="L37" s="7"/>
      <c r="M37" s="7"/>
      <c r="N37" s="7"/>
      <c r="O37" s="7"/>
      <c r="P37" s="7"/>
      <c r="Q37" s="7"/>
      <c r="R37" s="7"/>
      <c r="S37" s="8"/>
      <c r="T37" s="46"/>
      <c r="U37" s="41"/>
      <c r="V37" s="6"/>
      <c r="W37" s="6"/>
      <c r="X37" s="6"/>
      <c r="Y37" s="6"/>
      <c r="Z37" s="6"/>
      <c r="AA37" s="6"/>
      <c r="AB37" s="6"/>
      <c r="AC37" s="6"/>
      <c r="AD37" s="5"/>
      <c r="AE37" s="46"/>
      <c r="AF37" s="41"/>
      <c r="AG37" s="6"/>
      <c r="AH37" s="6"/>
      <c r="AI37" s="6"/>
      <c r="AJ37" s="6"/>
      <c r="AK37" s="6"/>
      <c r="AL37" s="6"/>
      <c r="AM37" s="6"/>
      <c r="AN37" s="6"/>
      <c r="AO37" s="5"/>
      <c r="AP37" s="46"/>
      <c r="AQ37" s="41"/>
    </row>
    <row r="38" spans="2:240" x14ac:dyDescent="0.25">
      <c r="B38" s="17"/>
      <c r="C38" s="72"/>
      <c r="D38" s="72"/>
      <c r="E38" s="72"/>
      <c r="F38" s="4" t="s">
        <v>4</v>
      </c>
      <c r="G38" s="9">
        <v>6</v>
      </c>
      <c r="H38" s="40" t="s">
        <v>27</v>
      </c>
      <c r="I38" s="40" t="s">
        <v>27</v>
      </c>
      <c r="J38" s="79" t="s">
        <v>28</v>
      </c>
      <c r="K38" s="7"/>
      <c r="L38" s="7"/>
      <c r="M38" s="7"/>
      <c r="N38" s="7"/>
      <c r="O38" s="7"/>
      <c r="P38" s="7"/>
      <c r="Q38" s="7"/>
      <c r="R38" s="7"/>
      <c r="S38" s="8"/>
      <c r="T38" s="46"/>
      <c r="U38" s="41"/>
      <c r="V38" s="6"/>
      <c r="W38" s="6"/>
      <c r="X38" s="6"/>
      <c r="Y38" s="6"/>
      <c r="Z38" s="6"/>
      <c r="AA38" s="6"/>
      <c r="AB38" s="6"/>
      <c r="AC38" s="6"/>
      <c r="AD38" s="5"/>
      <c r="AE38" s="46"/>
      <c r="AF38" s="41"/>
      <c r="AG38" s="6"/>
      <c r="AH38" s="6"/>
      <c r="AI38" s="6"/>
      <c r="AJ38" s="6"/>
      <c r="AK38" s="6"/>
      <c r="AL38" s="6"/>
      <c r="AM38" s="6"/>
      <c r="AN38" s="6"/>
      <c r="AO38" s="5"/>
      <c r="AP38" s="46"/>
      <c r="AQ38" s="41"/>
    </row>
    <row r="39" spans="2:240" s="13" customFormat="1" ht="15.75" thickBot="1" x14ac:dyDescent="0.3">
      <c r="B39" s="16"/>
      <c r="C39" s="73"/>
      <c r="D39" s="73"/>
      <c r="E39" s="73"/>
      <c r="F39" s="11" t="s">
        <v>32</v>
      </c>
      <c r="G39" s="14" t="s">
        <v>28</v>
      </c>
      <c r="H39" s="42" t="s">
        <v>27</v>
      </c>
      <c r="I39" s="42" t="s">
        <v>27</v>
      </c>
      <c r="J39" s="78" t="s">
        <v>28</v>
      </c>
      <c r="K39" s="11"/>
      <c r="L39" s="11"/>
      <c r="M39" s="11"/>
      <c r="N39" s="11"/>
      <c r="O39" s="11"/>
      <c r="P39" s="11"/>
      <c r="Q39" s="11"/>
      <c r="R39" s="11"/>
      <c r="S39" s="12"/>
      <c r="T39" s="47"/>
      <c r="U39" s="48"/>
      <c r="V39" s="11"/>
      <c r="W39" s="11"/>
      <c r="X39" s="11"/>
      <c r="Y39" s="11"/>
      <c r="Z39" s="11"/>
      <c r="AA39" s="11"/>
      <c r="AB39" s="11"/>
      <c r="AC39" s="11"/>
      <c r="AD39" s="12"/>
      <c r="AE39" s="47"/>
      <c r="AF39" s="48"/>
      <c r="AG39" s="11"/>
      <c r="AH39" s="11"/>
      <c r="AI39" s="11"/>
      <c r="AJ39" s="11"/>
      <c r="AK39" s="11"/>
      <c r="AL39" s="11"/>
      <c r="AM39" s="11"/>
      <c r="AN39" s="11"/>
      <c r="AO39" s="12"/>
      <c r="AP39" s="47"/>
      <c r="AQ39" s="48"/>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row>
    <row r="40" spans="2:240" x14ac:dyDescent="0.25">
      <c r="B40" s="17"/>
      <c r="C40" s="72" t="s">
        <v>11</v>
      </c>
      <c r="D40" s="72"/>
      <c r="E40" s="72"/>
      <c r="F40" s="4" t="s">
        <v>1</v>
      </c>
      <c r="G40" s="9">
        <v>1</v>
      </c>
      <c r="H40" s="40" t="s">
        <v>27</v>
      </c>
      <c r="I40" s="40" t="s">
        <v>27</v>
      </c>
      <c r="J40" s="77" t="s">
        <v>28</v>
      </c>
      <c r="K40" s="6"/>
      <c r="L40" s="6"/>
      <c r="M40" s="6"/>
      <c r="N40" s="6"/>
      <c r="O40" s="6"/>
      <c r="P40" s="6"/>
      <c r="Q40" s="6"/>
      <c r="R40" s="6"/>
      <c r="S40" s="5"/>
      <c r="T40" s="46"/>
      <c r="U40" s="41"/>
      <c r="V40" s="6"/>
      <c r="W40" s="6"/>
      <c r="X40" s="6"/>
      <c r="Y40" s="6"/>
      <c r="Z40" s="6"/>
      <c r="AA40" s="6"/>
      <c r="AB40" s="6"/>
      <c r="AC40" s="6"/>
      <c r="AD40" s="5"/>
      <c r="AE40" s="46"/>
      <c r="AF40" s="41"/>
      <c r="AG40" s="6"/>
      <c r="AH40" s="6"/>
      <c r="AI40" s="6"/>
      <c r="AJ40" s="6"/>
      <c r="AK40" s="6"/>
      <c r="AL40" s="6"/>
      <c r="AM40" s="6"/>
      <c r="AN40" s="6"/>
      <c r="AO40" s="5"/>
      <c r="AP40" s="46"/>
      <c r="AQ40" s="41"/>
    </row>
    <row r="41" spans="2:240" x14ac:dyDescent="0.25">
      <c r="B41" s="17"/>
      <c r="C41" s="72"/>
      <c r="D41" s="72"/>
      <c r="E41" s="72"/>
      <c r="F41" s="4" t="s">
        <v>31</v>
      </c>
      <c r="G41" s="9">
        <v>2</v>
      </c>
      <c r="H41" s="40" t="s">
        <v>27</v>
      </c>
      <c r="I41" s="40" t="s">
        <v>27</v>
      </c>
      <c r="J41" s="77" t="s">
        <v>28</v>
      </c>
      <c r="K41" s="6"/>
      <c r="L41" s="6"/>
      <c r="M41" s="6"/>
      <c r="N41" s="6"/>
      <c r="O41" s="6"/>
      <c r="P41" s="6"/>
      <c r="Q41" s="6"/>
      <c r="R41" s="6"/>
      <c r="S41" s="5"/>
      <c r="T41" s="46"/>
      <c r="U41" s="41"/>
      <c r="V41" s="6"/>
      <c r="W41" s="6"/>
      <c r="X41" s="6"/>
      <c r="Y41" s="6"/>
      <c r="Z41" s="6"/>
      <c r="AA41" s="6"/>
      <c r="AB41" s="6"/>
      <c r="AC41" s="6"/>
      <c r="AD41" s="5"/>
      <c r="AE41" s="46"/>
      <c r="AF41" s="41"/>
      <c r="AG41" s="6"/>
      <c r="AH41" s="6"/>
      <c r="AI41" s="6"/>
      <c r="AJ41" s="6"/>
      <c r="AK41" s="6"/>
      <c r="AL41" s="6"/>
      <c r="AM41" s="6"/>
      <c r="AN41" s="6"/>
      <c r="AO41" s="5"/>
      <c r="AP41" s="46"/>
      <c r="AQ41" s="41"/>
    </row>
    <row r="42" spans="2:240" x14ac:dyDescent="0.25">
      <c r="B42" s="17"/>
      <c r="C42" s="72"/>
      <c r="D42" s="72"/>
      <c r="E42" s="72"/>
      <c r="F42" s="4" t="s">
        <v>2</v>
      </c>
      <c r="G42" s="9">
        <v>4</v>
      </c>
      <c r="H42" s="41">
        <f>T42+AE42+AP42</f>
        <v>0.57392996108949412</v>
      </c>
      <c r="I42" s="41">
        <f>U42+AF42+AQ42</f>
        <v>0.65953307392996108</v>
      </c>
      <c r="J42" s="79">
        <v>514</v>
      </c>
      <c r="K42" s="7">
        <v>3</v>
      </c>
      <c r="L42" s="7">
        <v>78</v>
      </c>
      <c r="M42" s="7">
        <v>42</v>
      </c>
      <c r="N42" s="7">
        <v>78</v>
      </c>
      <c r="O42" s="7">
        <v>38</v>
      </c>
      <c r="P42" s="7">
        <v>15</v>
      </c>
      <c r="Q42" s="7">
        <v>2</v>
      </c>
      <c r="R42" s="7"/>
      <c r="S42" s="8"/>
      <c r="T42" s="46">
        <f>(K42+L42+M42+N42+O42) /J42</f>
        <v>0.46498054474708173</v>
      </c>
      <c r="U42" s="41">
        <f>(K42+L42+M42+N42+O42+P42+Q42)/J42</f>
        <v>0.49805447470817121</v>
      </c>
      <c r="V42" s="6">
        <v>1</v>
      </c>
      <c r="W42" s="6">
        <v>2</v>
      </c>
      <c r="X42" s="6">
        <v>4</v>
      </c>
      <c r="Y42" s="6">
        <v>6</v>
      </c>
      <c r="Z42" s="6">
        <v>11</v>
      </c>
      <c r="AA42" s="6">
        <v>17</v>
      </c>
      <c r="AB42" s="6">
        <v>7</v>
      </c>
      <c r="AC42" s="6"/>
      <c r="AD42" s="5"/>
      <c r="AE42" s="46">
        <f>(V42+W42+X42+Y42+Z42) /J42</f>
        <v>4.6692607003891051E-2</v>
      </c>
      <c r="AF42" s="41">
        <f>(V42+W42+X42+Y42+Z42+AA42+AB42)/J42</f>
        <v>9.3385214007782102E-2</v>
      </c>
      <c r="AG42" s="6">
        <v>0</v>
      </c>
      <c r="AH42" s="6">
        <v>0</v>
      </c>
      <c r="AI42" s="6">
        <v>5</v>
      </c>
      <c r="AJ42" s="6">
        <v>12</v>
      </c>
      <c r="AK42" s="6">
        <v>15</v>
      </c>
      <c r="AL42" s="6">
        <v>1</v>
      </c>
      <c r="AM42" s="6">
        <v>2</v>
      </c>
      <c r="AN42" s="6"/>
      <c r="AO42" s="5"/>
      <c r="AP42" s="46">
        <f t="shared" ref="AP42:AP43" si="7">(AG42+AH42+AI42+AJ42+AK42) /J42</f>
        <v>6.2256809338521402E-2</v>
      </c>
      <c r="AQ42" s="41">
        <f t="shared" ref="AQ42:AQ43" si="8">(AG42+AH42+AI42+AJ42+AK42+AL42+AM42)/J42</f>
        <v>6.8093385214007776E-2</v>
      </c>
    </row>
    <row r="43" spans="2:240" x14ac:dyDescent="0.25">
      <c r="B43" s="17"/>
      <c r="C43" s="72"/>
      <c r="D43" s="72"/>
      <c r="E43" s="72"/>
      <c r="F43" s="4" t="s">
        <v>3</v>
      </c>
      <c r="G43" s="9">
        <v>3</v>
      </c>
      <c r="H43" s="41">
        <f>T43+AE43+AP43</f>
        <v>0.74285714285714288</v>
      </c>
      <c r="I43" s="41">
        <f>U43+AF43+AQ43</f>
        <v>0.77142857142857146</v>
      </c>
      <c r="J43" s="79">
        <v>35</v>
      </c>
      <c r="K43" s="7">
        <v>0</v>
      </c>
      <c r="L43" s="7">
        <v>12</v>
      </c>
      <c r="M43" s="7">
        <v>11</v>
      </c>
      <c r="N43" s="7">
        <v>3</v>
      </c>
      <c r="O43" s="7">
        <v>0</v>
      </c>
      <c r="P43" s="7">
        <v>0</v>
      </c>
      <c r="Q43" s="7"/>
      <c r="R43" s="7"/>
      <c r="S43" s="8"/>
      <c r="T43" s="46">
        <f>(K43+L43+M43+N43)/J43</f>
        <v>0.74285714285714288</v>
      </c>
      <c r="U43" s="41">
        <f>(K43+L43+M43+N43+O43+P43)/J43</f>
        <v>0.74285714285714288</v>
      </c>
      <c r="V43" s="6">
        <v>0</v>
      </c>
      <c r="W43" s="6">
        <v>0</v>
      </c>
      <c r="X43" s="6">
        <v>0</v>
      </c>
      <c r="Y43" s="6">
        <v>0</v>
      </c>
      <c r="Z43" s="6">
        <v>0</v>
      </c>
      <c r="AA43" s="6">
        <v>0</v>
      </c>
      <c r="AB43" s="6"/>
      <c r="AC43" s="6"/>
      <c r="AD43" s="5"/>
      <c r="AE43" s="46">
        <f>(V43+W43+X43+Y43)/J43</f>
        <v>0</v>
      </c>
      <c r="AF43" s="41">
        <f>(V43+W43+X43+Y43+Z43+AA43)/J43</f>
        <v>0</v>
      </c>
      <c r="AG43" s="6">
        <v>0</v>
      </c>
      <c r="AH43" s="6">
        <v>0</v>
      </c>
      <c r="AI43" s="6">
        <v>0</v>
      </c>
      <c r="AJ43" s="6">
        <v>0</v>
      </c>
      <c r="AK43" s="6">
        <v>0</v>
      </c>
      <c r="AL43" s="6">
        <v>0</v>
      </c>
      <c r="AM43" s="6">
        <v>1</v>
      </c>
      <c r="AN43" s="6"/>
      <c r="AO43" s="5"/>
      <c r="AP43" s="46">
        <f t="shared" si="7"/>
        <v>0</v>
      </c>
      <c r="AQ43" s="41">
        <f t="shared" si="8"/>
        <v>2.8571428571428571E-2</v>
      </c>
    </row>
    <row r="44" spans="2:240" x14ac:dyDescent="0.25">
      <c r="B44" s="17"/>
      <c r="C44" s="72"/>
      <c r="D44" s="72"/>
      <c r="E44" s="72"/>
      <c r="F44" s="4" t="s">
        <v>4</v>
      </c>
      <c r="G44" s="9">
        <v>6</v>
      </c>
      <c r="H44" s="40" t="s">
        <v>27</v>
      </c>
      <c r="I44" s="40" t="s">
        <v>27</v>
      </c>
      <c r="J44" s="79" t="s">
        <v>28</v>
      </c>
      <c r="K44" s="7"/>
      <c r="L44" s="7"/>
      <c r="M44" s="7"/>
      <c r="N44" s="7"/>
      <c r="O44" s="7"/>
      <c r="P44" s="7"/>
      <c r="Q44" s="7"/>
      <c r="R44" s="7"/>
      <c r="S44" s="8"/>
      <c r="T44" s="46"/>
      <c r="U44" s="41"/>
      <c r="V44" s="6"/>
      <c r="W44" s="6"/>
      <c r="X44" s="6"/>
      <c r="Y44" s="6"/>
      <c r="Z44" s="6"/>
      <c r="AA44" s="6"/>
      <c r="AB44" s="6"/>
      <c r="AC44" s="6"/>
      <c r="AD44" s="5"/>
      <c r="AE44" s="46"/>
      <c r="AF44" s="41"/>
      <c r="AG44" s="6"/>
      <c r="AH44" s="6"/>
      <c r="AI44" s="6"/>
      <c r="AJ44" s="6"/>
      <c r="AK44" s="6"/>
      <c r="AL44" s="6"/>
      <c r="AM44" s="6"/>
      <c r="AN44" s="6"/>
      <c r="AO44" s="5"/>
      <c r="AP44" s="46"/>
      <c r="AQ44" s="41"/>
    </row>
    <row r="45" spans="2:240" s="13" customFormat="1" ht="15.75" thickBot="1" x14ac:dyDescent="0.3">
      <c r="B45" s="16"/>
      <c r="C45" s="73"/>
      <c r="D45" s="73"/>
      <c r="E45" s="73"/>
      <c r="F45" s="11" t="s">
        <v>32</v>
      </c>
      <c r="G45" s="14" t="s">
        <v>28</v>
      </c>
      <c r="H45" s="42" t="s">
        <v>27</v>
      </c>
      <c r="I45" s="42" t="s">
        <v>27</v>
      </c>
      <c r="J45" s="78" t="s">
        <v>28</v>
      </c>
      <c r="K45" s="11"/>
      <c r="L45" s="11"/>
      <c r="M45" s="11"/>
      <c r="N45" s="11"/>
      <c r="O45" s="11"/>
      <c r="P45" s="11"/>
      <c r="Q45" s="11"/>
      <c r="R45" s="11"/>
      <c r="S45" s="12"/>
      <c r="T45" s="47"/>
      <c r="U45" s="48"/>
      <c r="V45" s="11"/>
      <c r="W45" s="11"/>
      <c r="X45" s="11"/>
      <c r="Y45" s="11"/>
      <c r="Z45" s="11"/>
      <c r="AA45" s="11"/>
      <c r="AB45" s="11"/>
      <c r="AC45" s="11"/>
      <c r="AD45" s="12"/>
      <c r="AE45" s="47"/>
      <c r="AF45" s="48"/>
      <c r="AG45" s="11"/>
      <c r="AH45" s="11"/>
      <c r="AI45" s="11"/>
      <c r="AJ45" s="11"/>
      <c r="AK45" s="11"/>
      <c r="AL45" s="11"/>
      <c r="AM45" s="11"/>
      <c r="AN45" s="11"/>
      <c r="AO45" s="12"/>
      <c r="AP45" s="47"/>
      <c r="AQ45" s="48"/>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row>
    <row r="46" spans="2:240" x14ac:dyDescent="0.25">
      <c r="B46" s="17"/>
      <c r="C46" s="72" t="s">
        <v>12</v>
      </c>
      <c r="D46" s="72"/>
      <c r="E46" s="72"/>
      <c r="F46" s="4" t="s">
        <v>1</v>
      </c>
      <c r="G46" s="9">
        <v>1</v>
      </c>
      <c r="H46" s="41">
        <f>T46+AE46+AP46</f>
        <v>0.421875</v>
      </c>
      <c r="I46" s="41">
        <f>U46+AF46+AQ46</f>
        <v>0.47159090909090906</v>
      </c>
      <c r="J46" s="77">
        <v>704</v>
      </c>
      <c r="K46" s="6">
        <v>217</v>
      </c>
      <c r="L46" s="6">
        <v>33</v>
      </c>
      <c r="M46" s="6">
        <v>12</v>
      </c>
      <c r="N46" s="6">
        <v>0</v>
      </c>
      <c r="O46" s="6"/>
      <c r="P46" s="6"/>
      <c r="Q46" s="6"/>
      <c r="R46" s="6"/>
      <c r="S46" s="5"/>
      <c r="T46" s="46">
        <f>(K46+L46)/J46</f>
        <v>0.35511363636363635</v>
      </c>
      <c r="U46" s="41">
        <f>(K46+L46+M46+N46)/J46</f>
        <v>0.37215909090909088</v>
      </c>
      <c r="V46" s="6">
        <v>0</v>
      </c>
      <c r="W46" s="6">
        <v>1</v>
      </c>
      <c r="X46" s="6">
        <v>1</v>
      </c>
      <c r="Y46" s="6">
        <v>3</v>
      </c>
      <c r="Z46" s="6"/>
      <c r="AA46" s="6"/>
      <c r="AB46" s="6"/>
      <c r="AC46" s="6"/>
      <c r="AD46" s="5"/>
      <c r="AE46" s="46">
        <f>(V46+W46)/J46</f>
        <v>1.4204545454545455E-3</v>
      </c>
      <c r="AF46" s="41">
        <f>(V46+W46+X46+Y46)/J46</f>
        <v>7.102272727272727E-3</v>
      </c>
      <c r="AG46" s="6">
        <v>5</v>
      </c>
      <c r="AH46" s="6">
        <v>22</v>
      </c>
      <c r="AI46" s="6">
        <v>2</v>
      </c>
      <c r="AJ46" s="6">
        <v>4</v>
      </c>
      <c r="AK46" s="6">
        <v>13</v>
      </c>
      <c r="AL46" s="6">
        <v>10</v>
      </c>
      <c r="AM46" s="6">
        <v>9</v>
      </c>
      <c r="AN46" s="6"/>
      <c r="AO46" s="5"/>
      <c r="AP46" s="46">
        <f t="shared" ref="AP46:AP47" si="9">(AG46+AH46+AI46+AJ46+AK46) /J46</f>
        <v>6.5340909090909088E-2</v>
      </c>
      <c r="AQ46" s="41">
        <f t="shared" ref="AQ46:AQ47" si="10">(AG46+AH46+AI46+AJ46+AK46+AL46+AM46)/J46</f>
        <v>9.2329545454545456E-2</v>
      </c>
    </row>
    <row r="47" spans="2:240" x14ac:dyDescent="0.25">
      <c r="B47" s="17"/>
      <c r="C47" s="72"/>
      <c r="D47" s="72"/>
      <c r="E47" s="72"/>
      <c r="F47" s="4" t="s">
        <v>31</v>
      </c>
      <c r="G47" s="9">
        <v>2</v>
      </c>
      <c r="H47" s="41">
        <f>T47+AE47+AP47</f>
        <v>0.64436619718309862</v>
      </c>
      <c r="I47" s="41">
        <f>U47+AF47+AQ47</f>
        <v>0.67957746478873249</v>
      </c>
      <c r="J47" s="77">
        <v>284</v>
      </c>
      <c r="K47" s="6">
        <v>89</v>
      </c>
      <c r="L47" s="6">
        <v>49</v>
      </c>
      <c r="M47" s="6">
        <v>17</v>
      </c>
      <c r="N47" s="6">
        <v>2</v>
      </c>
      <c r="O47" s="6">
        <v>1</v>
      </c>
      <c r="P47" s="6"/>
      <c r="Q47" s="6"/>
      <c r="R47" s="6"/>
      <c r="S47" s="5"/>
      <c r="T47" s="46">
        <f>(K47+L47+M47)/J47</f>
        <v>0.54577464788732399</v>
      </c>
      <c r="U47" s="41">
        <f>(K47+L47+M47+N47+O47)/J47</f>
        <v>0.55633802816901412</v>
      </c>
      <c r="V47" s="6">
        <v>0</v>
      </c>
      <c r="W47" s="6">
        <v>14</v>
      </c>
      <c r="X47" s="6">
        <v>3</v>
      </c>
      <c r="Y47" s="6">
        <v>1</v>
      </c>
      <c r="Z47" s="6">
        <v>2</v>
      </c>
      <c r="AA47" s="6"/>
      <c r="AB47" s="6"/>
      <c r="AC47" s="6"/>
      <c r="AD47" s="5"/>
      <c r="AE47" s="46">
        <f>(V47+W47+X47)/J47</f>
        <v>5.9859154929577461E-2</v>
      </c>
      <c r="AF47" s="41">
        <f>(V47+W47+X47+Y47+Z47)/J47</f>
        <v>7.0422535211267609E-2</v>
      </c>
      <c r="AG47" s="6">
        <v>4</v>
      </c>
      <c r="AH47" s="6">
        <v>0</v>
      </c>
      <c r="AI47" s="6">
        <v>2</v>
      </c>
      <c r="AJ47" s="6">
        <v>3</v>
      </c>
      <c r="AK47" s="6">
        <v>2</v>
      </c>
      <c r="AL47" s="6">
        <v>2</v>
      </c>
      <c r="AM47" s="6">
        <v>2</v>
      </c>
      <c r="AN47" s="6"/>
      <c r="AO47" s="5"/>
      <c r="AP47" s="46">
        <f t="shared" si="9"/>
        <v>3.873239436619718E-2</v>
      </c>
      <c r="AQ47" s="41">
        <f t="shared" si="10"/>
        <v>5.2816901408450703E-2</v>
      </c>
    </row>
    <row r="48" spans="2:240" x14ac:dyDescent="0.25">
      <c r="B48" s="17"/>
      <c r="C48" s="72"/>
      <c r="D48" s="72"/>
      <c r="E48" s="72"/>
      <c r="F48" s="4" t="s">
        <v>2</v>
      </c>
      <c r="G48" s="9">
        <v>4</v>
      </c>
      <c r="H48" s="40" t="s">
        <v>27</v>
      </c>
      <c r="I48" s="40" t="s">
        <v>27</v>
      </c>
      <c r="J48" s="77" t="s">
        <v>28</v>
      </c>
      <c r="K48" s="7"/>
      <c r="L48" s="7"/>
      <c r="M48" s="7"/>
      <c r="N48" s="7"/>
      <c r="O48" s="7"/>
      <c r="P48" s="7"/>
      <c r="Q48" s="7"/>
      <c r="R48" s="7"/>
      <c r="S48" s="8"/>
      <c r="T48" s="46"/>
      <c r="U48" s="41"/>
      <c r="V48" s="6"/>
      <c r="W48" s="6"/>
      <c r="X48" s="6"/>
      <c r="Y48" s="6"/>
      <c r="Z48" s="6"/>
      <c r="AA48" s="6"/>
      <c r="AB48" s="6"/>
      <c r="AC48" s="6"/>
      <c r="AD48" s="5"/>
      <c r="AE48" s="46"/>
      <c r="AF48" s="41"/>
      <c r="AG48" s="6"/>
      <c r="AH48" s="6"/>
      <c r="AI48" s="6"/>
      <c r="AJ48" s="6"/>
      <c r="AK48" s="6"/>
      <c r="AL48" s="6"/>
      <c r="AM48" s="6"/>
      <c r="AN48" s="6"/>
      <c r="AO48" s="5"/>
      <c r="AP48" s="46"/>
      <c r="AQ48" s="41"/>
    </row>
    <row r="49" spans="2:240" x14ac:dyDescent="0.25">
      <c r="B49" s="17"/>
      <c r="C49" s="72"/>
      <c r="D49" s="72"/>
      <c r="E49" s="72"/>
      <c r="F49" s="4" t="s">
        <v>3</v>
      </c>
      <c r="G49" s="9">
        <v>3</v>
      </c>
      <c r="H49" s="40" t="s">
        <v>27</v>
      </c>
      <c r="I49" s="40" t="s">
        <v>27</v>
      </c>
      <c r="J49" s="77" t="s">
        <v>28</v>
      </c>
      <c r="K49" s="7"/>
      <c r="L49" s="7"/>
      <c r="M49" s="7"/>
      <c r="N49" s="7"/>
      <c r="O49" s="7"/>
      <c r="P49" s="7"/>
      <c r="Q49" s="7"/>
      <c r="R49" s="7"/>
      <c r="S49" s="8"/>
      <c r="T49" s="46"/>
      <c r="U49" s="41"/>
      <c r="V49" s="6"/>
      <c r="W49" s="6"/>
      <c r="X49" s="6"/>
      <c r="Y49" s="6"/>
      <c r="Z49" s="6"/>
      <c r="AA49" s="6"/>
      <c r="AB49" s="6"/>
      <c r="AC49" s="6"/>
      <c r="AD49" s="5"/>
      <c r="AE49" s="46"/>
      <c r="AF49" s="41"/>
      <c r="AG49" s="6"/>
      <c r="AH49" s="6"/>
      <c r="AI49" s="6"/>
      <c r="AJ49" s="6"/>
      <c r="AK49" s="6"/>
      <c r="AL49" s="6"/>
      <c r="AM49" s="6"/>
      <c r="AN49" s="6"/>
      <c r="AO49" s="5"/>
      <c r="AP49" s="46"/>
      <c r="AQ49" s="41"/>
    </row>
    <row r="50" spans="2:240" x14ac:dyDescent="0.25">
      <c r="B50" s="17"/>
      <c r="C50" s="72"/>
      <c r="D50" s="72"/>
      <c r="E50" s="72"/>
      <c r="F50" s="4" t="s">
        <v>4</v>
      </c>
      <c r="G50" s="9">
        <v>6</v>
      </c>
      <c r="H50" s="40" t="s">
        <v>27</v>
      </c>
      <c r="I50" s="40" t="s">
        <v>27</v>
      </c>
      <c r="J50" s="77" t="s">
        <v>28</v>
      </c>
      <c r="K50" s="7"/>
      <c r="L50" s="7"/>
      <c r="M50" s="7"/>
      <c r="N50" s="7"/>
      <c r="O50" s="7"/>
      <c r="P50" s="7"/>
      <c r="Q50" s="7"/>
      <c r="R50" s="7"/>
      <c r="S50" s="8"/>
      <c r="T50" s="46"/>
      <c r="U50" s="41"/>
      <c r="V50" s="6"/>
      <c r="W50" s="6"/>
      <c r="X50" s="6"/>
      <c r="Y50" s="6"/>
      <c r="Z50" s="6"/>
      <c r="AA50" s="6"/>
      <c r="AB50" s="6"/>
      <c r="AC50" s="6"/>
      <c r="AD50" s="5"/>
      <c r="AE50" s="46"/>
      <c r="AF50" s="41"/>
      <c r="AG50" s="6"/>
      <c r="AH50" s="6"/>
      <c r="AI50" s="6"/>
      <c r="AJ50" s="6"/>
      <c r="AK50" s="6"/>
      <c r="AL50" s="6"/>
      <c r="AM50" s="6"/>
      <c r="AN50" s="6"/>
      <c r="AO50" s="5"/>
      <c r="AP50" s="46"/>
      <c r="AQ50" s="41"/>
    </row>
    <row r="51" spans="2:240" s="13" customFormat="1" ht="15.75" thickBot="1" x14ac:dyDescent="0.3">
      <c r="B51" s="16"/>
      <c r="C51" s="73"/>
      <c r="D51" s="73"/>
      <c r="E51" s="73"/>
      <c r="F51" s="11" t="s">
        <v>32</v>
      </c>
      <c r="G51" s="14" t="s">
        <v>28</v>
      </c>
      <c r="H51" s="42">
        <f t="shared" ref="H51:I51" si="11">T51+AE51+AP51</f>
        <v>0.45558086560364464</v>
      </c>
      <c r="I51" s="42">
        <f t="shared" si="11"/>
        <v>0.63097949886104787</v>
      </c>
      <c r="J51" s="78">
        <v>439</v>
      </c>
      <c r="K51" s="11">
        <v>0</v>
      </c>
      <c r="L51" s="11">
        <v>0</v>
      </c>
      <c r="M51" s="11">
        <v>0</v>
      </c>
      <c r="N51" s="11">
        <v>0</v>
      </c>
      <c r="O51" s="11">
        <v>0</v>
      </c>
      <c r="P51" s="11">
        <v>0</v>
      </c>
      <c r="Q51" s="11">
        <v>0</v>
      </c>
      <c r="R51" s="11"/>
      <c r="S51" s="12"/>
      <c r="T51" s="47">
        <f>(K51+L51+M51+N51+O51) /J51</f>
        <v>0</v>
      </c>
      <c r="U51" s="48">
        <f>(K51+L51+M51+N51+O51+P51+Q51)/J51</f>
        <v>0</v>
      </c>
      <c r="V51" s="11">
        <v>0</v>
      </c>
      <c r="W51" s="11">
        <v>5</v>
      </c>
      <c r="X51" s="11">
        <v>14</v>
      </c>
      <c r="Y51" s="11">
        <v>96</v>
      </c>
      <c r="Z51" s="11">
        <v>56</v>
      </c>
      <c r="AA51" s="11">
        <v>45</v>
      </c>
      <c r="AB51" s="11">
        <v>21</v>
      </c>
      <c r="AC51" s="11"/>
      <c r="AD51" s="12"/>
      <c r="AE51" s="47">
        <f>(V51+W51+X51+Y51+Z51) /J51</f>
        <v>0.38952164009111617</v>
      </c>
      <c r="AF51" s="48">
        <f>(V51+W51+X51+Y51+Z51+AA51+AB51)/J51</f>
        <v>0.53986332574031892</v>
      </c>
      <c r="AG51" s="11">
        <v>2</v>
      </c>
      <c r="AH51" s="11">
        <v>3</v>
      </c>
      <c r="AI51" s="11">
        <v>6</v>
      </c>
      <c r="AJ51" s="11">
        <v>12</v>
      </c>
      <c r="AK51" s="11">
        <v>6</v>
      </c>
      <c r="AL51" s="11">
        <v>4</v>
      </c>
      <c r="AM51" s="11">
        <v>7</v>
      </c>
      <c r="AN51" s="11"/>
      <c r="AO51" s="12"/>
      <c r="AP51" s="47">
        <f>(AG51+AH51+AI51+AJ51+AK51) /J51</f>
        <v>6.6059225512528477E-2</v>
      </c>
      <c r="AQ51" s="48">
        <f>(AG51+AH51+AI51+AJ51+AK51+AL51+AM51)/J51</f>
        <v>9.1116173120728935E-2</v>
      </c>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row>
    <row r="52" spans="2:240" x14ac:dyDescent="0.25">
      <c r="B52" s="17"/>
      <c r="C52" s="72" t="s">
        <v>13</v>
      </c>
      <c r="D52" s="72"/>
      <c r="E52" s="72"/>
      <c r="F52" s="4" t="s">
        <v>1</v>
      </c>
      <c r="G52" s="9">
        <v>1</v>
      </c>
      <c r="H52" s="41">
        <f t="shared" ref="H52:I54" si="12">T52+AE52+AP52</f>
        <v>0.61818181818181817</v>
      </c>
      <c r="I52" s="41">
        <f t="shared" si="12"/>
        <v>0.72727272727272729</v>
      </c>
      <c r="J52" s="77">
        <v>550</v>
      </c>
      <c r="K52" s="6">
        <v>130</v>
      </c>
      <c r="L52" s="6">
        <v>185</v>
      </c>
      <c r="M52" s="6">
        <v>25</v>
      </c>
      <c r="N52" s="6">
        <v>20</v>
      </c>
      <c r="O52" s="6"/>
      <c r="P52" s="6"/>
      <c r="Q52" s="6"/>
      <c r="R52" s="6"/>
      <c r="S52" s="5"/>
      <c r="T52" s="46">
        <f>(K52+L52)/J52</f>
        <v>0.57272727272727275</v>
      </c>
      <c r="U52" s="41">
        <f>(K52+L52+M52+N52)/J52</f>
        <v>0.65454545454545454</v>
      </c>
      <c r="V52" s="6">
        <v>0</v>
      </c>
      <c r="W52" s="6">
        <v>1</v>
      </c>
      <c r="X52" s="6">
        <v>0</v>
      </c>
      <c r="Y52" s="6">
        <v>1</v>
      </c>
      <c r="Z52" s="6"/>
      <c r="AA52" s="6"/>
      <c r="AB52" s="6"/>
      <c r="AC52" s="6"/>
      <c r="AD52" s="5"/>
      <c r="AE52" s="46">
        <f>(V52+W52)/J52</f>
        <v>1.8181818181818182E-3</v>
      </c>
      <c r="AF52" s="41">
        <f>(V52+W52+X52+Y52)/J52</f>
        <v>3.6363636363636364E-3</v>
      </c>
      <c r="AG52" s="6">
        <v>5</v>
      </c>
      <c r="AH52" s="6">
        <v>0</v>
      </c>
      <c r="AI52" s="6">
        <v>6</v>
      </c>
      <c r="AJ52" s="6">
        <v>2</v>
      </c>
      <c r="AK52" s="6">
        <v>11</v>
      </c>
      <c r="AL52" s="6">
        <v>7</v>
      </c>
      <c r="AM52" s="6">
        <v>7</v>
      </c>
      <c r="AN52" s="6"/>
      <c r="AO52" s="5"/>
      <c r="AP52" s="46">
        <f t="shared" ref="AP52:AP54" si="13">(AG52+AH52+AI52+AJ52+AK52) /J52</f>
        <v>4.363636363636364E-2</v>
      </c>
      <c r="AQ52" s="41">
        <f t="shared" ref="AQ52:AQ54" si="14">(AG52+AH52+AI52+AJ52+AK52+AL52+AM52)/J52</f>
        <v>6.9090909090909092E-2</v>
      </c>
    </row>
    <row r="53" spans="2:240" x14ac:dyDescent="0.25">
      <c r="B53" s="17"/>
      <c r="C53" s="72"/>
      <c r="D53" s="72"/>
      <c r="E53" s="72"/>
      <c r="F53" s="4" t="s">
        <v>31</v>
      </c>
      <c r="G53" s="9">
        <v>2</v>
      </c>
      <c r="H53" s="41">
        <f t="shared" si="12"/>
        <v>0.45889440113394758</v>
      </c>
      <c r="I53" s="41">
        <f t="shared" si="12"/>
        <v>0.63217576187101343</v>
      </c>
      <c r="J53" s="79">
        <v>2822</v>
      </c>
      <c r="K53" s="6">
        <v>19</v>
      </c>
      <c r="L53" s="6">
        <v>699</v>
      </c>
      <c r="M53" s="6">
        <v>316</v>
      </c>
      <c r="N53" s="6">
        <v>142</v>
      </c>
      <c r="O53" s="6">
        <v>72</v>
      </c>
      <c r="P53" s="6"/>
      <c r="Q53" s="6"/>
      <c r="R53" s="6"/>
      <c r="S53" s="5"/>
      <c r="T53" s="46">
        <f>(K53+L53+M53)/J53</f>
        <v>0.36640680368532957</v>
      </c>
      <c r="U53" s="41">
        <f>(K53+L53+M53+N53+O53)/J53</f>
        <v>0.44223954642097801</v>
      </c>
      <c r="V53" s="6">
        <v>1</v>
      </c>
      <c r="W53" s="6">
        <v>5</v>
      </c>
      <c r="X53" s="6">
        <v>20</v>
      </c>
      <c r="Y53" s="6">
        <v>25</v>
      </c>
      <c r="Z53" s="6">
        <v>28</v>
      </c>
      <c r="AA53" s="6"/>
      <c r="AB53" s="6"/>
      <c r="AC53" s="6"/>
      <c r="AD53" s="5"/>
      <c r="AE53" s="46">
        <f>(V53+W53+X53)/J53</f>
        <v>9.2133238837703753E-3</v>
      </c>
      <c r="AF53" s="41">
        <f>(V53+W53+X53+Y53+Z53)/J53</f>
        <v>2.7994330262225371E-2</v>
      </c>
      <c r="AG53" s="6">
        <v>16</v>
      </c>
      <c r="AH53" s="6">
        <v>30</v>
      </c>
      <c r="AI53" s="6">
        <v>35</v>
      </c>
      <c r="AJ53" s="6">
        <v>53</v>
      </c>
      <c r="AK53" s="6">
        <v>101</v>
      </c>
      <c r="AL53" s="6">
        <v>150</v>
      </c>
      <c r="AM53" s="6">
        <v>72</v>
      </c>
      <c r="AN53" s="6"/>
      <c r="AO53" s="5"/>
      <c r="AP53" s="46">
        <f t="shared" si="13"/>
        <v>8.3274273564847623E-2</v>
      </c>
      <c r="AQ53" s="41">
        <f t="shared" si="14"/>
        <v>0.16194188518781005</v>
      </c>
    </row>
    <row r="54" spans="2:240" x14ac:dyDescent="0.25">
      <c r="B54" s="17"/>
      <c r="C54" s="72"/>
      <c r="D54" s="72"/>
      <c r="E54" s="72"/>
      <c r="F54" s="4" t="s">
        <v>2</v>
      </c>
      <c r="G54" s="9">
        <v>4</v>
      </c>
      <c r="H54" s="41">
        <f t="shared" si="12"/>
        <v>0.54304461942257221</v>
      </c>
      <c r="I54" s="41">
        <f t="shared" si="12"/>
        <v>0.70787401574803155</v>
      </c>
      <c r="J54" s="79">
        <v>3810</v>
      </c>
      <c r="K54" s="7">
        <v>5</v>
      </c>
      <c r="L54" s="7">
        <v>68</v>
      </c>
      <c r="M54" s="7">
        <v>140</v>
      </c>
      <c r="N54" s="7">
        <v>384</v>
      </c>
      <c r="O54" s="7">
        <v>466</v>
      </c>
      <c r="P54" s="7">
        <v>201</v>
      </c>
      <c r="Q54" s="7">
        <v>83</v>
      </c>
      <c r="R54" s="7"/>
      <c r="S54" s="8"/>
      <c r="T54" s="46">
        <f>(K54+L54+M54+N54+O54) /J54</f>
        <v>0.279002624671916</v>
      </c>
      <c r="U54" s="41">
        <f>(K54+L54+M54+N54+O54+P54+Q54)/J54</f>
        <v>0.35354330708661419</v>
      </c>
      <c r="V54" s="6">
        <v>4</v>
      </c>
      <c r="W54" s="6">
        <v>8</v>
      </c>
      <c r="X54" s="6">
        <v>78</v>
      </c>
      <c r="Y54" s="6">
        <v>272</v>
      </c>
      <c r="Z54" s="6">
        <v>357</v>
      </c>
      <c r="AA54" s="6">
        <v>188</v>
      </c>
      <c r="AB54" s="6">
        <v>64</v>
      </c>
      <c r="AC54" s="6"/>
      <c r="AD54" s="5"/>
      <c r="AE54" s="46">
        <f>(V54+W54+X54+Y54+Z54) /J54</f>
        <v>0.18871391076115485</v>
      </c>
      <c r="AF54" s="41">
        <f>(V54+W54+X54+Y54+Z54+AA54+AB54)/J54</f>
        <v>0.25485564304461944</v>
      </c>
      <c r="AG54" s="6">
        <v>20</v>
      </c>
      <c r="AH54" s="6">
        <v>35</v>
      </c>
      <c r="AI54" s="6">
        <v>72</v>
      </c>
      <c r="AJ54" s="6">
        <v>96</v>
      </c>
      <c r="AK54" s="6">
        <v>64</v>
      </c>
      <c r="AL54" s="6">
        <v>53</v>
      </c>
      <c r="AM54" s="6">
        <v>39</v>
      </c>
      <c r="AN54" s="6"/>
      <c r="AO54" s="5"/>
      <c r="AP54" s="46">
        <f t="shared" si="13"/>
        <v>7.5328083989501318E-2</v>
      </c>
      <c r="AQ54" s="41">
        <f t="shared" si="14"/>
        <v>9.9475065616797906E-2</v>
      </c>
    </row>
    <row r="55" spans="2:240" x14ac:dyDescent="0.25">
      <c r="B55" s="17"/>
      <c r="C55" s="72"/>
      <c r="D55" s="72"/>
      <c r="E55" s="72"/>
      <c r="F55" s="4" t="s">
        <v>3</v>
      </c>
      <c r="G55" s="9">
        <v>3</v>
      </c>
      <c r="H55" s="40" t="s">
        <v>27</v>
      </c>
      <c r="I55" s="40" t="s">
        <v>27</v>
      </c>
      <c r="J55" s="79" t="s">
        <v>28</v>
      </c>
      <c r="K55" s="7"/>
      <c r="L55" s="7"/>
      <c r="M55" s="7"/>
      <c r="N55" s="7"/>
      <c r="O55" s="7"/>
      <c r="P55" s="7"/>
      <c r="Q55" s="7"/>
      <c r="R55" s="7"/>
      <c r="S55" s="8"/>
      <c r="T55" s="46"/>
      <c r="U55" s="41"/>
      <c r="V55" s="6"/>
      <c r="W55" s="6"/>
      <c r="X55" s="6"/>
      <c r="Y55" s="6"/>
      <c r="Z55" s="6"/>
      <c r="AA55" s="6"/>
      <c r="AB55" s="6"/>
      <c r="AC55" s="6"/>
      <c r="AD55" s="5"/>
      <c r="AE55" s="46"/>
      <c r="AF55" s="41"/>
      <c r="AG55" s="6"/>
      <c r="AH55" s="6"/>
      <c r="AI55" s="6"/>
      <c r="AJ55" s="6"/>
      <c r="AK55" s="6"/>
      <c r="AL55" s="6"/>
      <c r="AM55" s="6"/>
      <c r="AN55" s="6"/>
      <c r="AO55" s="5"/>
      <c r="AP55" s="46"/>
      <c r="AQ55" s="41"/>
    </row>
    <row r="56" spans="2:240" x14ac:dyDescent="0.25">
      <c r="B56" s="17"/>
      <c r="C56" s="72"/>
      <c r="D56" s="72"/>
      <c r="E56" s="72"/>
      <c r="F56" s="4" t="s">
        <v>4</v>
      </c>
      <c r="G56" s="9">
        <v>6</v>
      </c>
      <c r="H56" s="40" t="s">
        <v>27</v>
      </c>
      <c r="I56" s="40" t="s">
        <v>27</v>
      </c>
      <c r="J56" s="79" t="s">
        <v>28</v>
      </c>
      <c r="K56" s="7"/>
      <c r="L56" s="7"/>
      <c r="M56" s="7"/>
      <c r="N56" s="7"/>
      <c r="O56" s="7"/>
      <c r="P56" s="7"/>
      <c r="Q56" s="7"/>
      <c r="R56" s="7"/>
      <c r="S56" s="8"/>
      <c r="T56" s="46"/>
      <c r="U56" s="41"/>
      <c r="V56" s="6"/>
      <c r="W56" s="6"/>
      <c r="X56" s="6"/>
      <c r="Y56" s="6"/>
      <c r="Z56" s="6"/>
      <c r="AA56" s="6"/>
      <c r="AB56" s="6"/>
      <c r="AC56" s="6"/>
      <c r="AD56" s="5"/>
      <c r="AE56" s="46"/>
      <c r="AF56" s="41"/>
      <c r="AG56" s="6"/>
      <c r="AH56" s="6"/>
      <c r="AI56" s="6"/>
      <c r="AJ56" s="6"/>
      <c r="AK56" s="6"/>
      <c r="AL56" s="6"/>
      <c r="AM56" s="6"/>
      <c r="AN56" s="6"/>
      <c r="AO56" s="5"/>
      <c r="AP56" s="46"/>
      <c r="AQ56" s="41"/>
    </row>
    <row r="57" spans="2:240" s="13" customFormat="1" ht="15.75" thickBot="1" x14ac:dyDescent="0.3">
      <c r="B57" s="16"/>
      <c r="C57" s="73"/>
      <c r="D57" s="73"/>
      <c r="E57" s="73"/>
      <c r="F57" s="11" t="s">
        <v>32</v>
      </c>
      <c r="G57" s="14" t="s">
        <v>28</v>
      </c>
      <c r="H57" s="42">
        <f t="shared" ref="H57:I57" si="15">T57+AE57+AP57</f>
        <v>0.60363636363636375</v>
      </c>
      <c r="I57" s="42">
        <f t="shared" si="15"/>
        <v>0.78181818181818175</v>
      </c>
      <c r="J57" s="78">
        <v>275</v>
      </c>
      <c r="K57" s="11">
        <v>0</v>
      </c>
      <c r="L57" s="11">
        <v>0</v>
      </c>
      <c r="M57" s="11">
        <v>1</v>
      </c>
      <c r="N57" s="11">
        <v>0</v>
      </c>
      <c r="O57" s="11">
        <v>5</v>
      </c>
      <c r="P57" s="11">
        <v>2</v>
      </c>
      <c r="Q57" s="11">
        <v>1</v>
      </c>
      <c r="R57" s="11"/>
      <c r="S57" s="12"/>
      <c r="T57" s="47">
        <f>(K57+L57+M57+N57+O57) /J57</f>
        <v>2.181818181818182E-2</v>
      </c>
      <c r="U57" s="48">
        <f>(K57+L57+M57+N57+O57+P57+Q57)/J57</f>
        <v>3.272727272727273E-2</v>
      </c>
      <c r="V57" s="11">
        <v>0</v>
      </c>
      <c r="W57" s="11">
        <v>0</v>
      </c>
      <c r="X57" s="11">
        <v>7</v>
      </c>
      <c r="Y57" s="11">
        <v>44</v>
      </c>
      <c r="Z57" s="11">
        <v>93</v>
      </c>
      <c r="AA57" s="11">
        <v>20</v>
      </c>
      <c r="AB57" s="11">
        <v>16</v>
      </c>
      <c r="AC57" s="11"/>
      <c r="AD57" s="12"/>
      <c r="AE57" s="47">
        <f>(V57+W57+X57+Y57+Z57) /J57</f>
        <v>0.52363636363636368</v>
      </c>
      <c r="AF57" s="48">
        <f>(V57+W57+X57+Y57+Z57+AA57+AB57)/J57</f>
        <v>0.65454545454545454</v>
      </c>
      <c r="AG57" s="11">
        <v>1</v>
      </c>
      <c r="AH57" s="11">
        <v>1</v>
      </c>
      <c r="AI57" s="11">
        <v>6</v>
      </c>
      <c r="AJ57" s="11">
        <v>4</v>
      </c>
      <c r="AK57" s="11">
        <v>4</v>
      </c>
      <c r="AL57" s="11">
        <v>7</v>
      </c>
      <c r="AM57" s="11">
        <v>3</v>
      </c>
      <c r="AN57" s="11"/>
      <c r="AO57" s="12"/>
      <c r="AP57" s="47">
        <f>(AG57+AH57+AI57+AJ57+AK57) /J57</f>
        <v>5.8181818181818182E-2</v>
      </c>
      <c r="AQ57" s="48">
        <f>(AG57+AH57+AI57+AJ57+AK57+AL57+AM57)/J57</f>
        <v>9.4545454545454544E-2</v>
      </c>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row>
    <row r="58" spans="2:240" x14ac:dyDescent="0.25">
      <c r="B58" s="17"/>
      <c r="C58" s="72" t="s">
        <v>14</v>
      </c>
      <c r="D58" s="72"/>
      <c r="E58" s="72"/>
      <c r="F58" s="4" t="s">
        <v>1</v>
      </c>
      <c r="G58" s="9">
        <v>1</v>
      </c>
      <c r="H58" s="41">
        <f t="shared" ref="H58:I59" si="16">T58+AE58+AP58</f>
        <v>0.33333333333333331</v>
      </c>
      <c r="I58" s="41">
        <f t="shared" si="16"/>
        <v>0.36949685534591192</v>
      </c>
      <c r="J58" s="77">
        <v>636</v>
      </c>
      <c r="K58" s="6">
        <v>166</v>
      </c>
      <c r="L58" s="6">
        <v>25</v>
      </c>
      <c r="M58" s="6">
        <v>9</v>
      </c>
      <c r="N58" s="6">
        <v>2</v>
      </c>
      <c r="O58" s="6"/>
      <c r="P58" s="6"/>
      <c r="Q58" s="6"/>
      <c r="R58" s="6"/>
      <c r="S58" s="5"/>
      <c r="T58" s="46">
        <f>(K58+L58)/J58</f>
        <v>0.30031446540880502</v>
      </c>
      <c r="U58" s="41">
        <f>(K58+L58+M58+N58)/J58</f>
        <v>0.31761006289308175</v>
      </c>
      <c r="V58" s="6">
        <v>4</v>
      </c>
      <c r="W58" s="6">
        <v>6</v>
      </c>
      <c r="X58" s="6">
        <v>3</v>
      </c>
      <c r="Y58" s="6">
        <v>4</v>
      </c>
      <c r="Z58" s="6"/>
      <c r="AA58" s="6"/>
      <c r="AB58" s="6"/>
      <c r="AC58" s="6"/>
      <c r="AD58" s="5"/>
      <c r="AE58" s="46">
        <f>(V58+W58)/J58</f>
        <v>1.5723270440251572E-2</v>
      </c>
      <c r="AF58" s="41">
        <f>(V58+W58+X58+Y58)/J58</f>
        <v>2.6729559748427674E-2</v>
      </c>
      <c r="AG58" s="6">
        <v>0</v>
      </c>
      <c r="AH58" s="6">
        <v>1</v>
      </c>
      <c r="AI58" s="6">
        <v>3</v>
      </c>
      <c r="AJ58" s="6">
        <v>1</v>
      </c>
      <c r="AK58" s="6">
        <v>6</v>
      </c>
      <c r="AL58" s="6">
        <v>4</v>
      </c>
      <c r="AM58" s="6">
        <v>1</v>
      </c>
      <c r="AN58" s="6"/>
      <c r="AO58" s="5"/>
      <c r="AP58" s="46">
        <f t="shared" ref="AP58:AP59" si="17">(AG58+AH58+AI58+AJ58+AK58) /J58</f>
        <v>1.7295597484276729E-2</v>
      </c>
      <c r="AQ58" s="41">
        <f t="shared" ref="AQ58:AQ59" si="18">(AG58+AH58+AI58+AJ58+AK58+AL58+AM58)/J58</f>
        <v>2.5157232704402517E-2</v>
      </c>
    </row>
    <row r="59" spans="2:240" x14ac:dyDescent="0.25">
      <c r="B59" s="17"/>
      <c r="C59" s="72"/>
      <c r="D59" s="72"/>
      <c r="E59" s="72"/>
      <c r="F59" s="4" t="s">
        <v>31</v>
      </c>
      <c r="G59" s="9">
        <v>2</v>
      </c>
      <c r="H59" s="41">
        <f t="shared" si="16"/>
        <v>0.56172839506172845</v>
      </c>
      <c r="I59" s="41">
        <f t="shared" si="16"/>
        <v>0.59259259259259256</v>
      </c>
      <c r="J59" s="77">
        <v>162</v>
      </c>
      <c r="K59" s="6">
        <v>44</v>
      </c>
      <c r="L59" s="6">
        <v>30</v>
      </c>
      <c r="M59" s="6">
        <v>9</v>
      </c>
      <c r="N59" s="6">
        <v>1</v>
      </c>
      <c r="O59" s="6">
        <v>0</v>
      </c>
      <c r="P59" s="6"/>
      <c r="Q59" s="6"/>
      <c r="R59" s="6"/>
      <c r="S59" s="5"/>
      <c r="T59" s="46">
        <f>(K59+L59+M59)/J59</f>
        <v>0.51234567901234573</v>
      </c>
      <c r="U59" s="41">
        <f>(K59+L59+M59+N59+O59)/J59</f>
        <v>0.51851851851851849</v>
      </c>
      <c r="V59" s="6">
        <v>0</v>
      </c>
      <c r="W59" s="6">
        <v>4</v>
      </c>
      <c r="X59" s="6">
        <v>0</v>
      </c>
      <c r="Y59" s="6">
        <v>0</v>
      </c>
      <c r="Z59" s="6">
        <v>0</v>
      </c>
      <c r="AA59" s="6"/>
      <c r="AB59" s="6"/>
      <c r="AC59" s="6"/>
      <c r="AD59" s="5"/>
      <c r="AE59" s="46">
        <f>(V59+W59+X59)/J59</f>
        <v>2.4691358024691357E-2</v>
      </c>
      <c r="AF59" s="41">
        <f>(V59+W59+X59+Y59+Z59)/J59</f>
        <v>2.4691358024691357E-2</v>
      </c>
      <c r="AG59" s="6">
        <v>1</v>
      </c>
      <c r="AH59" s="6">
        <v>1</v>
      </c>
      <c r="AI59" s="6">
        <v>1</v>
      </c>
      <c r="AJ59" s="6">
        <v>1</v>
      </c>
      <c r="AK59" s="6">
        <v>0</v>
      </c>
      <c r="AL59" s="6">
        <v>2</v>
      </c>
      <c r="AM59" s="6">
        <v>2</v>
      </c>
      <c r="AN59" s="6"/>
      <c r="AO59" s="5"/>
      <c r="AP59" s="46">
        <f t="shared" si="17"/>
        <v>2.4691358024691357E-2</v>
      </c>
      <c r="AQ59" s="41">
        <f t="shared" si="18"/>
        <v>4.9382716049382713E-2</v>
      </c>
    </row>
    <row r="60" spans="2:240" x14ac:dyDescent="0.25">
      <c r="B60" s="17"/>
      <c r="C60" s="72"/>
      <c r="D60" s="72"/>
      <c r="E60" s="72"/>
      <c r="F60" s="4" t="s">
        <v>2</v>
      </c>
      <c r="G60" s="9">
        <v>4</v>
      </c>
      <c r="H60" s="40" t="s">
        <v>27</v>
      </c>
      <c r="I60" s="40" t="s">
        <v>27</v>
      </c>
      <c r="J60" s="79" t="s">
        <v>28</v>
      </c>
      <c r="K60" s="7"/>
      <c r="L60" s="7"/>
      <c r="M60" s="7"/>
      <c r="N60" s="7"/>
      <c r="O60" s="7"/>
      <c r="P60" s="7"/>
      <c r="Q60" s="7"/>
      <c r="R60" s="7"/>
      <c r="S60" s="8"/>
      <c r="T60" s="46"/>
      <c r="U60" s="41"/>
      <c r="V60" s="6"/>
      <c r="W60" s="6"/>
      <c r="X60" s="6"/>
      <c r="Y60" s="6"/>
      <c r="Z60" s="6"/>
      <c r="AA60" s="6"/>
      <c r="AB60" s="6"/>
      <c r="AC60" s="6"/>
      <c r="AD60" s="5"/>
      <c r="AE60" s="46"/>
      <c r="AF60" s="41"/>
      <c r="AG60" s="6"/>
      <c r="AH60" s="6"/>
      <c r="AI60" s="6"/>
      <c r="AJ60" s="6"/>
      <c r="AK60" s="6"/>
      <c r="AL60" s="6"/>
      <c r="AM60" s="6"/>
      <c r="AN60" s="6"/>
      <c r="AO60" s="5"/>
      <c r="AP60" s="46"/>
      <c r="AQ60" s="41"/>
    </row>
    <row r="61" spans="2:240" x14ac:dyDescent="0.25">
      <c r="B61" s="17"/>
      <c r="C61" s="72"/>
      <c r="D61" s="72"/>
      <c r="E61" s="72"/>
      <c r="F61" s="4" t="s">
        <v>3</v>
      </c>
      <c r="G61" s="9">
        <v>3</v>
      </c>
      <c r="H61" s="40" t="s">
        <v>27</v>
      </c>
      <c r="I61" s="40" t="s">
        <v>27</v>
      </c>
      <c r="J61" s="79" t="s">
        <v>28</v>
      </c>
      <c r="K61" s="7"/>
      <c r="L61" s="7"/>
      <c r="M61" s="7"/>
      <c r="N61" s="7"/>
      <c r="O61" s="7"/>
      <c r="P61" s="7"/>
      <c r="Q61" s="7"/>
      <c r="R61" s="7"/>
      <c r="S61" s="8"/>
      <c r="T61" s="46"/>
      <c r="U61" s="41"/>
      <c r="V61" s="6"/>
      <c r="W61" s="6"/>
      <c r="X61" s="6"/>
      <c r="Y61" s="6"/>
      <c r="Z61" s="6"/>
      <c r="AA61" s="6"/>
      <c r="AB61" s="6"/>
      <c r="AC61" s="6"/>
      <c r="AD61" s="5"/>
      <c r="AE61" s="46"/>
      <c r="AF61" s="41"/>
      <c r="AG61" s="6"/>
      <c r="AH61" s="6"/>
      <c r="AI61" s="6"/>
      <c r="AJ61" s="6"/>
      <c r="AK61" s="6"/>
      <c r="AL61" s="6"/>
      <c r="AM61" s="6"/>
      <c r="AN61" s="6"/>
      <c r="AO61" s="5"/>
      <c r="AP61" s="46"/>
      <c r="AQ61" s="41"/>
    </row>
    <row r="62" spans="2:240" x14ac:dyDescent="0.25">
      <c r="B62" s="17"/>
      <c r="C62" s="72"/>
      <c r="D62" s="72"/>
      <c r="E62" s="72"/>
      <c r="F62" s="4" t="s">
        <v>4</v>
      </c>
      <c r="G62" s="9">
        <v>6</v>
      </c>
      <c r="H62" s="40" t="s">
        <v>27</v>
      </c>
      <c r="I62" s="40" t="s">
        <v>27</v>
      </c>
      <c r="J62" s="79" t="s">
        <v>28</v>
      </c>
      <c r="K62" s="7"/>
      <c r="L62" s="7"/>
      <c r="M62" s="7"/>
      <c r="N62" s="7"/>
      <c r="O62" s="7"/>
      <c r="P62" s="7"/>
      <c r="Q62" s="7"/>
      <c r="R62" s="7"/>
      <c r="S62" s="8"/>
      <c r="T62" s="46"/>
      <c r="U62" s="41"/>
      <c r="V62" s="6"/>
      <c r="W62" s="6"/>
      <c r="X62" s="6"/>
      <c r="Y62" s="6"/>
      <c r="Z62" s="6"/>
      <c r="AA62" s="6"/>
      <c r="AB62" s="6"/>
      <c r="AC62" s="6"/>
      <c r="AD62" s="5"/>
      <c r="AE62" s="46"/>
      <c r="AF62" s="41"/>
      <c r="AG62" s="6"/>
      <c r="AH62" s="6"/>
      <c r="AI62" s="6"/>
      <c r="AJ62" s="6"/>
      <c r="AK62" s="6"/>
      <c r="AL62" s="6"/>
      <c r="AM62" s="6"/>
      <c r="AN62" s="6"/>
      <c r="AO62" s="5"/>
      <c r="AP62" s="46"/>
      <c r="AQ62" s="41"/>
    </row>
    <row r="63" spans="2:240" s="13" customFormat="1" ht="15.75" thickBot="1" x14ac:dyDescent="0.3">
      <c r="B63" s="16"/>
      <c r="C63" s="73"/>
      <c r="D63" s="73"/>
      <c r="E63" s="73"/>
      <c r="F63" s="11" t="s">
        <v>32</v>
      </c>
      <c r="G63" s="14" t="s">
        <v>28</v>
      </c>
      <c r="H63" s="42">
        <f t="shared" ref="H63:I63" si="19">T63+AE63+AP63</f>
        <v>0.35947712418300654</v>
      </c>
      <c r="I63" s="42">
        <f t="shared" si="19"/>
        <v>0.49673202614379086</v>
      </c>
      <c r="J63" s="78">
        <v>153</v>
      </c>
      <c r="K63" s="11">
        <v>0</v>
      </c>
      <c r="L63" s="11">
        <v>0</v>
      </c>
      <c r="M63" s="11">
        <v>0</v>
      </c>
      <c r="N63" s="11">
        <v>0</v>
      </c>
      <c r="O63" s="11">
        <v>0</v>
      </c>
      <c r="P63" s="11">
        <v>0</v>
      </c>
      <c r="Q63" s="11">
        <v>0</v>
      </c>
      <c r="R63" s="11"/>
      <c r="S63" s="12"/>
      <c r="T63" s="47">
        <f>(K63+L63+M63+N63+O63) /J63</f>
        <v>0</v>
      </c>
      <c r="U63" s="48">
        <f>(K63+L63+M63+N63+O63+P63+Q63)/J63</f>
        <v>0</v>
      </c>
      <c r="V63" s="11">
        <v>0</v>
      </c>
      <c r="W63" s="11">
        <v>2</v>
      </c>
      <c r="X63" s="11">
        <v>0</v>
      </c>
      <c r="Y63" s="11">
        <v>17</v>
      </c>
      <c r="Z63" s="11">
        <v>19</v>
      </c>
      <c r="AA63" s="11">
        <v>9</v>
      </c>
      <c r="AB63" s="11">
        <v>4</v>
      </c>
      <c r="AC63" s="11"/>
      <c r="AD63" s="12"/>
      <c r="AE63" s="47">
        <f>(V63+W63+X63+Y63+Z63) /J63</f>
        <v>0.24836601307189543</v>
      </c>
      <c r="AF63" s="48">
        <f>(V63+W63+X63+Y63+Z63+AA63+AB63)/J63</f>
        <v>0.33333333333333331</v>
      </c>
      <c r="AG63" s="11">
        <v>0</v>
      </c>
      <c r="AH63" s="11">
        <v>1</v>
      </c>
      <c r="AI63" s="11">
        <v>5</v>
      </c>
      <c r="AJ63" s="11">
        <v>6</v>
      </c>
      <c r="AK63" s="11">
        <v>5</v>
      </c>
      <c r="AL63" s="11">
        <v>3</v>
      </c>
      <c r="AM63" s="11">
        <v>5</v>
      </c>
      <c r="AN63" s="11"/>
      <c r="AO63" s="12"/>
      <c r="AP63" s="47">
        <f>(AG63+AH63+AI63+AJ63+AK63) /J63</f>
        <v>0.1111111111111111</v>
      </c>
      <c r="AQ63" s="48">
        <f>(AG63+AH63+AI63+AJ63+AK63+AL63+AM63)/J63</f>
        <v>0.16339869281045752</v>
      </c>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row>
    <row r="64" spans="2:240" x14ac:dyDescent="0.25">
      <c r="B64" s="17"/>
      <c r="C64" s="72" t="s">
        <v>41</v>
      </c>
      <c r="D64" s="72"/>
      <c r="E64" s="72"/>
      <c r="F64" s="4" t="s">
        <v>1</v>
      </c>
      <c r="G64" s="9">
        <v>1</v>
      </c>
      <c r="H64" s="40" t="s">
        <v>27</v>
      </c>
      <c r="I64" s="40" t="s">
        <v>27</v>
      </c>
      <c r="J64" s="77" t="s">
        <v>28</v>
      </c>
      <c r="K64" s="6"/>
      <c r="L64" s="6"/>
      <c r="M64" s="6"/>
      <c r="N64" s="6"/>
      <c r="O64" s="6"/>
      <c r="P64" s="6"/>
      <c r="Q64" s="6"/>
      <c r="R64" s="6"/>
      <c r="S64" s="5"/>
      <c r="T64" s="46"/>
      <c r="U64" s="41"/>
      <c r="V64" s="6"/>
      <c r="W64" s="6"/>
      <c r="X64" s="6"/>
      <c r="Y64" s="6"/>
      <c r="Z64" s="6"/>
      <c r="AA64" s="6"/>
      <c r="AB64" s="6"/>
      <c r="AC64" s="6"/>
      <c r="AD64" s="5"/>
      <c r="AE64" s="46"/>
      <c r="AF64" s="41"/>
      <c r="AG64" s="6"/>
      <c r="AH64" s="6"/>
      <c r="AI64" s="6"/>
      <c r="AJ64" s="6"/>
      <c r="AK64" s="6"/>
      <c r="AL64" s="6"/>
      <c r="AM64" s="6"/>
      <c r="AN64" s="6"/>
      <c r="AO64" s="5"/>
      <c r="AP64" s="46"/>
      <c r="AQ64" s="41"/>
    </row>
    <row r="65" spans="2:240" x14ac:dyDescent="0.25">
      <c r="B65" s="17"/>
      <c r="C65" s="72"/>
      <c r="D65" s="72"/>
      <c r="E65" s="72"/>
      <c r="F65" s="4" t="s">
        <v>31</v>
      </c>
      <c r="G65" s="9">
        <v>2</v>
      </c>
      <c r="H65" s="40" t="s">
        <v>27</v>
      </c>
      <c r="I65" s="40" t="s">
        <v>27</v>
      </c>
      <c r="J65" s="77" t="s">
        <v>28</v>
      </c>
      <c r="K65" s="6"/>
      <c r="L65" s="6"/>
      <c r="M65" s="6"/>
      <c r="N65" s="6"/>
      <c r="O65" s="6"/>
      <c r="P65" s="6"/>
      <c r="Q65" s="6"/>
      <c r="R65" s="6"/>
      <c r="S65" s="5"/>
      <c r="T65" s="46"/>
      <c r="U65" s="41"/>
      <c r="V65" s="6"/>
      <c r="W65" s="6"/>
      <c r="X65" s="6"/>
      <c r="Y65" s="6"/>
      <c r="Z65" s="6"/>
      <c r="AA65" s="6"/>
      <c r="AB65" s="6"/>
      <c r="AC65" s="6"/>
      <c r="AD65" s="5"/>
      <c r="AE65" s="46"/>
      <c r="AF65" s="41"/>
      <c r="AG65" s="6"/>
      <c r="AH65" s="6"/>
      <c r="AI65" s="6"/>
      <c r="AJ65" s="6"/>
      <c r="AK65" s="6"/>
      <c r="AL65" s="6"/>
      <c r="AM65" s="6"/>
      <c r="AN65" s="6"/>
      <c r="AO65" s="5"/>
      <c r="AP65" s="46"/>
      <c r="AQ65" s="41"/>
    </row>
    <row r="66" spans="2:240" x14ac:dyDescent="0.25">
      <c r="B66" s="17"/>
      <c r="C66" s="72"/>
      <c r="D66" s="72"/>
      <c r="E66" s="72"/>
      <c r="F66" s="4" t="s">
        <v>2</v>
      </c>
      <c r="G66" s="9">
        <v>4</v>
      </c>
      <c r="H66" s="41">
        <f>T66+AE66+AP66</f>
        <v>0.59442724458204332</v>
      </c>
      <c r="I66" s="41">
        <f>U66+AF66+AQ66</f>
        <v>0.67492260061919507</v>
      </c>
      <c r="J66" s="79">
        <v>323</v>
      </c>
      <c r="K66" s="7">
        <v>9</v>
      </c>
      <c r="L66" s="7">
        <v>28</v>
      </c>
      <c r="M66" s="7">
        <v>41</v>
      </c>
      <c r="N66" s="7">
        <v>52</v>
      </c>
      <c r="O66" s="7">
        <v>27</v>
      </c>
      <c r="P66" s="7">
        <v>4</v>
      </c>
      <c r="Q66" s="7">
        <v>4</v>
      </c>
      <c r="R66" s="7"/>
      <c r="S66" s="8"/>
      <c r="T66" s="46">
        <f>(K66+L66+M66+N66+O66) /J66</f>
        <v>0.48606811145510836</v>
      </c>
      <c r="U66" s="41">
        <f>(K66+L66+M66+N66+O66+P66+Q66)/J66</f>
        <v>0.51083591331269351</v>
      </c>
      <c r="V66" s="6">
        <v>3</v>
      </c>
      <c r="W66" s="6">
        <v>3</v>
      </c>
      <c r="X66" s="6">
        <v>3</v>
      </c>
      <c r="Y66" s="6">
        <v>2</v>
      </c>
      <c r="Z66" s="6">
        <v>6</v>
      </c>
      <c r="AA66" s="6">
        <v>7</v>
      </c>
      <c r="AB66" s="6">
        <v>4</v>
      </c>
      <c r="AC66" s="6"/>
      <c r="AD66" s="5"/>
      <c r="AE66" s="46">
        <f>(V66+W66+X66+Y66+Z66) /J66</f>
        <v>5.2631578947368418E-2</v>
      </c>
      <c r="AF66" s="41">
        <f>(V66+W66+X66+Y66+Z66+AA66+AB66)/J66</f>
        <v>8.6687306501547989E-2</v>
      </c>
      <c r="AG66" s="6">
        <v>0</v>
      </c>
      <c r="AH66" s="6">
        <v>1</v>
      </c>
      <c r="AI66" s="6">
        <v>5</v>
      </c>
      <c r="AJ66" s="6">
        <v>8</v>
      </c>
      <c r="AK66" s="6">
        <v>4</v>
      </c>
      <c r="AL66" s="6">
        <v>2</v>
      </c>
      <c r="AM66" s="6">
        <v>5</v>
      </c>
      <c r="AN66" s="6"/>
      <c r="AO66" s="5"/>
      <c r="AP66" s="46">
        <f>(AG66+AH66+AI66+AJ66+AK66) /J66</f>
        <v>5.5727554179566562E-2</v>
      </c>
      <c r="AQ66" s="41">
        <f>(AG66+AH66+AI66+AJ66+AK66+AL66+AM66)/J66</f>
        <v>7.7399380804953566E-2</v>
      </c>
    </row>
    <row r="67" spans="2:240" x14ac:dyDescent="0.25">
      <c r="B67" s="17"/>
      <c r="C67" s="72"/>
      <c r="D67" s="72"/>
      <c r="E67" s="72"/>
      <c r="F67" s="4" t="s">
        <v>3</v>
      </c>
      <c r="G67" s="9">
        <v>3</v>
      </c>
      <c r="H67" s="40" t="s">
        <v>27</v>
      </c>
      <c r="I67" s="40" t="s">
        <v>27</v>
      </c>
      <c r="J67" s="79" t="s">
        <v>28</v>
      </c>
      <c r="K67" s="7"/>
      <c r="L67" s="7"/>
      <c r="M67" s="7"/>
      <c r="N67" s="7"/>
      <c r="O67" s="7"/>
      <c r="P67" s="7"/>
      <c r="Q67" s="7"/>
      <c r="R67" s="7"/>
      <c r="S67" s="8"/>
      <c r="T67" s="46"/>
      <c r="U67" s="41"/>
      <c r="V67" s="6"/>
      <c r="W67" s="6"/>
      <c r="X67" s="6"/>
      <c r="Y67" s="6"/>
      <c r="Z67" s="6"/>
      <c r="AA67" s="6"/>
      <c r="AB67" s="6"/>
      <c r="AC67" s="6"/>
      <c r="AD67" s="5"/>
      <c r="AE67" s="46"/>
      <c r="AF67" s="41"/>
      <c r="AG67" s="6"/>
      <c r="AH67" s="6"/>
      <c r="AI67" s="6"/>
      <c r="AJ67" s="6"/>
      <c r="AK67" s="6"/>
      <c r="AL67" s="6"/>
      <c r="AM67" s="6"/>
      <c r="AN67" s="6"/>
      <c r="AO67" s="5"/>
      <c r="AP67" s="46"/>
      <c r="AQ67" s="41"/>
    </row>
    <row r="68" spans="2:240" x14ac:dyDescent="0.25">
      <c r="B68" s="17"/>
      <c r="C68" s="72"/>
      <c r="D68" s="72"/>
      <c r="E68" s="72"/>
      <c r="F68" s="4" t="s">
        <v>4</v>
      </c>
      <c r="G68" s="9">
        <v>6</v>
      </c>
      <c r="H68" s="40" t="s">
        <v>27</v>
      </c>
      <c r="I68" s="40" t="s">
        <v>27</v>
      </c>
      <c r="J68" s="79" t="s">
        <v>28</v>
      </c>
      <c r="K68" s="7"/>
      <c r="L68" s="7"/>
      <c r="M68" s="7"/>
      <c r="N68" s="7"/>
      <c r="O68" s="7"/>
      <c r="P68" s="7"/>
      <c r="Q68" s="7"/>
      <c r="R68" s="7"/>
      <c r="S68" s="8"/>
      <c r="T68" s="46"/>
      <c r="U68" s="41"/>
      <c r="V68" s="6"/>
      <c r="W68" s="6"/>
      <c r="X68" s="6"/>
      <c r="Y68" s="6"/>
      <c r="Z68" s="6"/>
      <c r="AA68" s="6"/>
      <c r="AB68" s="6"/>
      <c r="AC68" s="6"/>
      <c r="AD68" s="5"/>
      <c r="AE68" s="46"/>
      <c r="AF68" s="41"/>
      <c r="AG68" s="6"/>
      <c r="AH68" s="6"/>
      <c r="AI68" s="6"/>
      <c r="AJ68" s="6"/>
      <c r="AK68" s="6"/>
      <c r="AL68" s="6"/>
      <c r="AM68" s="6"/>
      <c r="AN68" s="6"/>
      <c r="AO68" s="5"/>
      <c r="AP68" s="46"/>
      <c r="AQ68" s="41"/>
    </row>
    <row r="69" spans="2:240" s="13" customFormat="1" ht="15.75" thickBot="1" x14ac:dyDescent="0.3">
      <c r="B69" s="16"/>
      <c r="C69" s="73"/>
      <c r="D69" s="73"/>
      <c r="E69" s="73"/>
      <c r="F69" s="11" t="s">
        <v>32</v>
      </c>
      <c r="G69" s="14" t="s">
        <v>28</v>
      </c>
      <c r="H69" s="42" t="s">
        <v>27</v>
      </c>
      <c r="I69" s="42" t="s">
        <v>27</v>
      </c>
      <c r="J69" s="78" t="s">
        <v>28</v>
      </c>
      <c r="K69" s="11"/>
      <c r="L69" s="11"/>
      <c r="M69" s="11"/>
      <c r="N69" s="11"/>
      <c r="O69" s="11"/>
      <c r="P69" s="11"/>
      <c r="Q69" s="11"/>
      <c r="R69" s="11"/>
      <c r="S69" s="12"/>
      <c r="T69" s="47"/>
      <c r="U69" s="48"/>
      <c r="V69" s="11"/>
      <c r="W69" s="11"/>
      <c r="X69" s="11"/>
      <c r="Y69" s="11"/>
      <c r="Z69" s="11"/>
      <c r="AA69" s="11"/>
      <c r="AB69" s="11"/>
      <c r="AC69" s="11"/>
      <c r="AD69" s="12"/>
      <c r="AE69" s="47"/>
      <c r="AF69" s="48"/>
      <c r="AG69" s="11"/>
      <c r="AH69" s="11"/>
      <c r="AI69" s="11"/>
      <c r="AJ69" s="11"/>
      <c r="AK69" s="11"/>
      <c r="AL69" s="11"/>
      <c r="AM69" s="11"/>
      <c r="AN69" s="11"/>
      <c r="AO69" s="12"/>
      <c r="AP69" s="47"/>
      <c r="AQ69" s="48"/>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row>
    <row r="70" spans="2:240" x14ac:dyDescent="0.25">
      <c r="B70" s="17"/>
      <c r="C70" s="72" t="s">
        <v>15</v>
      </c>
      <c r="D70" s="72"/>
      <c r="E70" s="72"/>
      <c r="F70" s="4" t="s">
        <v>1</v>
      </c>
      <c r="G70" s="9">
        <v>1</v>
      </c>
      <c r="H70" s="41">
        <f t="shared" ref="H70:I72" si="20">T70+AE70+AP70</f>
        <v>0.43213728549141966</v>
      </c>
      <c r="I70" s="41">
        <f t="shared" si="20"/>
        <v>0.47035881435257409</v>
      </c>
      <c r="J70" s="79">
        <v>1282</v>
      </c>
      <c r="K70" s="6">
        <v>280</v>
      </c>
      <c r="L70" s="6">
        <v>164</v>
      </c>
      <c r="M70" s="6">
        <v>18</v>
      </c>
      <c r="N70" s="6">
        <v>11</v>
      </c>
      <c r="O70" s="6"/>
      <c r="P70" s="6"/>
      <c r="Q70" s="6"/>
      <c r="R70" s="6"/>
      <c r="S70" s="5"/>
      <c r="T70" s="46">
        <f>(K70+L70)/J70</f>
        <v>0.34633385335413419</v>
      </c>
      <c r="U70" s="41">
        <f>(K70+L70+M70+N70)/J70</f>
        <v>0.36895475819032764</v>
      </c>
      <c r="V70" s="6">
        <v>3</v>
      </c>
      <c r="W70" s="6">
        <v>10</v>
      </c>
      <c r="X70" s="6">
        <v>2</v>
      </c>
      <c r="Y70" s="6">
        <v>2</v>
      </c>
      <c r="Z70" s="6"/>
      <c r="AA70" s="6"/>
      <c r="AB70" s="6"/>
      <c r="AC70" s="6"/>
      <c r="AD70" s="5"/>
      <c r="AE70" s="46">
        <f>(V70+W70)/J70</f>
        <v>1.0140405616224649E-2</v>
      </c>
      <c r="AF70" s="41">
        <f>(V70+W70+X70+Y70)/J70</f>
        <v>1.3260530421216849E-2</v>
      </c>
      <c r="AG70" s="6">
        <v>27</v>
      </c>
      <c r="AH70" s="6">
        <v>22</v>
      </c>
      <c r="AI70" s="6">
        <v>21</v>
      </c>
      <c r="AJ70" s="6">
        <v>13</v>
      </c>
      <c r="AK70" s="6">
        <v>14</v>
      </c>
      <c r="AL70" s="6">
        <v>11</v>
      </c>
      <c r="AM70" s="6">
        <v>5</v>
      </c>
      <c r="AN70" s="6"/>
      <c r="AO70" s="5"/>
      <c r="AP70" s="46">
        <f t="shared" ref="AP70:AP72" si="21">(AG70+AH70+AI70+AJ70+AK70) /J70</f>
        <v>7.5663026521060842E-2</v>
      </c>
      <c r="AQ70" s="41">
        <f t="shared" ref="AQ70:AQ72" si="22">(AG70+AH70+AI70+AJ70+AK70+AL70+AM70)/J70</f>
        <v>8.8143525741029641E-2</v>
      </c>
    </row>
    <row r="71" spans="2:240" x14ac:dyDescent="0.25">
      <c r="B71" s="17"/>
      <c r="C71" s="72"/>
      <c r="D71" s="72"/>
      <c r="E71" s="72"/>
      <c r="F71" s="4" t="s">
        <v>31</v>
      </c>
      <c r="G71" s="9">
        <v>2</v>
      </c>
      <c r="H71" s="41">
        <f t="shared" si="20"/>
        <v>0.70083682008368198</v>
      </c>
      <c r="I71" s="41">
        <f t="shared" si="20"/>
        <v>0.7573221757322175</v>
      </c>
      <c r="J71" s="77">
        <v>478</v>
      </c>
      <c r="K71" s="6">
        <v>21</v>
      </c>
      <c r="L71" s="6">
        <v>236</v>
      </c>
      <c r="M71" s="6">
        <v>31</v>
      </c>
      <c r="N71" s="6">
        <v>10</v>
      </c>
      <c r="O71" s="6">
        <v>3</v>
      </c>
      <c r="P71" s="6"/>
      <c r="Q71" s="6"/>
      <c r="R71" s="6"/>
      <c r="S71" s="5"/>
      <c r="T71" s="46">
        <f>(K71+L71+M71)/J71</f>
        <v>0.60251046025104604</v>
      </c>
      <c r="U71" s="41">
        <f>(K71+L71+M71+N71+O71)/J71</f>
        <v>0.62970711297071125</v>
      </c>
      <c r="V71" s="6">
        <v>0</v>
      </c>
      <c r="W71" s="6">
        <v>14</v>
      </c>
      <c r="X71" s="6">
        <v>17</v>
      </c>
      <c r="Y71" s="6">
        <v>5</v>
      </c>
      <c r="Z71" s="6">
        <v>1</v>
      </c>
      <c r="AA71" s="6"/>
      <c r="AB71" s="6"/>
      <c r="AC71" s="6"/>
      <c r="AD71" s="5"/>
      <c r="AE71" s="46">
        <f>(V71+W71+X71)/J71</f>
        <v>6.4853556485355651E-2</v>
      </c>
      <c r="AF71" s="41">
        <f>(V71+W71+X71+Y71+Z71)/J71</f>
        <v>7.7405857740585768E-2</v>
      </c>
      <c r="AG71" s="6">
        <v>4</v>
      </c>
      <c r="AH71" s="6">
        <v>4</v>
      </c>
      <c r="AI71" s="6">
        <v>3</v>
      </c>
      <c r="AJ71" s="6">
        <v>1</v>
      </c>
      <c r="AK71" s="6">
        <v>4</v>
      </c>
      <c r="AL71" s="6">
        <v>5</v>
      </c>
      <c r="AM71" s="6">
        <v>3</v>
      </c>
      <c r="AN71" s="6"/>
      <c r="AO71" s="5"/>
      <c r="AP71" s="46">
        <f t="shared" si="21"/>
        <v>3.3472803347280332E-2</v>
      </c>
      <c r="AQ71" s="41">
        <f t="shared" si="22"/>
        <v>5.0209205020920501E-2</v>
      </c>
    </row>
    <row r="72" spans="2:240" x14ac:dyDescent="0.25">
      <c r="B72" s="17"/>
      <c r="C72" s="72"/>
      <c r="D72" s="72"/>
      <c r="E72" s="72"/>
      <c r="F72" s="4" t="s">
        <v>2</v>
      </c>
      <c r="G72" s="9">
        <v>4</v>
      </c>
      <c r="H72" s="41">
        <f t="shared" si="20"/>
        <v>0.80769230769230771</v>
      </c>
      <c r="I72" s="41">
        <f t="shared" si="20"/>
        <v>0.82692307692307687</v>
      </c>
      <c r="J72" s="79">
        <v>52</v>
      </c>
      <c r="K72" s="7">
        <v>0</v>
      </c>
      <c r="L72" s="7">
        <v>23</v>
      </c>
      <c r="M72" s="7">
        <v>0</v>
      </c>
      <c r="N72" s="7">
        <v>12</v>
      </c>
      <c r="O72" s="7">
        <v>7</v>
      </c>
      <c r="P72" s="7">
        <v>0</v>
      </c>
      <c r="Q72" s="7">
        <v>1</v>
      </c>
      <c r="R72" s="7"/>
      <c r="S72" s="8"/>
      <c r="T72" s="46">
        <f>(K72+L72+M72+N72+O72) /J72</f>
        <v>0.80769230769230771</v>
      </c>
      <c r="U72" s="41">
        <f>(K72+L72+M72+N72+O72+P72+Q72)/J72</f>
        <v>0.82692307692307687</v>
      </c>
      <c r="V72" s="6">
        <v>0</v>
      </c>
      <c r="W72" s="6">
        <v>0</v>
      </c>
      <c r="X72" s="6">
        <v>0</v>
      </c>
      <c r="Y72" s="6">
        <v>0</v>
      </c>
      <c r="Z72" s="6">
        <v>0</v>
      </c>
      <c r="AA72" s="6">
        <v>0</v>
      </c>
      <c r="AB72" s="6">
        <v>0</v>
      </c>
      <c r="AC72" s="6"/>
      <c r="AD72" s="5"/>
      <c r="AE72" s="46">
        <f>(V72+W72+X72+Y72+Z72) /J72</f>
        <v>0</v>
      </c>
      <c r="AF72" s="41">
        <f>(V72+W72+X72+Y72+Z72+AA72+AB72)/J72</f>
        <v>0</v>
      </c>
      <c r="AG72" s="6">
        <v>0</v>
      </c>
      <c r="AH72" s="6">
        <v>0</v>
      </c>
      <c r="AI72" s="6">
        <v>0</v>
      </c>
      <c r="AJ72" s="6">
        <v>0</v>
      </c>
      <c r="AK72" s="6">
        <v>0</v>
      </c>
      <c r="AL72" s="6">
        <v>0</v>
      </c>
      <c r="AM72" s="6">
        <v>0</v>
      </c>
      <c r="AN72" s="6"/>
      <c r="AO72" s="5"/>
      <c r="AP72" s="46">
        <f t="shared" si="21"/>
        <v>0</v>
      </c>
      <c r="AQ72" s="41">
        <f t="shared" si="22"/>
        <v>0</v>
      </c>
    </row>
    <row r="73" spans="2:240" x14ac:dyDescent="0.25">
      <c r="B73" s="17"/>
      <c r="C73" s="72"/>
      <c r="D73" s="72"/>
      <c r="E73" s="72"/>
      <c r="F73" s="4" t="s">
        <v>3</v>
      </c>
      <c r="G73" s="9">
        <v>3</v>
      </c>
      <c r="H73" s="40" t="s">
        <v>27</v>
      </c>
      <c r="I73" s="40" t="s">
        <v>27</v>
      </c>
      <c r="J73" s="79" t="s">
        <v>28</v>
      </c>
      <c r="K73" s="7"/>
      <c r="L73" s="7"/>
      <c r="M73" s="7"/>
      <c r="N73" s="7"/>
      <c r="O73" s="7"/>
      <c r="P73" s="7"/>
      <c r="Q73" s="7"/>
      <c r="R73" s="7"/>
      <c r="S73" s="8"/>
      <c r="T73" s="46"/>
      <c r="U73" s="41"/>
      <c r="V73" s="6"/>
      <c r="W73" s="6"/>
      <c r="X73" s="6"/>
      <c r="Y73" s="6"/>
      <c r="Z73" s="6"/>
      <c r="AA73" s="6"/>
      <c r="AB73" s="6"/>
      <c r="AC73" s="6"/>
      <c r="AD73" s="5"/>
      <c r="AE73" s="46"/>
      <c r="AF73" s="41"/>
      <c r="AG73" s="6"/>
      <c r="AH73" s="6"/>
      <c r="AI73" s="6"/>
      <c r="AJ73" s="6"/>
      <c r="AK73" s="6"/>
      <c r="AL73" s="6"/>
      <c r="AM73" s="6"/>
      <c r="AN73" s="6"/>
      <c r="AO73" s="5"/>
      <c r="AP73" s="46"/>
      <c r="AQ73" s="41"/>
    </row>
    <row r="74" spans="2:240" x14ac:dyDescent="0.25">
      <c r="B74" s="17"/>
      <c r="C74" s="72"/>
      <c r="D74" s="72"/>
      <c r="E74" s="72"/>
      <c r="F74" s="4" t="s">
        <v>4</v>
      </c>
      <c r="G74" s="9">
        <v>6</v>
      </c>
      <c r="H74" s="40" t="s">
        <v>27</v>
      </c>
      <c r="I74" s="40" t="s">
        <v>27</v>
      </c>
      <c r="J74" s="79" t="s">
        <v>28</v>
      </c>
      <c r="K74" s="7"/>
      <c r="L74" s="7"/>
      <c r="M74" s="7"/>
      <c r="N74" s="7"/>
      <c r="O74" s="7"/>
      <c r="P74" s="7"/>
      <c r="Q74" s="7"/>
      <c r="R74" s="7"/>
      <c r="S74" s="8"/>
      <c r="T74" s="46"/>
      <c r="U74" s="41"/>
      <c r="V74" s="6"/>
      <c r="W74" s="6"/>
      <c r="X74" s="6"/>
      <c r="Y74" s="6"/>
      <c r="Z74" s="6"/>
      <c r="AA74" s="6"/>
      <c r="AB74" s="6"/>
      <c r="AC74" s="6"/>
      <c r="AD74" s="5"/>
      <c r="AE74" s="46"/>
      <c r="AF74" s="41"/>
      <c r="AG74" s="6"/>
      <c r="AH74" s="6"/>
      <c r="AI74" s="6"/>
      <c r="AJ74" s="6"/>
      <c r="AK74" s="6"/>
      <c r="AL74" s="6"/>
      <c r="AM74" s="6"/>
      <c r="AN74" s="6"/>
      <c r="AO74" s="5"/>
      <c r="AP74" s="46"/>
      <c r="AQ74" s="41"/>
    </row>
    <row r="75" spans="2:240" s="13" customFormat="1" ht="15.75" thickBot="1" x14ac:dyDescent="0.3">
      <c r="B75" s="16"/>
      <c r="C75" s="73"/>
      <c r="D75" s="73"/>
      <c r="E75" s="73"/>
      <c r="F75" s="11" t="s">
        <v>32</v>
      </c>
      <c r="G75" s="14" t="s">
        <v>28</v>
      </c>
      <c r="H75" s="42">
        <f t="shared" ref="H75:I75" si="23">T75+AE75+AP75</f>
        <v>0.36269430051813473</v>
      </c>
      <c r="I75" s="42">
        <f t="shared" si="23"/>
        <v>0.47668393782383417</v>
      </c>
      <c r="J75" s="78">
        <v>193</v>
      </c>
      <c r="K75" s="11">
        <v>0</v>
      </c>
      <c r="L75" s="11">
        <v>0</v>
      </c>
      <c r="M75" s="11">
        <v>0</v>
      </c>
      <c r="N75" s="11">
        <v>0</v>
      </c>
      <c r="O75" s="11">
        <v>0</v>
      </c>
      <c r="P75" s="11">
        <v>0</v>
      </c>
      <c r="Q75" s="11">
        <v>0</v>
      </c>
      <c r="R75" s="11"/>
      <c r="S75" s="12"/>
      <c r="T75" s="47">
        <f>(K75+L75+M75+N75+O75) /J75</f>
        <v>0</v>
      </c>
      <c r="U75" s="48">
        <f>(K75+L75+M75+N75+O75+P75+Q75)/J75</f>
        <v>0</v>
      </c>
      <c r="V75" s="11">
        <v>0</v>
      </c>
      <c r="W75" s="11">
        <v>4</v>
      </c>
      <c r="X75" s="11">
        <v>7</v>
      </c>
      <c r="Y75" s="11">
        <v>17</v>
      </c>
      <c r="Z75" s="11">
        <v>21</v>
      </c>
      <c r="AA75" s="11">
        <v>8</v>
      </c>
      <c r="AB75" s="11">
        <v>8</v>
      </c>
      <c r="AC75" s="11"/>
      <c r="AD75" s="12"/>
      <c r="AE75" s="47">
        <f>(V75+W75+X75+Y75+Z75) /J75</f>
        <v>0.25388601036269431</v>
      </c>
      <c r="AF75" s="48">
        <f>(V75+W75+X75+Y75+Z75+AA75+AB75)/J75</f>
        <v>0.33678756476683935</v>
      </c>
      <c r="AG75" s="11">
        <v>1</v>
      </c>
      <c r="AH75" s="11">
        <v>7</v>
      </c>
      <c r="AI75" s="11">
        <v>7</v>
      </c>
      <c r="AJ75" s="11">
        <v>4</v>
      </c>
      <c r="AK75" s="11">
        <v>2</v>
      </c>
      <c r="AL75" s="11">
        <v>4</v>
      </c>
      <c r="AM75" s="11">
        <v>2</v>
      </c>
      <c r="AN75" s="11"/>
      <c r="AO75" s="12"/>
      <c r="AP75" s="47">
        <f>(AG75+AH75+AI75+AJ75+AK75) /J75</f>
        <v>0.10880829015544041</v>
      </c>
      <c r="AQ75" s="48">
        <f>(AG75+AH75+AI75+AJ75+AK75+AL75+AM75)/J75</f>
        <v>0.13989637305699482</v>
      </c>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row>
    <row r="76" spans="2:240" x14ac:dyDescent="0.25">
      <c r="B76" s="17"/>
      <c r="C76" s="72" t="s">
        <v>16</v>
      </c>
      <c r="D76" s="72"/>
      <c r="E76" s="72"/>
      <c r="F76" s="4" t="s">
        <v>1</v>
      </c>
      <c r="G76" s="9">
        <v>1</v>
      </c>
      <c r="H76" s="41">
        <f t="shared" ref="H76:I78" si="24">T76+AE76+AP76</f>
        <v>0.49175824175824173</v>
      </c>
      <c r="I76" s="41">
        <f t="shared" si="24"/>
        <v>0.5494505494505495</v>
      </c>
      <c r="J76" s="77">
        <v>364</v>
      </c>
      <c r="K76" s="6">
        <v>133</v>
      </c>
      <c r="L76" s="6">
        <v>23</v>
      </c>
      <c r="M76" s="6">
        <v>8</v>
      </c>
      <c r="N76" s="6">
        <v>2</v>
      </c>
      <c r="O76" s="6"/>
      <c r="P76" s="6"/>
      <c r="Q76" s="6"/>
      <c r="R76" s="6"/>
      <c r="S76" s="5"/>
      <c r="T76" s="46">
        <f>(K76+L76)/J76</f>
        <v>0.42857142857142855</v>
      </c>
      <c r="U76" s="41">
        <f>(K76+L76+M76+N76)/J76</f>
        <v>0.45604395604395603</v>
      </c>
      <c r="V76" s="6">
        <v>0</v>
      </c>
      <c r="W76" s="6">
        <v>1</v>
      </c>
      <c r="X76" s="6">
        <v>0</v>
      </c>
      <c r="Y76" s="6">
        <v>2</v>
      </c>
      <c r="Z76" s="6"/>
      <c r="AA76" s="6"/>
      <c r="AB76" s="6"/>
      <c r="AC76" s="6"/>
      <c r="AD76" s="5"/>
      <c r="AE76" s="46">
        <f>(V76+W76)/J76</f>
        <v>2.7472527472527475E-3</v>
      </c>
      <c r="AF76" s="41">
        <f>(V76+W76+X76+Y76)/J76</f>
        <v>8.241758241758242E-3</v>
      </c>
      <c r="AG76" s="6">
        <v>1</v>
      </c>
      <c r="AH76" s="6">
        <v>2</v>
      </c>
      <c r="AI76" s="6">
        <v>5</v>
      </c>
      <c r="AJ76" s="6">
        <v>2</v>
      </c>
      <c r="AK76" s="6">
        <v>12</v>
      </c>
      <c r="AL76" s="6">
        <v>5</v>
      </c>
      <c r="AM76" s="6">
        <v>4</v>
      </c>
      <c r="AN76" s="6"/>
      <c r="AO76" s="5"/>
      <c r="AP76" s="46">
        <f t="shared" ref="AP76:AP78" si="25">(AG76+AH76+AI76+AJ76+AK76) /J76</f>
        <v>6.043956043956044E-2</v>
      </c>
      <c r="AQ76" s="41">
        <f t="shared" ref="AQ76:AQ78" si="26">(AG76+AH76+AI76+AJ76+AK76+AL76+AM76)/J76</f>
        <v>8.5164835164835168E-2</v>
      </c>
    </row>
    <row r="77" spans="2:240" x14ac:dyDescent="0.25">
      <c r="B77" s="17"/>
      <c r="C77" s="72"/>
      <c r="D77" s="72"/>
      <c r="E77" s="72"/>
      <c r="F77" s="4" t="s">
        <v>31</v>
      </c>
      <c r="G77" s="9">
        <v>2</v>
      </c>
      <c r="H77" s="41">
        <f t="shared" si="24"/>
        <v>0.43098591549295773</v>
      </c>
      <c r="I77" s="41">
        <f t="shared" si="24"/>
        <v>0.52450704225352118</v>
      </c>
      <c r="J77" s="79">
        <v>1775</v>
      </c>
      <c r="K77" s="6">
        <v>43</v>
      </c>
      <c r="L77" s="6">
        <v>394</v>
      </c>
      <c r="M77" s="6">
        <v>186</v>
      </c>
      <c r="N77" s="6">
        <v>45</v>
      </c>
      <c r="O77" s="6">
        <v>30</v>
      </c>
      <c r="P77" s="6"/>
      <c r="Q77" s="6"/>
      <c r="R77" s="6"/>
      <c r="S77" s="5"/>
      <c r="T77" s="46">
        <f>(K77+L77+M77)/J77</f>
        <v>0.35098591549295777</v>
      </c>
      <c r="U77" s="41">
        <f>(K77+L77+M77+N77+O77)/J77</f>
        <v>0.39323943661971833</v>
      </c>
      <c r="V77" s="6">
        <v>1</v>
      </c>
      <c r="W77" s="6">
        <v>0</v>
      </c>
      <c r="X77" s="6">
        <v>2</v>
      </c>
      <c r="Y77" s="6">
        <v>9</v>
      </c>
      <c r="Z77" s="6">
        <v>6</v>
      </c>
      <c r="AA77" s="6"/>
      <c r="AB77" s="6"/>
      <c r="AC77" s="6"/>
      <c r="AD77" s="5"/>
      <c r="AE77" s="46">
        <f>(V77+W77+X77)/J77</f>
        <v>1.6901408450704226E-3</v>
      </c>
      <c r="AF77" s="41">
        <f>(V77+W77+X77+Y77+Z77)/J77</f>
        <v>1.0140845070422535E-2</v>
      </c>
      <c r="AG77" s="6">
        <v>6</v>
      </c>
      <c r="AH77" s="6">
        <v>18</v>
      </c>
      <c r="AI77" s="6">
        <v>47</v>
      </c>
      <c r="AJ77" s="6">
        <v>25</v>
      </c>
      <c r="AK77" s="6">
        <v>43</v>
      </c>
      <c r="AL77" s="6">
        <v>37</v>
      </c>
      <c r="AM77" s="6">
        <v>39</v>
      </c>
      <c r="AN77" s="6"/>
      <c r="AO77" s="5"/>
      <c r="AP77" s="46">
        <f t="shared" si="25"/>
        <v>7.8309859154929579E-2</v>
      </c>
      <c r="AQ77" s="41">
        <f t="shared" si="26"/>
        <v>0.12112676056338029</v>
      </c>
    </row>
    <row r="78" spans="2:240" x14ac:dyDescent="0.25">
      <c r="B78" s="17"/>
      <c r="C78" s="72"/>
      <c r="D78" s="72"/>
      <c r="E78" s="72"/>
      <c r="F78" s="4" t="s">
        <v>2</v>
      </c>
      <c r="G78" s="9">
        <v>4</v>
      </c>
      <c r="H78" s="41">
        <f t="shared" si="24"/>
        <v>0.31944444444444442</v>
      </c>
      <c r="I78" s="41">
        <f t="shared" si="24"/>
        <v>0.375</v>
      </c>
      <c r="J78" s="79">
        <v>72</v>
      </c>
      <c r="K78" s="7">
        <v>1</v>
      </c>
      <c r="L78" s="7">
        <v>6</v>
      </c>
      <c r="M78" s="7">
        <v>7</v>
      </c>
      <c r="N78" s="7">
        <v>0</v>
      </c>
      <c r="O78" s="7">
        <v>3</v>
      </c>
      <c r="P78" s="7">
        <v>2</v>
      </c>
      <c r="Q78" s="7">
        <v>1</v>
      </c>
      <c r="R78" s="7"/>
      <c r="S78" s="8"/>
      <c r="T78" s="46">
        <f>(K78+L78+M78+N78+O78) /J78</f>
        <v>0.2361111111111111</v>
      </c>
      <c r="U78" s="41">
        <f>(K78+L78+M78+N78+O78+P78+Q78)/J78</f>
        <v>0.27777777777777779</v>
      </c>
      <c r="V78" s="6">
        <v>0</v>
      </c>
      <c r="W78" s="6">
        <v>0</v>
      </c>
      <c r="X78" s="6">
        <v>0</v>
      </c>
      <c r="Y78" s="6">
        <v>0</v>
      </c>
      <c r="Z78" s="6">
        <v>0</v>
      </c>
      <c r="AA78" s="6">
        <v>0</v>
      </c>
      <c r="AB78" s="6">
        <v>0</v>
      </c>
      <c r="AC78" s="6"/>
      <c r="AD78" s="5"/>
      <c r="AE78" s="46">
        <f>(V78+W78+X78+Y78+Z78) /J78</f>
        <v>0</v>
      </c>
      <c r="AF78" s="41">
        <f>(V78+W78+X78+Y78+Z78+AA78+AB78)/J78</f>
        <v>0</v>
      </c>
      <c r="AG78" s="6">
        <v>5</v>
      </c>
      <c r="AH78" s="6">
        <v>0</v>
      </c>
      <c r="AI78" s="6">
        <v>1</v>
      </c>
      <c r="AJ78" s="6">
        <v>0</v>
      </c>
      <c r="AK78" s="6">
        <v>0</v>
      </c>
      <c r="AL78" s="6">
        <v>1</v>
      </c>
      <c r="AM78" s="6">
        <v>0</v>
      </c>
      <c r="AN78" s="6"/>
      <c r="AO78" s="5"/>
      <c r="AP78" s="46">
        <f t="shared" si="25"/>
        <v>8.3333333333333329E-2</v>
      </c>
      <c r="AQ78" s="41">
        <f t="shared" si="26"/>
        <v>9.7222222222222224E-2</v>
      </c>
    </row>
    <row r="79" spans="2:240" x14ac:dyDescent="0.25">
      <c r="B79" s="17"/>
      <c r="C79" s="72"/>
      <c r="D79" s="72"/>
      <c r="E79" s="72"/>
      <c r="F79" s="4" t="s">
        <v>3</v>
      </c>
      <c r="G79" s="9">
        <v>3</v>
      </c>
      <c r="H79" s="40" t="s">
        <v>27</v>
      </c>
      <c r="I79" s="40" t="s">
        <v>27</v>
      </c>
      <c r="J79" s="79" t="s">
        <v>28</v>
      </c>
      <c r="K79" s="7"/>
      <c r="L79" s="7"/>
      <c r="M79" s="7"/>
      <c r="N79" s="7"/>
      <c r="O79" s="7"/>
      <c r="P79" s="7"/>
      <c r="Q79" s="7"/>
      <c r="R79" s="7"/>
      <c r="S79" s="8"/>
      <c r="T79" s="46"/>
      <c r="U79" s="41"/>
      <c r="V79" s="6"/>
      <c r="W79" s="6"/>
      <c r="X79" s="6"/>
      <c r="Y79" s="6"/>
      <c r="Z79" s="6"/>
      <c r="AA79" s="6"/>
      <c r="AB79" s="6"/>
      <c r="AC79" s="6"/>
      <c r="AD79" s="5"/>
      <c r="AE79" s="46"/>
      <c r="AF79" s="41"/>
      <c r="AG79" s="6"/>
      <c r="AH79" s="6"/>
      <c r="AI79" s="6"/>
      <c r="AJ79" s="6"/>
      <c r="AK79" s="6"/>
      <c r="AL79" s="6"/>
      <c r="AM79" s="6"/>
      <c r="AN79" s="6"/>
      <c r="AO79" s="5"/>
      <c r="AP79" s="46"/>
      <c r="AQ79" s="41"/>
    </row>
    <row r="80" spans="2:240" x14ac:dyDescent="0.25">
      <c r="B80" s="17"/>
      <c r="C80" s="72"/>
      <c r="D80" s="72"/>
      <c r="E80" s="72"/>
      <c r="F80" s="4" t="s">
        <v>4</v>
      </c>
      <c r="G80" s="9">
        <v>6</v>
      </c>
      <c r="H80" s="40" t="s">
        <v>27</v>
      </c>
      <c r="I80" s="40" t="s">
        <v>27</v>
      </c>
      <c r="J80" s="79" t="s">
        <v>28</v>
      </c>
      <c r="K80" s="7"/>
      <c r="L80" s="7"/>
      <c r="M80" s="7"/>
      <c r="N80" s="7"/>
      <c r="O80" s="7"/>
      <c r="P80" s="7"/>
      <c r="Q80" s="7"/>
      <c r="R80" s="7"/>
      <c r="S80" s="8"/>
      <c r="T80" s="46"/>
      <c r="U80" s="41"/>
      <c r="V80" s="6"/>
      <c r="W80" s="6"/>
      <c r="X80" s="6"/>
      <c r="Y80" s="6"/>
      <c r="Z80" s="6"/>
      <c r="AA80" s="6"/>
      <c r="AB80" s="6"/>
      <c r="AC80" s="6"/>
      <c r="AD80" s="5"/>
      <c r="AE80" s="46"/>
      <c r="AF80" s="41"/>
      <c r="AG80" s="6"/>
      <c r="AH80" s="6"/>
      <c r="AI80" s="6"/>
      <c r="AJ80" s="6"/>
      <c r="AK80" s="6"/>
      <c r="AL80" s="6"/>
      <c r="AM80" s="6"/>
      <c r="AN80" s="6"/>
      <c r="AO80" s="5"/>
      <c r="AP80" s="46"/>
      <c r="AQ80" s="41"/>
    </row>
    <row r="81" spans="2:240" s="13" customFormat="1" ht="15.75" thickBot="1" x14ac:dyDescent="0.3">
      <c r="B81" s="16"/>
      <c r="C81" s="73"/>
      <c r="D81" s="73"/>
      <c r="E81" s="73"/>
      <c r="F81" s="11" t="s">
        <v>32</v>
      </c>
      <c r="G81" s="14" t="s">
        <v>28</v>
      </c>
      <c r="H81" s="42">
        <f t="shared" ref="H81:I81" si="27">T81+AE81+AP81</f>
        <v>0.87027027027027026</v>
      </c>
      <c r="I81" s="42">
        <f t="shared" si="27"/>
        <v>0.90270270270270281</v>
      </c>
      <c r="J81" s="78">
        <v>185</v>
      </c>
      <c r="K81" s="11">
        <v>0</v>
      </c>
      <c r="L81" s="11">
        <v>0</v>
      </c>
      <c r="M81" s="11">
        <v>0</v>
      </c>
      <c r="N81" s="11">
        <v>0</v>
      </c>
      <c r="O81" s="11">
        <v>0</v>
      </c>
      <c r="P81" s="11">
        <v>0</v>
      </c>
      <c r="Q81" s="11">
        <v>0</v>
      </c>
      <c r="R81" s="11"/>
      <c r="S81" s="12"/>
      <c r="T81" s="47">
        <f>(K81+L81+M81+N81+O81) /J81</f>
        <v>0</v>
      </c>
      <c r="U81" s="48">
        <f>(K81+L81+M81+N81+O81+P81+Q81)/J81</f>
        <v>0</v>
      </c>
      <c r="V81" s="11">
        <v>2</v>
      </c>
      <c r="W81" s="11">
        <v>1</v>
      </c>
      <c r="X81" s="11">
        <v>32</v>
      </c>
      <c r="Y81" s="11">
        <v>107</v>
      </c>
      <c r="Z81" s="11">
        <v>12</v>
      </c>
      <c r="AA81" s="11">
        <v>4</v>
      </c>
      <c r="AB81" s="11">
        <v>2</v>
      </c>
      <c r="AC81" s="11"/>
      <c r="AD81" s="12"/>
      <c r="AE81" s="47">
        <f>(V81+W81+X81+Y81+Z81) /J81</f>
        <v>0.83243243243243248</v>
      </c>
      <c r="AF81" s="48">
        <f>(V81+W81+X81+Y81+Z81+AA81+AB81)/J81</f>
        <v>0.86486486486486491</v>
      </c>
      <c r="AG81" s="11">
        <v>0</v>
      </c>
      <c r="AH81" s="11">
        <v>2</v>
      </c>
      <c r="AI81" s="11">
        <v>2</v>
      </c>
      <c r="AJ81" s="11">
        <v>1</v>
      </c>
      <c r="AK81" s="11">
        <v>2</v>
      </c>
      <c r="AL81" s="11">
        <v>0</v>
      </c>
      <c r="AM81" s="11">
        <v>0</v>
      </c>
      <c r="AN81" s="11"/>
      <c r="AO81" s="12"/>
      <c r="AP81" s="47">
        <f>(AG81+AH81+AI81+AJ81+AK81) /J81</f>
        <v>3.783783783783784E-2</v>
      </c>
      <c r="AQ81" s="48">
        <f>(AG81+AH81+AI81+AJ81+AK81+AL81+AM81)/J81</f>
        <v>3.783783783783784E-2</v>
      </c>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row>
    <row r="82" spans="2:240" x14ac:dyDescent="0.25">
      <c r="B82" s="17"/>
      <c r="C82" s="72" t="s">
        <v>17</v>
      </c>
      <c r="D82" s="72"/>
      <c r="E82" s="72"/>
      <c r="F82" s="4" t="s">
        <v>1</v>
      </c>
      <c r="G82" s="9">
        <v>1</v>
      </c>
      <c r="H82" s="41">
        <f t="shared" ref="H82:I84" si="28">T82+AE82+AP82</f>
        <v>0.44486692015209128</v>
      </c>
      <c r="I82" s="41">
        <f t="shared" si="28"/>
        <v>0.58174904942965777</v>
      </c>
      <c r="J82" s="77">
        <v>263</v>
      </c>
      <c r="K82" s="6">
        <v>63</v>
      </c>
      <c r="L82" s="6">
        <v>23</v>
      </c>
      <c r="M82" s="6">
        <v>5</v>
      </c>
      <c r="N82" s="6">
        <v>4</v>
      </c>
      <c r="O82" s="6"/>
      <c r="P82" s="6"/>
      <c r="Q82" s="6"/>
      <c r="R82" s="6"/>
      <c r="S82" s="5"/>
      <c r="T82" s="46">
        <f>(K82+L82)/J82</f>
        <v>0.3269961977186312</v>
      </c>
      <c r="U82" s="41">
        <f>(K82+L82+M82+N82)/J82</f>
        <v>0.36121673003802279</v>
      </c>
      <c r="V82" s="6">
        <v>4</v>
      </c>
      <c r="W82" s="6">
        <v>10</v>
      </c>
      <c r="X82" s="6">
        <v>9</v>
      </c>
      <c r="Y82" s="6">
        <v>10</v>
      </c>
      <c r="Z82" s="6"/>
      <c r="AA82" s="6"/>
      <c r="AB82" s="6"/>
      <c r="AC82" s="6"/>
      <c r="AD82" s="5"/>
      <c r="AE82" s="46">
        <f>(V82+W82)/J82</f>
        <v>5.3231939163498096E-2</v>
      </c>
      <c r="AF82" s="41">
        <f>(V82+W82+X82+Y82)/J82</f>
        <v>0.12547528517110265</v>
      </c>
      <c r="AG82" s="6">
        <v>0</v>
      </c>
      <c r="AH82" s="6">
        <v>7</v>
      </c>
      <c r="AI82" s="6">
        <v>5</v>
      </c>
      <c r="AJ82" s="6">
        <v>1</v>
      </c>
      <c r="AK82" s="6">
        <v>4</v>
      </c>
      <c r="AL82" s="6">
        <v>6</v>
      </c>
      <c r="AM82" s="6">
        <v>2</v>
      </c>
      <c r="AN82" s="6"/>
      <c r="AO82" s="5"/>
      <c r="AP82" s="46">
        <f t="shared" ref="AP82:AP84" si="29">(AG82+AH82+AI82+AJ82+AK82) /J82</f>
        <v>6.4638783269961975E-2</v>
      </c>
      <c r="AQ82" s="41">
        <f t="shared" ref="AQ82:AQ84" si="30">(AG82+AH82+AI82+AJ82+AK82+AL82+AM82)/J82</f>
        <v>9.5057034220532313E-2</v>
      </c>
    </row>
    <row r="83" spans="2:240" x14ac:dyDescent="0.25">
      <c r="B83" s="17"/>
      <c r="C83" s="72"/>
      <c r="D83" s="72"/>
      <c r="E83" s="72"/>
      <c r="F83" s="4" t="s">
        <v>31</v>
      </c>
      <c r="G83" s="9">
        <v>2</v>
      </c>
      <c r="H83" s="41">
        <f t="shared" si="28"/>
        <v>0.53763440860215062</v>
      </c>
      <c r="I83" s="41">
        <f t="shared" si="28"/>
        <v>0.64336917562724016</v>
      </c>
      <c r="J83" s="77">
        <v>558</v>
      </c>
      <c r="K83" s="6">
        <v>38</v>
      </c>
      <c r="L83" s="6">
        <v>149</v>
      </c>
      <c r="M83" s="6">
        <v>47</v>
      </c>
      <c r="N83" s="6">
        <v>20</v>
      </c>
      <c r="O83" s="6">
        <v>11</v>
      </c>
      <c r="P83" s="6"/>
      <c r="Q83" s="6"/>
      <c r="R83" s="6"/>
      <c r="S83" s="5"/>
      <c r="T83" s="46">
        <f>(K83+L83+M83)/J83</f>
        <v>0.41935483870967744</v>
      </c>
      <c r="U83" s="41">
        <f>(K83+L83+M83+N83+O83)/J83</f>
        <v>0.47491039426523296</v>
      </c>
      <c r="V83" s="6">
        <v>2</v>
      </c>
      <c r="W83" s="6">
        <v>46</v>
      </c>
      <c r="X83" s="6">
        <v>4</v>
      </c>
      <c r="Y83" s="6">
        <v>6</v>
      </c>
      <c r="Z83" s="6">
        <v>5</v>
      </c>
      <c r="AA83" s="6"/>
      <c r="AB83" s="6"/>
      <c r="AC83" s="6"/>
      <c r="AD83" s="5"/>
      <c r="AE83" s="46">
        <f>(V83+W83+X83)/J83</f>
        <v>9.3189964157706098E-2</v>
      </c>
      <c r="AF83" s="41">
        <f>(V83+W83+X83+Y83+Z83)/J83</f>
        <v>0.11290322580645161</v>
      </c>
      <c r="AG83" s="6">
        <v>3</v>
      </c>
      <c r="AH83" s="6">
        <v>3</v>
      </c>
      <c r="AI83" s="6">
        <v>4</v>
      </c>
      <c r="AJ83" s="6">
        <v>1</v>
      </c>
      <c r="AK83" s="6">
        <v>3</v>
      </c>
      <c r="AL83" s="6">
        <v>10</v>
      </c>
      <c r="AM83" s="6">
        <v>7</v>
      </c>
      <c r="AN83" s="6"/>
      <c r="AO83" s="5"/>
      <c r="AP83" s="46">
        <f t="shared" si="29"/>
        <v>2.5089605734767026E-2</v>
      </c>
      <c r="AQ83" s="41">
        <f t="shared" si="30"/>
        <v>5.5555555555555552E-2</v>
      </c>
    </row>
    <row r="84" spans="2:240" x14ac:dyDescent="0.25">
      <c r="B84" s="17"/>
      <c r="C84" s="72"/>
      <c r="D84" s="72"/>
      <c r="E84" s="72"/>
      <c r="F84" s="4" t="s">
        <v>2</v>
      </c>
      <c r="G84" s="9">
        <v>4</v>
      </c>
      <c r="H84" s="41">
        <f t="shared" si="28"/>
        <v>0.22164948453608246</v>
      </c>
      <c r="I84" s="41">
        <f t="shared" si="28"/>
        <v>0.25773195876288657</v>
      </c>
      <c r="J84" s="79">
        <v>194</v>
      </c>
      <c r="K84" s="7">
        <v>0</v>
      </c>
      <c r="L84" s="7">
        <v>0</v>
      </c>
      <c r="M84" s="7">
        <v>1</v>
      </c>
      <c r="N84" s="7">
        <v>5</v>
      </c>
      <c r="O84" s="7">
        <v>6</v>
      </c>
      <c r="P84" s="7">
        <v>2</v>
      </c>
      <c r="Q84" s="7">
        <v>2</v>
      </c>
      <c r="R84" s="7"/>
      <c r="S84" s="8"/>
      <c r="T84" s="46">
        <f>(K84+L84+M84+N84+O84) /J84</f>
        <v>6.1855670103092786E-2</v>
      </c>
      <c r="U84" s="41">
        <f>(K84+L84+M84+N84+O84+P84+Q84)/J84</f>
        <v>8.247422680412371E-2</v>
      </c>
      <c r="V84" s="6">
        <v>0</v>
      </c>
      <c r="W84" s="6">
        <v>0</v>
      </c>
      <c r="X84" s="6">
        <v>0</v>
      </c>
      <c r="Y84" s="6">
        <v>0</v>
      </c>
      <c r="Z84" s="6">
        <v>0</v>
      </c>
      <c r="AA84" s="6">
        <v>0</v>
      </c>
      <c r="AB84" s="6">
        <v>0</v>
      </c>
      <c r="AC84" s="6"/>
      <c r="AD84" s="5"/>
      <c r="AE84" s="46">
        <f>(V84+W84+X84+Y84+Z84) /J84</f>
        <v>0</v>
      </c>
      <c r="AF84" s="41">
        <f>(V84+W84+X84+Y84+Z84+AA84+AB84)/J84</f>
        <v>0</v>
      </c>
      <c r="AG84" s="6">
        <v>1</v>
      </c>
      <c r="AH84" s="6">
        <v>1</v>
      </c>
      <c r="AI84" s="6">
        <v>13</v>
      </c>
      <c r="AJ84" s="6">
        <v>11</v>
      </c>
      <c r="AK84" s="6">
        <v>5</v>
      </c>
      <c r="AL84" s="6">
        <v>1</v>
      </c>
      <c r="AM84" s="6">
        <v>2</v>
      </c>
      <c r="AN84" s="6"/>
      <c r="AO84" s="5"/>
      <c r="AP84" s="46">
        <f t="shared" si="29"/>
        <v>0.15979381443298968</v>
      </c>
      <c r="AQ84" s="41">
        <f t="shared" si="30"/>
        <v>0.17525773195876287</v>
      </c>
    </row>
    <row r="85" spans="2:240" x14ac:dyDescent="0.25">
      <c r="B85" s="17"/>
      <c r="C85" s="72"/>
      <c r="D85" s="72"/>
      <c r="E85" s="72"/>
      <c r="F85" s="4" t="s">
        <v>3</v>
      </c>
      <c r="G85" s="9">
        <v>3</v>
      </c>
      <c r="H85" s="40" t="s">
        <v>27</v>
      </c>
      <c r="I85" s="40" t="s">
        <v>27</v>
      </c>
      <c r="J85" s="79" t="s">
        <v>28</v>
      </c>
      <c r="K85" s="7"/>
      <c r="L85" s="7"/>
      <c r="M85" s="7"/>
      <c r="N85" s="7"/>
      <c r="O85" s="7"/>
      <c r="P85" s="7"/>
      <c r="Q85" s="7"/>
      <c r="R85" s="7"/>
      <c r="S85" s="8"/>
      <c r="T85" s="46"/>
      <c r="U85" s="41"/>
      <c r="V85" s="6"/>
      <c r="W85" s="6"/>
      <c r="X85" s="6"/>
      <c r="Y85" s="6"/>
      <c r="Z85" s="6"/>
      <c r="AA85" s="6"/>
      <c r="AB85" s="6"/>
      <c r="AC85" s="6"/>
      <c r="AD85" s="5"/>
      <c r="AE85" s="46"/>
      <c r="AF85" s="41"/>
      <c r="AG85" s="6"/>
      <c r="AH85" s="6"/>
      <c r="AI85" s="6"/>
      <c r="AJ85" s="6"/>
      <c r="AK85" s="6"/>
      <c r="AL85" s="6"/>
      <c r="AM85" s="6"/>
      <c r="AN85" s="6"/>
      <c r="AO85" s="5"/>
      <c r="AP85" s="46"/>
      <c r="AQ85" s="41"/>
    </row>
    <row r="86" spans="2:240" x14ac:dyDescent="0.25">
      <c r="B86" s="17"/>
      <c r="C86" s="72"/>
      <c r="D86" s="72"/>
      <c r="E86" s="72"/>
      <c r="F86" s="4" t="s">
        <v>4</v>
      </c>
      <c r="G86" s="9">
        <v>6</v>
      </c>
      <c r="H86" s="40" t="s">
        <v>27</v>
      </c>
      <c r="I86" s="40" t="s">
        <v>27</v>
      </c>
      <c r="J86" s="79" t="s">
        <v>28</v>
      </c>
      <c r="K86" s="7"/>
      <c r="L86" s="7"/>
      <c r="M86" s="7"/>
      <c r="N86" s="7"/>
      <c r="O86" s="7"/>
      <c r="P86" s="7"/>
      <c r="Q86" s="7"/>
      <c r="R86" s="7"/>
      <c r="S86" s="8"/>
      <c r="T86" s="46"/>
      <c r="U86" s="41"/>
      <c r="V86" s="6"/>
      <c r="W86" s="6"/>
      <c r="X86" s="6"/>
      <c r="Y86" s="6"/>
      <c r="Z86" s="6"/>
      <c r="AA86" s="6"/>
      <c r="AB86" s="6"/>
      <c r="AC86" s="6"/>
      <c r="AD86" s="5"/>
      <c r="AE86" s="46"/>
      <c r="AF86" s="41"/>
      <c r="AG86" s="6"/>
      <c r="AH86" s="6"/>
      <c r="AI86" s="6"/>
      <c r="AJ86" s="6"/>
      <c r="AK86" s="6"/>
      <c r="AL86" s="6"/>
      <c r="AM86" s="6"/>
      <c r="AN86" s="6"/>
      <c r="AO86" s="5"/>
      <c r="AP86" s="46"/>
      <c r="AQ86" s="41"/>
    </row>
    <row r="87" spans="2:240" s="13" customFormat="1" ht="15.75" thickBot="1" x14ac:dyDescent="0.3">
      <c r="B87" s="16"/>
      <c r="C87" s="73"/>
      <c r="D87" s="73"/>
      <c r="E87" s="73"/>
      <c r="F87" s="11" t="s">
        <v>32</v>
      </c>
      <c r="G87" s="14" t="s">
        <v>28</v>
      </c>
      <c r="H87" s="42">
        <f t="shared" ref="H87:I87" si="31">T87+AE87+AP87</f>
        <v>0.5620253164556962</v>
      </c>
      <c r="I87" s="42">
        <f t="shared" si="31"/>
        <v>0.6860759493670886</v>
      </c>
      <c r="J87" s="78">
        <v>395</v>
      </c>
      <c r="K87" s="11">
        <v>0</v>
      </c>
      <c r="L87" s="11">
        <v>0</v>
      </c>
      <c r="M87" s="11">
        <v>0</v>
      </c>
      <c r="N87" s="11">
        <v>0</v>
      </c>
      <c r="O87" s="11">
        <v>0</v>
      </c>
      <c r="P87" s="11">
        <v>0</v>
      </c>
      <c r="Q87" s="11">
        <v>0</v>
      </c>
      <c r="R87" s="11"/>
      <c r="S87" s="12"/>
      <c r="T87" s="47">
        <f>(K87+L87+M87+N87+O87) /J87</f>
        <v>0</v>
      </c>
      <c r="U87" s="48">
        <f>(K87+L87+M87+N87+O87+P87+Q87)/J87</f>
        <v>0</v>
      </c>
      <c r="V87" s="11">
        <v>0</v>
      </c>
      <c r="W87" s="11">
        <v>10</v>
      </c>
      <c r="X87" s="11">
        <v>18</v>
      </c>
      <c r="Y87" s="11">
        <v>61</v>
      </c>
      <c r="Z87" s="11">
        <v>77</v>
      </c>
      <c r="AA87" s="11">
        <v>31</v>
      </c>
      <c r="AB87" s="11">
        <v>11</v>
      </c>
      <c r="AC87" s="11"/>
      <c r="AD87" s="12"/>
      <c r="AE87" s="47">
        <f>(V87+W87+X87+Y87+Z87) /J87</f>
        <v>0.42025316455696204</v>
      </c>
      <c r="AF87" s="48">
        <f>(V87+W87+X87+Y87+Z87+AA87+AB87)/J87</f>
        <v>0.52658227848101269</v>
      </c>
      <c r="AG87" s="11">
        <v>1</v>
      </c>
      <c r="AH87" s="11">
        <v>11</v>
      </c>
      <c r="AI87" s="11">
        <v>22</v>
      </c>
      <c r="AJ87" s="11">
        <v>11</v>
      </c>
      <c r="AK87" s="11">
        <v>11</v>
      </c>
      <c r="AL87" s="11">
        <v>3</v>
      </c>
      <c r="AM87" s="11">
        <v>4</v>
      </c>
      <c r="AN87" s="11"/>
      <c r="AO87" s="12"/>
      <c r="AP87" s="47">
        <f>(AG87+AH87+AI87+AJ87+AK87) /J87</f>
        <v>0.14177215189873418</v>
      </c>
      <c r="AQ87" s="48">
        <f>(AG87+AH87+AI87+AJ87+AK87+AL87+AM87)/J87</f>
        <v>0.15949367088607594</v>
      </c>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row>
    <row r="88" spans="2:240" x14ac:dyDescent="0.25">
      <c r="B88" s="17"/>
      <c r="C88" s="72" t="s">
        <v>18</v>
      </c>
      <c r="D88" s="72"/>
      <c r="E88" s="72"/>
      <c r="F88" s="4" t="s">
        <v>1</v>
      </c>
      <c r="G88" s="9">
        <v>1</v>
      </c>
      <c r="H88" s="41">
        <f t="shared" ref="H88:I90" si="32">T88+AE88+AP88</f>
        <v>0.33753943217665616</v>
      </c>
      <c r="I88" s="41">
        <f t="shared" si="32"/>
        <v>0.46687697160883279</v>
      </c>
      <c r="J88" s="77">
        <v>317</v>
      </c>
      <c r="K88" s="6">
        <v>28</v>
      </c>
      <c r="L88" s="6">
        <v>48</v>
      </c>
      <c r="M88" s="6">
        <v>25</v>
      </c>
      <c r="N88" s="6">
        <v>10</v>
      </c>
      <c r="O88" s="6"/>
      <c r="P88" s="6"/>
      <c r="Q88" s="6"/>
      <c r="R88" s="6"/>
      <c r="S88" s="5"/>
      <c r="T88" s="46">
        <f>(K88+L88)/J88</f>
        <v>0.23974763406940064</v>
      </c>
      <c r="U88" s="41">
        <f>(K88+L88+M88+N88)/J88</f>
        <v>0.35015772870662459</v>
      </c>
      <c r="V88" s="6">
        <v>1</v>
      </c>
      <c r="W88" s="6">
        <v>0</v>
      </c>
      <c r="X88" s="6">
        <v>0</v>
      </c>
      <c r="Y88" s="6">
        <v>0</v>
      </c>
      <c r="Z88" s="6"/>
      <c r="AA88" s="6"/>
      <c r="AB88" s="6"/>
      <c r="AC88" s="6"/>
      <c r="AD88" s="5"/>
      <c r="AE88" s="46">
        <f>(V88+W88)/J88</f>
        <v>3.1545741324921135E-3</v>
      </c>
      <c r="AF88" s="41">
        <f>(V88+W88+X88+Y88)/J88</f>
        <v>3.1545741324921135E-3</v>
      </c>
      <c r="AG88" s="6">
        <v>11</v>
      </c>
      <c r="AH88" s="6">
        <v>3</v>
      </c>
      <c r="AI88" s="6">
        <v>6</v>
      </c>
      <c r="AJ88" s="6">
        <v>2</v>
      </c>
      <c r="AK88" s="6">
        <v>8</v>
      </c>
      <c r="AL88" s="6">
        <v>6</v>
      </c>
      <c r="AM88" s="6">
        <v>0</v>
      </c>
      <c r="AN88" s="6"/>
      <c r="AO88" s="5"/>
      <c r="AP88" s="46">
        <f t="shared" ref="AP88:AP90" si="33">(AG88+AH88+AI88+AJ88+AK88) /J88</f>
        <v>9.4637223974763401E-2</v>
      </c>
      <c r="AQ88" s="41">
        <f t="shared" ref="AQ88:AQ90" si="34">(AG88+AH88+AI88+AJ88+AK88+AL88+AM88)/J88</f>
        <v>0.11356466876971609</v>
      </c>
    </row>
    <row r="89" spans="2:240" x14ac:dyDescent="0.25">
      <c r="B89" s="17"/>
      <c r="C89" s="72"/>
      <c r="D89" s="72"/>
      <c r="E89" s="72"/>
      <c r="F89" s="4" t="s">
        <v>31</v>
      </c>
      <c r="G89" s="9">
        <v>2</v>
      </c>
      <c r="H89" s="41">
        <f t="shared" si="32"/>
        <v>0.50733496332518335</v>
      </c>
      <c r="I89" s="41">
        <f t="shared" si="32"/>
        <v>0.66259168704156479</v>
      </c>
      <c r="J89" s="77">
        <v>818</v>
      </c>
      <c r="K89" s="6">
        <v>14</v>
      </c>
      <c r="L89" s="6">
        <v>180</v>
      </c>
      <c r="M89" s="6">
        <v>73</v>
      </c>
      <c r="N89" s="6">
        <v>18</v>
      </c>
      <c r="O89" s="6">
        <v>9</v>
      </c>
      <c r="P89" s="6"/>
      <c r="Q89" s="6"/>
      <c r="R89" s="6"/>
      <c r="S89" s="5"/>
      <c r="T89" s="46">
        <f>(K89+L89+M89)/J89</f>
        <v>0.32640586797066012</v>
      </c>
      <c r="U89" s="41">
        <f>(K89+L89+M89+N89+O89)/J89</f>
        <v>0.35941320293398532</v>
      </c>
      <c r="V89" s="6">
        <v>0</v>
      </c>
      <c r="W89" s="6">
        <v>0</v>
      </c>
      <c r="X89" s="6">
        <v>5</v>
      </c>
      <c r="Y89" s="6">
        <v>9</v>
      </c>
      <c r="Z89" s="6">
        <v>8</v>
      </c>
      <c r="AA89" s="6"/>
      <c r="AB89" s="6"/>
      <c r="AC89" s="6"/>
      <c r="AD89" s="5"/>
      <c r="AE89" s="46">
        <f>(V89+W89+X89)/J89</f>
        <v>6.1124694376528121E-3</v>
      </c>
      <c r="AF89" s="41">
        <f>(V89+W89+X89+Y89+Z89)/J89</f>
        <v>2.6894865525672371E-2</v>
      </c>
      <c r="AG89" s="6">
        <v>4</v>
      </c>
      <c r="AH89" s="6">
        <v>5</v>
      </c>
      <c r="AI89" s="6">
        <v>26</v>
      </c>
      <c r="AJ89" s="6">
        <v>45</v>
      </c>
      <c r="AK89" s="6">
        <v>63</v>
      </c>
      <c r="AL89" s="6">
        <v>52</v>
      </c>
      <c r="AM89" s="6">
        <v>31</v>
      </c>
      <c r="AN89" s="6"/>
      <c r="AO89" s="5"/>
      <c r="AP89" s="46">
        <f t="shared" si="33"/>
        <v>0.17481662591687042</v>
      </c>
      <c r="AQ89" s="41">
        <f t="shared" si="34"/>
        <v>0.27628361858190709</v>
      </c>
    </row>
    <row r="90" spans="2:240" x14ac:dyDescent="0.25">
      <c r="B90" s="17"/>
      <c r="C90" s="72"/>
      <c r="D90" s="72"/>
      <c r="E90" s="72"/>
      <c r="F90" s="4" t="s">
        <v>2</v>
      </c>
      <c r="G90" s="9">
        <v>4</v>
      </c>
      <c r="H90" s="41">
        <f t="shared" si="32"/>
        <v>0.54344919786096257</v>
      </c>
      <c r="I90" s="41">
        <f t="shared" si="32"/>
        <v>0.69518716577540107</v>
      </c>
      <c r="J90" s="79">
        <v>2992</v>
      </c>
      <c r="K90" s="7">
        <v>47</v>
      </c>
      <c r="L90" s="7">
        <v>143</v>
      </c>
      <c r="M90" s="7">
        <v>180</v>
      </c>
      <c r="N90" s="7">
        <v>482</v>
      </c>
      <c r="O90" s="7">
        <v>471</v>
      </c>
      <c r="P90" s="7">
        <v>220</v>
      </c>
      <c r="Q90" s="7">
        <v>83</v>
      </c>
      <c r="R90" s="7"/>
      <c r="S90" s="8"/>
      <c r="T90" s="46">
        <f>(K90+L90+M90+N90+O90) /J90</f>
        <v>0.44217914438502676</v>
      </c>
      <c r="U90" s="41">
        <f>(K90+L90+M90+N90+O90+P90+Q90)/J90</f>
        <v>0.54344919786096257</v>
      </c>
      <c r="V90" s="6">
        <v>0</v>
      </c>
      <c r="W90" s="6">
        <v>3</v>
      </c>
      <c r="X90" s="6">
        <v>17</v>
      </c>
      <c r="Y90" s="6">
        <v>43</v>
      </c>
      <c r="Z90" s="6">
        <v>51</v>
      </c>
      <c r="AA90" s="6">
        <v>34</v>
      </c>
      <c r="AB90" s="6">
        <v>28</v>
      </c>
      <c r="AC90" s="6"/>
      <c r="AD90" s="5"/>
      <c r="AE90" s="46">
        <f>(V90+W90+X90+Y90+Z90) /J90</f>
        <v>3.8101604278074866E-2</v>
      </c>
      <c r="AF90" s="41">
        <f>(V90+W90+X90+Y90+Z90+AA90+AB90)/J90</f>
        <v>5.8823529411764705E-2</v>
      </c>
      <c r="AG90" s="6">
        <v>8</v>
      </c>
      <c r="AH90" s="6">
        <v>12</v>
      </c>
      <c r="AI90" s="6">
        <v>40</v>
      </c>
      <c r="AJ90" s="6">
        <v>66</v>
      </c>
      <c r="AK90" s="6">
        <v>63</v>
      </c>
      <c r="AL90" s="6">
        <v>54</v>
      </c>
      <c r="AM90" s="6">
        <v>35</v>
      </c>
      <c r="AN90" s="6"/>
      <c r="AO90" s="5"/>
      <c r="AP90" s="46">
        <f t="shared" si="33"/>
        <v>6.3168449197860965E-2</v>
      </c>
      <c r="AQ90" s="41">
        <f t="shared" si="34"/>
        <v>9.2914438502673793E-2</v>
      </c>
    </row>
    <row r="91" spans="2:240" x14ac:dyDescent="0.25">
      <c r="B91" s="17"/>
      <c r="C91" s="72"/>
      <c r="D91" s="72"/>
      <c r="E91" s="72"/>
      <c r="F91" s="4" t="s">
        <v>3</v>
      </c>
      <c r="G91" s="9">
        <v>3</v>
      </c>
      <c r="H91" s="40" t="s">
        <v>27</v>
      </c>
      <c r="I91" s="40" t="s">
        <v>27</v>
      </c>
      <c r="J91" s="79" t="s">
        <v>28</v>
      </c>
      <c r="K91" s="7"/>
      <c r="L91" s="7"/>
      <c r="M91" s="7"/>
      <c r="N91" s="7"/>
      <c r="O91" s="7"/>
      <c r="P91" s="7"/>
      <c r="Q91" s="7"/>
      <c r="R91" s="7"/>
      <c r="S91" s="8"/>
      <c r="T91" s="46"/>
      <c r="U91" s="41"/>
      <c r="V91" s="6"/>
      <c r="W91" s="6"/>
      <c r="X91" s="6"/>
      <c r="Y91" s="6"/>
      <c r="Z91" s="6"/>
      <c r="AA91" s="6"/>
      <c r="AB91" s="6"/>
      <c r="AC91" s="6"/>
      <c r="AD91" s="5"/>
      <c r="AE91" s="46"/>
      <c r="AF91" s="41"/>
      <c r="AG91" s="6"/>
      <c r="AH91" s="6"/>
      <c r="AI91" s="6"/>
      <c r="AJ91" s="6"/>
      <c r="AK91" s="6"/>
      <c r="AL91" s="6"/>
      <c r="AM91" s="6"/>
      <c r="AN91" s="6"/>
      <c r="AO91" s="5"/>
      <c r="AP91" s="46"/>
      <c r="AQ91" s="41"/>
    </row>
    <row r="92" spans="2:240" x14ac:dyDescent="0.25">
      <c r="B92" s="17"/>
      <c r="C92" s="72"/>
      <c r="D92" s="72"/>
      <c r="E92" s="72"/>
      <c r="F92" s="4" t="s">
        <v>4</v>
      </c>
      <c r="G92" s="9">
        <v>6</v>
      </c>
      <c r="H92" s="40" t="s">
        <v>27</v>
      </c>
      <c r="I92" s="40" t="s">
        <v>27</v>
      </c>
      <c r="J92" s="79" t="s">
        <v>28</v>
      </c>
      <c r="K92" s="7"/>
      <c r="L92" s="7"/>
      <c r="M92" s="7"/>
      <c r="N92" s="7"/>
      <c r="O92" s="7"/>
      <c r="P92" s="7"/>
      <c r="Q92" s="7"/>
      <c r="R92" s="7"/>
      <c r="S92" s="8"/>
      <c r="T92" s="46"/>
      <c r="U92" s="41"/>
      <c r="V92" s="6"/>
      <c r="W92" s="6"/>
      <c r="X92" s="6"/>
      <c r="Y92" s="6"/>
      <c r="Z92" s="6"/>
      <c r="AA92" s="6"/>
      <c r="AB92" s="6"/>
      <c r="AC92" s="6"/>
      <c r="AD92" s="5"/>
      <c r="AE92" s="46"/>
      <c r="AF92" s="41"/>
      <c r="AG92" s="6"/>
      <c r="AH92" s="6"/>
      <c r="AI92" s="6"/>
      <c r="AJ92" s="6"/>
      <c r="AK92" s="6"/>
      <c r="AL92" s="6"/>
      <c r="AM92" s="6"/>
      <c r="AN92" s="6"/>
      <c r="AO92" s="5"/>
      <c r="AP92" s="46"/>
      <c r="AQ92" s="41"/>
    </row>
    <row r="93" spans="2:240" s="13" customFormat="1" ht="15.75" thickBot="1" x14ac:dyDescent="0.3">
      <c r="B93" s="16"/>
      <c r="C93" s="73"/>
      <c r="D93" s="73"/>
      <c r="E93" s="73"/>
      <c r="F93" s="11" t="s">
        <v>32</v>
      </c>
      <c r="G93" s="14" t="s">
        <v>28</v>
      </c>
      <c r="H93" s="42">
        <f t="shared" ref="H93:I93" si="35">T93+AE93+AP93</f>
        <v>0.38936170212765958</v>
      </c>
      <c r="I93" s="42">
        <f t="shared" si="35"/>
        <v>0.67021276595744683</v>
      </c>
      <c r="J93" s="78">
        <v>470</v>
      </c>
      <c r="K93" s="11">
        <v>0</v>
      </c>
      <c r="L93" s="11">
        <v>1</v>
      </c>
      <c r="M93" s="11">
        <v>3</v>
      </c>
      <c r="N93" s="11">
        <v>9</v>
      </c>
      <c r="O93" s="11">
        <v>19</v>
      </c>
      <c r="P93" s="11">
        <v>18</v>
      </c>
      <c r="Q93" s="11">
        <v>4</v>
      </c>
      <c r="R93" s="11"/>
      <c r="S93" s="12"/>
      <c r="T93" s="47">
        <f>(K93+L93+M93+N93+O93) /J93</f>
        <v>6.8085106382978725E-2</v>
      </c>
      <c r="U93" s="48">
        <f>(K93+L93+M93+N93+O93+P93+Q93)/J93</f>
        <v>0.1148936170212766</v>
      </c>
      <c r="V93" s="11">
        <v>0</v>
      </c>
      <c r="W93" s="11">
        <v>0</v>
      </c>
      <c r="X93" s="11">
        <v>8</v>
      </c>
      <c r="Y93" s="11">
        <v>30</v>
      </c>
      <c r="Z93" s="11">
        <v>78</v>
      </c>
      <c r="AA93" s="11">
        <v>63</v>
      </c>
      <c r="AB93" s="11">
        <v>30</v>
      </c>
      <c r="AC93" s="11"/>
      <c r="AD93" s="12"/>
      <c r="AE93" s="47">
        <f>(V93+W93+X93+Y93+Z93) /J93</f>
        <v>0.24680851063829787</v>
      </c>
      <c r="AF93" s="48">
        <f>(V93+W93+X93+Y93+Z93+AA93+AB93)/J93</f>
        <v>0.44468085106382976</v>
      </c>
      <c r="AG93" s="11">
        <v>0</v>
      </c>
      <c r="AH93" s="11">
        <v>6</v>
      </c>
      <c r="AI93" s="11">
        <v>9</v>
      </c>
      <c r="AJ93" s="11">
        <v>9</v>
      </c>
      <c r="AK93" s="11">
        <v>11</v>
      </c>
      <c r="AL93" s="11">
        <v>11</v>
      </c>
      <c r="AM93" s="11">
        <v>6</v>
      </c>
      <c r="AN93" s="11"/>
      <c r="AO93" s="12"/>
      <c r="AP93" s="47">
        <f>(AG93+AH93+AI93+AJ93+AK93) /J93</f>
        <v>7.4468085106382975E-2</v>
      </c>
      <c r="AQ93" s="48">
        <f>(AG93+AH93+AI93+AJ93+AK93+AL93+AM93)/J93</f>
        <v>0.11063829787234042</v>
      </c>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row>
    <row r="94" spans="2:240" x14ac:dyDescent="0.25">
      <c r="B94" s="17"/>
      <c r="C94" s="72" t="s">
        <v>19</v>
      </c>
      <c r="D94" s="72"/>
      <c r="E94" s="72"/>
      <c r="F94" s="4" t="s">
        <v>1</v>
      </c>
      <c r="G94" s="9">
        <v>1</v>
      </c>
      <c r="H94" s="41">
        <f t="shared" ref="H94:I95" si="36">T94+AE94+AP94</f>
        <v>0.61053719008264451</v>
      </c>
      <c r="I94" s="41">
        <f t="shared" si="36"/>
        <v>0.65599173553719003</v>
      </c>
      <c r="J94" s="79">
        <v>1936</v>
      </c>
      <c r="K94" s="6">
        <v>391</v>
      </c>
      <c r="L94" s="6">
        <v>742</v>
      </c>
      <c r="M94" s="6">
        <v>61</v>
      </c>
      <c r="N94" s="6">
        <v>5</v>
      </c>
      <c r="O94" s="6"/>
      <c r="P94" s="6"/>
      <c r="Q94" s="6"/>
      <c r="R94" s="6"/>
      <c r="S94" s="5"/>
      <c r="T94" s="46">
        <f>(K94+L94)/J94</f>
        <v>0.58522727272727271</v>
      </c>
      <c r="U94" s="41">
        <f>(K94+L94+M94+N94)/J94</f>
        <v>0.61931818181818177</v>
      </c>
      <c r="V94" s="6">
        <v>0</v>
      </c>
      <c r="W94" s="6">
        <v>3</v>
      </c>
      <c r="X94" s="6">
        <v>3</v>
      </c>
      <c r="Y94" s="6">
        <v>3</v>
      </c>
      <c r="Z94" s="6"/>
      <c r="AA94" s="6"/>
      <c r="AB94" s="6"/>
      <c r="AC94" s="6"/>
      <c r="AD94" s="5"/>
      <c r="AE94" s="46">
        <f>(V94+W94)/J94</f>
        <v>1.5495867768595042E-3</v>
      </c>
      <c r="AF94" s="41">
        <f>(V94+W94+X94+Y94)/J94</f>
        <v>4.6487603305785125E-3</v>
      </c>
      <c r="AG94" s="6">
        <v>3</v>
      </c>
      <c r="AH94" s="6">
        <v>4</v>
      </c>
      <c r="AI94" s="6">
        <v>9</v>
      </c>
      <c r="AJ94" s="6">
        <v>12</v>
      </c>
      <c r="AK94" s="6">
        <v>18</v>
      </c>
      <c r="AL94" s="6">
        <v>10</v>
      </c>
      <c r="AM94" s="6">
        <v>6</v>
      </c>
      <c r="AN94" s="6"/>
      <c r="AO94" s="5"/>
      <c r="AP94" s="46">
        <f t="shared" ref="AP94:AP95" si="37">(AG94+AH94+AI94+AJ94+AK94) /J94</f>
        <v>2.3760330578512397E-2</v>
      </c>
      <c r="AQ94" s="41">
        <f t="shared" ref="AQ94:AQ95" si="38">(AG94+AH94+AI94+AJ94+AK94+AL94+AM94)/J94</f>
        <v>3.2024793388429749E-2</v>
      </c>
    </row>
    <row r="95" spans="2:240" x14ac:dyDescent="0.25">
      <c r="B95" s="17"/>
      <c r="C95" s="72"/>
      <c r="D95" s="72"/>
      <c r="E95" s="72"/>
      <c r="F95" s="4" t="s">
        <v>31</v>
      </c>
      <c r="G95" s="9">
        <v>2</v>
      </c>
      <c r="H95" s="41">
        <f t="shared" si="36"/>
        <v>0.23550087873462214</v>
      </c>
      <c r="I95" s="41">
        <f t="shared" si="36"/>
        <v>0.34387814879906264</v>
      </c>
      <c r="J95" s="79">
        <v>1707</v>
      </c>
      <c r="K95" s="6">
        <v>10</v>
      </c>
      <c r="L95" s="6">
        <v>204</v>
      </c>
      <c r="M95" s="6">
        <v>120</v>
      </c>
      <c r="N95" s="6">
        <v>69</v>
      </c>
      <c r="O95" s="6">
        <v>44</v>
      </c>
      <c r="P95" s="6"/>
      <c r="Q95" s="6"/>
      <c r="R95" s="6"/>
      <c r="S95" s="5"/>
      <c r="T95" s="46">
        <f>(K95+L95+M95)/J95</f>
        <v>0.19566490919742238</v>
      </c>
      <c r="U95" s="41">
        <f>(K95+L95+M95+N95+O95)/J95</f>
        <v>0.26186291739894552</v>
      </c>
      <c r="V95" s="6">
        <v>3</v>
      </c>
      <c r="W95" s="6">
        <v>12</v>
      </c>
      <c r="X95" s="6">
        <v>6</v>
      </c>
      <c r="Y95" s="6">
        <v>9</v>
      </c>
      <c r="Z95" s="6">
        <v>15</v>
      </c>
      <c r="AA95" s="6"/>
      <c r="AB95" s="6"/>
      <c r="AC95" s="6"/>
      <c r="AD95" s="5"/>
      <c r="AE95" s="46">
        <f>(V95+W95+X95)/J95</f>
        <v>1.2302284710017574E-2</v>
      </c>
      <c r="AF95" s="41">
        <f>(V95+W95+X95+Y95+Z95)/J95</f>
        <v>2.6362038664323375E-2</v>
      </c>
      <c r="AG95" s="6">
        <v>14</v>
      </c>
      <c r="AH95" s="6">
        <v>6</v>
      </c>
      <c r="AI95" s="6">
        <v>12</v>
      </c>
      <c r="AJ95" s="6">
        <v>8</v>
      </c>
      <c r="AK95" s="6">
        <v>7</v>
      </c>
      <c r="AL95" s="6">
        <v>32</v>
      </c>
      <c r="AM95" s="6">
        <v>16</v>
      </c>
      <c r="AN95" s="6"/>
      <c r="AO95" s="5"/>
      <c r="AP95" s="46">
        <f t="shared" si="37"/>
        <v>2.753368482718219E-2</v>
      </c>
      <c r="AQ95" s="41">
        <f t="shared" si="38"/>
        <v>5.5653192735793791E-2</v>
      </c>
    </row>
    <row r="96" spans="2:240" x14ac:dyDescent="0.25">
      <c r="B96" s="17"/>
      <c r="C96" s="72"/>
      <c r="D96" s="72"/>
      <c r="E96" s="72"/>
      <c r="F96" s="4" t="s">
        <v>2</v>
      </c>
      <c r="G96" s="9">
        <v>4</v>
      </c>
      <c r="H96" s="40" t="s">
        <v>27</v>
      </c>
      <c r="I96" s="40" t="s">
        <v>27</v>
      </c>
      <c r="J96" s="79" t="s">
        <v>28</v>
      </c>
      <c r="K96" s="7"/>
      <c r="L96" s="7"/>
      <c r="M96" s="7"/>
      <c r="N96" s="7"/>
      <c r="O96" s="7"/>
      <c r="P96" s="7"/>
      <c r="Q96" s="7"/>
      <c r="R96" s="7"/>
      <c r="S96" s="8"/>
      <c r="T96" s="46"/>
      <c r="U96" s="41"/>
      <c r="V96" s="6"/>
      <c r="W96" s="6"/>
      <c r="X96" s="6"/>
      <c r="Y96" s="6"/>
      <c r="Z96" s="6"/>
      <c r="AA96" s="6"/>
      <c r="AB96" s="6"/>
      <c r="AC96" s="6"/>
      <c r="AD96" s="5"/>
      <c r="AE96" s="46"/>
      <c r="AF96" s="41"/>
      <c r="AG96" s="6"/>
      <c r="AH96" s="6"/>
      <c r="AI96" s="6"/>
      <c r="AJ96" s="6"/>
      <c r="AK96" s="6"/>
      <c r="AL96" s="6"/>
      <c r="AM96" s="6"/>
      <c r="AN96" s="6"/>
      <c r="AO96" s="5"/>
      <c r="AP96" s="46"/>
      <c r="AQ96" s="41"/>
    </row>
    <row r="97" spans="2:240" x14ac:dyDescent="0.25">
      <c r="B97" s="17"/>
      <c r="C97" s="72"/>
      <c r="D97" s="72"/>
      <c r="E97" s="72"/>
      <c r="F97" s="4" t="s">
        <v>3</v>
      </c>
      <c r="G97" s="9">
        <v>3</v>
      </c>
      <c r="H97" s="40" t="s">
        <v>27</v>
      </c>
      <c r="I97" s="40" t="s">
        <v>27</v>
      </c>
      <c r="J97" s="79" t="s">
        <v>28</v>
      </c>
      <c r="K97" s="7"/>
      <c r="L97" s="7"/>
      <c r="M97" s="7"/>
      <c r="N97" s="7"/>
      <c r="O97" s="7"/>
      <c r="P97" s="7"/>
      <c r="Q97" s="7"/>
      <c r="R97" s="7"/>
      <c r="S97" s="8"/>
      <c r="T97" s="46"/>
      <c r="U97" s="41"/>
      <c r="V97" s="6"/>
      <c r="W97" s="6"/>
      <c r="X97" s="6"/>
      <c r="Y97" s="6"/>
      <c r="Z97" s="6"/>
      <c r="AA97" s="6"/>
      <c r="AB97" s="6"/>
      <c r="AC97" s="6"/>
      <c r="AD97" s="5"/>
      <c r="AE97" s="46"/>
      <c r="AF97" s="41"/>
      <c r="AG97" s="6"/>
      <c r="AH97" s="6"/>
      <c r="AI97" s="6"/>
      <c r="AJ97" s="6"/>
      <c r="AK97" s="6"/>
      <c r="AL97" s="6"/>
      <c r="AM97" s="6"/>
      <c r="AN97" s="6"/>
      <c r="AO97" s="5"/>
      <c r="AP97" s="46"/>
      <c r="AQ97" s="41"/>
    </row>
    <row r="98" spans="2:240" x14ac:dyDescent="0.25">
      <c r="B98" s="17"/>
      <c r="C98" s="72"/>
      <c r="D98" s="72"/>
      <c r="E98" s="72"/>
      <c r="F98" s="4" t="s">
        <v>4</v>
      </c>
      <c r="G98" s="9">
        <v>6</v>
      </c>
      <c r="H98" s="40" t="s">
        <v>27</v>
      </c>
      <c r="I98" s="40" t="s">
        <v>27</v>
      </c>
      <c r="J98" s="79" t="s">
        <v>28</v>
      </c>
      <c r="K98" s="7"/>
      <c r="L98" s="7"/>
      <c r="M98" s="7"/>
      <c r="N98" s="7"/>
      <c r="O98" s="7"/>
      <c r="P98" s="7"/>
      <c r="Q98" s="7"/>
      <c r="R98" s="7"/>
      <c r="S98" s="8"/>
      <c r="T98" s="46"/>
      <c r="U98" s="41"/>
      <c r="V98" s="6"/>
      <c r="W98" s="6"/>
      <c r="X98" s="6"/>
      <c r="Y98" s="6"/>
      <c r="Z98" s="6"/>
      <c r="AA98" s="6"/>
      <c r="AB98" s="6"/>
      <c r="AC98" s="6"/>
      <c r="AD98" s="5"/>
      <c r="AE98" s="46"/>
      <c r="AF98" s="41"/>
      <c r="AG98" s="6"/>
      <c r="AH98" s="6"/>
      <c r="AI98" s="6"/>
      <c r="AJ98" s="6"/>
      <c r="AK98" s="6"/>
      <c r="AL98" s="6"/>
      <c r="AM98" s="6"/>
      <c r="AN98" s="6"/>
      <c r="AO98" s="5"/>
      <c r="AP98" s="46"/>
      <c r="AQ98" s="41"/>
    </row>
    <row r="99" spans="2:240" s="13" customFormat="1" ht="15.75" thickBot="1" x14ac:dyDescent="0.3">
      <c r="B99" s="16"/>
      <c r="C99" s="73"/>
      <c r="D99" s="73"/>
      <c r="E99" s="73"/>
      <c r="F99" s="11" t="s">
        <v>32</v>
      </c>
      <c r="G99" s="14" t="s">
        <v>28</v>
      </c>
      <c r="H99" s="42" t="s">
        <v>27</v>
      </c>
      <c r="I99" s="42" t="s">
        <v>27</v>
      </c>
      <c r="J99" s="78" t="s">
        <v>28</v>
      </c>
      <c r="K99" s="11"/>
      <c r="L99" s="11"/>
      <c r="M99" s="11"/>
      <c r="N99" s="11"/>
      <c r="O99" s="11"/>
      <c r="P99" s="11"/>
      <c r="Q99" s="11"/>
      <c r="R99" s="11"/>
      <c r="S99" s="12"/>
      <c r="T99" s="47"/>
      <c r="U99" s="48"/>
      <c r="V99" s="11"/>
      <c r="W99" s="11"/>
      <c r="X99" s="11"/>
      <c r="Y99" s="11"/>
      <c r="Z99" s="11"/>
      <c r="AA99" s="11"/>
      <c r="AB99" s="11"/>
      <c r="AC99" s="11"/>
      <c r="AD99" s="12"/>
      <c r="AE99" s="47"/>
      <c r="AF99" s="48"/>
      <c r="AG99" s="11"/>
      <c r="AH99" s="11"/>
      <c r="AI99" s="11"/>
      <c r="AJ99" s="11"/>
      <c r="AK99" s="11"/>
      <c r="AL99" s="11"/>
      <c r="AM99" s="11"/>
      <c r="AN99" s="11"/>
      <c r="AO99" s="12"/>
      <c r="AP99" s="47"/>
      <c r="AQ99" s="48"/>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row>
    <row r="100" spans="2:240" x14ac:dyDescent="0.25">
      <c r="B100" s="17"/>
      <c r="C100" s="72" t="s">
        <v>20</v>
      </c>
      <c r="D100" s="72"/>
      <c r="E100" s="72"/>
      <c r="F100" s="4" t="s">
        <v>1</v>
      </c>
      <c r="G100" s="9">
        <v>1</v>
      </c>
      <c r="H100" s="41">
        <f t="shared" ref="H100:I102" si="39">T100+AE100+AP100</f>
        <v>0.43223140495867768</v>
      </c>
      <c r="I100" s="41">
        <f t="shared" si="39"/>
        <v>0.468595041322314</v>
      </c>
      <c r="J100" s="79">
        <v>2420</v>
      </c>
      <c r="K100" s="6">
        <v>672</v>
      </c>
      <c r="L100" s="6">
        <v>144</v>
      </c>
      <c r="M100" s="6">
        <v>25</v>
      </c>
      <c r="N100" s="6">
        <v>15</v>
      </c>
      <c r="O100" s="6"/>
      <c r="P100" s="6"/>
      <c r="Q100" s="6"/>
      <c r="R100" s="6"/>
      <c r="S100" s="5"/>
      <c r="T100" s="46">
        <f>(K100+L100)/J100</f>
        <v>0.33719008264462808</v>
      </c>
      <c r="U100" s="41">
        <f>(K100+L100+M100+N100)/J100</f>
        <v>0.35371900826446279</v>
      </c>
      <c r="V100" s="6">
        <v>8</v>
      </c>
      <c r="W100" s="6">
        <v>5</v>
      </c>
      <c r="X100" s="6">
        <v>7</v>
      </c>
      <c r="Y100" s="6">
        <v>2</v>
      </c>
      <c r="Z100" s="6"/>
      <c r="AA100" s="6"/>
      <c r="AB100" s="6"/>
      <c r="AC100" s="6"/>
      <c r="AD100" s="5"/>
      <c r="AE100" s="46">
        <f>(V100+W100)/J100</f>
        <v>5.371900826446281E-3</v>
      </c>
      <c r="AF100" s="41">
        <f>(V100+W100+X100+Y100)/J100</f>
        <v>9.0909090909090905E-3</v>
      </c>
      <c r="AG100" s="6">
        <v>95</v>
      </c>
      <c r="AH100" s="6">
        <v>40</v>
      </c>
      <c r="AI100" s="6">
        <v>38</v>
      </c>
      <c r="AJ100" s="6">
        <v>21</v>
      </c>
      <c r="AK100" s="6">
        <v>23</v>
      </c>
      <c r="AL100" s="6">
        <v>21</v>
      </c>
      <c r="AM100" s="6">
        <v>18</v>
      </c>
      <c r="AN100" s="6"/>
      <c r="AO100" s="5"/>
      <c r="AP100" s="46">
        <f t="shared" ref="AP100:AP102" si="40">(AG100+AH100+AI100+AJ100+AK100) /J100</f>
        <v>8.9669421487603304E-2</v>
      </c>
      <c r="AQ100" s="41">
        <f t="shared" ref="AQ100:AQ102" si="41">(AG100+AH100+AI100+AJ100+AK100+AL100+AM100)/J100</f>
        <v>0.10578512396694215</v>
      </c>
    </row>
    <row r="101" spans="2:240" x14ac:dyDescent="0.25">
      <c r="B101" s="17"/>
      <c r="C101" s="72"/>
      <c r="D101" s="72"/>
      <c r="E101" s="72"/>
      <c r="F101" s="4" t="s">
        <v>31</v>
      </c>
      <c r="G101" s="9">
        <v>2</v>
      </c>
      <c r="H101" s="41">
        <f t="shared" si="39"/>
        <v>0.53008021390374338</v>
      </c>
      <c r="I101" s="41">
        <f t="shared" si="39"/>
        <v>0.62277183600713015</v>
      </c>
      <c r="J101" s="79">
        <v>4488</v>
      </c>
      <c r="K101" s="6">
        <v>156</v>
      </c>
      <c r="L101" s="7">
        <v>1452</v>
      </c>
      <c r="M101" s="6">
        <v>603</v>
      </c>
      <c r="N101" s="6">
        <v>172</v>
      </c>
      <c r="O101" s="6">
        <v>87</v>
      </c>
      <c r="P101" s="6"/>
      <c r="Q101" s="6"/>
      <c r="R101" s="6"/>
      <c r="S101" s="5"/>
      <c r="T101" s="46">
        <f>(K101+L101+M101)/J101</f>
        <v>0.49264705882352944</v>
      </c>
      <c r="U101" s="41">
        <f>(K101+L101+M101+N101+O101)/J101</f>
        <v>0.55035650623885923</v>
      </c>
      <c r="V101" s="6">
        <v>0</v>
      </c>
      <c r="W101" s="6">
        <v>1</v>
      </c>
      <c r="X101" s="6">
        <v>16</v>
      </c>
      <c r="Y101" s="6">
        <v>15</v>
      </c>
      <c r="Z101" s="6">
        <v>8</v>
      </c>
      <c r="AA101" s="6"/>
      <c r="AB101" s="6"/>
      <c r="AC101" s="6"/>
      <c r="AD101" s="5"/>
      <c r="AE101" s="46">
        <f>(V101+W101+X101)/J101</f>
        <v>3.787878787878788E-3</v>
      </c>
      <c r="AF101" s="41">
        <f>(V101+W101+X101+Y101+Z101)/J101</f>
        <v>8.9126559714795012E-3</v>
      </c>
      <c r="AG101" s="6">
        <v>31</v>
      </c>
      <c r="AH101" s="6">
        <v>30</v>
      </c>
      <c r="AI101" s="6">
        <v>42</v>
      </c>
      <c r="AJ101" s="6">
        <v>17</v>
      </c>
      <c r="AK101" s="6">
        <v>31</v>
      </c>
      <c r="AL101" s="6">
        <v>77</v>
      </c>
      <c r="AM101" s="6">
        <v>57</v>
      </c>
      <c r="AN101" s="6"/>
      <c r="AO101" s="5"/>
      <c r="AP101" s="46">
        <f t="shared" si="40"/>
        <v>3.3645276292335116E-2</v>
      </c>
      <c r="AQ101" s="41">
        <f t="shared" si="41"/>
        <v>6.3502673796791448E-2</v>
      </c>
    </row>
    <row r="102" spans="2:240" x14ac:dyDescent="0.25">
      <c r="B102" s="17"/>
      <c r="C102" s="72"/>
      <c r="D102" s="72"/>
      <c r="E102" s="72"/>
      <c r="F102" s="4" t="s">
        <v>2</v>
      </c>
      <c r="G102" s="9">
        <v>4</v>
      </c>
      <c r="H102" s="41">
        <f t="shared" si="39"/>
        <v>0.73221757322175729</v>
      </c>
      <c r="I102" s="41">
        <f t="shared" si="39"/>
        <v>0.7782426778242677</v>
      </c>
      <c r="J102" s="79">
        <v>717</v>
      </c>
      <c r="K102" s="7">
        <v>53</v>
      </c>
      <c r="L102" s="7">
        <v>155</v>
      </c>
      <c r="M102" s="7">
        <v>89</v>
      </c>
      <c r="N102" s="7">
        <v>48</v>
      </c>
      <c r="O102" s="7">
        <v>18</v>
      </c>
      <c r="P102" s="7">
        <v>17</v>
      </c>
      <c r="Q102" s="7">
        <v>8</v>
      </c>
      <c r="R102" s="7"/>
      <c r="S102" s="8"/>
      <c r="T102" s="46">
        <f>(K102+L102+M102+N102+O102) /J102</f>
        <v>0.50627615062761511</v>
      </c>
      <c r="U102" s="41">
        <f>(K102+L102+M102+N102+O102+P102+Q102)/J102</f>
        <v>0.54114365411436538</v>
      </c>
      <c r="V102" s="6">
        <v>0</v>
      </c>
      <c r="W102" s="6">
        <v>0</v>
      </c>
      <c r="X102" s="6">
        <v>0</v>
      </c>
      <c r="Y102" s="6">
        <v>0</v>
      </c>
      <c r="Z102" s="6">
        <v>3</v>
      </c>
      <c r="AA102" s="6">
        <v>1</v>
      </c>
      <c r="AB102" s="6">
        <v>0</v>
      </c>
      <c r="AC102" s="6"/>
      <c r="AD102" s="5"/>
      <c r="AE102" s="46">
        <f>(V102+W102+X102+Y102+Z102) /J102</f>
        <v>4.1841004184100415E-3</v>
      </c>
      <c r="AF102" s="41">
        <f>(V102+W102+X102+Y102+Z102+AA102+AB102)/J102</f>
        <v>5.5788005578800556E-3</v>
      </c>
      <c r="AG102" s="6">
        <v>86</v>
      </c>
      <c r="AH102" s="6">
        <v>29</v>
      </c>
      <c r="AI102" s="6">
        <v>31</v>
      </c>
      <c r="AJ102" s="6">
        <v>4</v>
      </c>
      <c r="AK102" s="6">
        <v>9</v>
      </c>
      <c r="AL102" s="6">
        <v>4</v>
      </c>
      <c r="AM102" s="6">
        <v>3</v>
      </c>
      <c r="AN102" s="6"/>
      <c r="AO102" s="5"/>
      <c r="AP102" s="46">
        <f t="shared" si="40"/>
        <v>0.22175732217573221</v>
      </c>
      <c r="AQ102" s="41">
        <f t="shared" si="41"/>
        <v>0.23152022315202231</v>
      </c>
    </row>
    <row r="103" spans="2:240" x14ac:dyDescent="0.25">
      <c r="B103" s="17"/>
      <c r="C103" s="72"/>
      <c r="D103" s="72"/>
      <c r="E103" s="72"/>
      <c r="F103" s="4" t="s">
        <v>3</v>
      </c>
      <c r="G103" s="9">
        <v>3</v>
      </c>
      <c r="H103" s="40" t="s">
        <v>27</v>
      </c>
      <c r="I103" s="40" t="s">
        <v>27</v>
      </c>
      <c r="J103" s="79" t="s">
        <v>28</v>
      </c>
      <c r="K103" s="7"/>
      <c r="L103" s="7"/>
      <c r="M103" s="7"/>
      <c r="N103" s="7"/>
      <c r="O103" s="7"/>
      <c r="P103" s="7"/>
      <c r="Q103" s="7"/>
      <c r="R103" s="7"/>
      <c r="S103" s="8"/>
      <c r="T103" s="46"/>
      <c r="U103" s="41"/>
      <c r="V103" s="6"/>
      <c r="W103" s="6"/>
      <c r="X103" s="6"/>
      <c r="Y103" s="6"/>
      <c r="Z103" s="6"/>
      <c r="AA103" s="6"/>
      <c r="AB103" s="6"/>
      <c r="AC103" s="6"/>
      <c r="AD103" s="5"/>
      <c r="AE103" s="46"/>
      <c r="AF103" s="41"/>
      <c r="AG103" s="6"/>
      <c r="AH103" s="6"/>
      <c r="AI103" s="6"/>
      <c r="AJ103" s="6"/>
      <c r="AK103" s="6"/>
      <c r="AL103" s="6"/>
      <c r="AM103" s="6"/>
      <c r="AN103" s="6"/>
      <c r="AO103" s="5"/>
      <c r="AP103" s="46"/>
      <c r="AQ103" s="41"/>
    </row>
    <row r="104" spans="2:240" x14ac:dyDescent="0.25">
      <c r="B104" s="17"/>
      <c r="C104" s="72"/>
      <c r="D104" s="72"/>
      <c r="E104" s="72"/>
      <c r="F104" s="4" t="s">
        <v>4</v>
      </c>
      <c r="G104" s="9">
        <v>6</v>
      </c>
      <c r="H104" s="40" t="s">
        <v>27</v>
      </c>
      <c r="I104" s="40" t="s">
        <v>27</v>
      </c>
      <c r="J104" s="79" t="s">
        <v>28</v>
      </c>
      <c r="K104" s="7"/>
      <c r="L104" s="7"/>
      <c r="M104" s="7"/>
      <c r="N104" s="7"/>
      <c r="O104" s="7"/>
      <c r="P104" s="7"/>
      <c r="Q104" s="7"/>
      <c r="R104" s="7"/>
      <c r="S104" s="8"/>
      <c r="T104" s="46"/>
      <c r="U104" s="41"/>
      <c r="V104" s="6"/>
      <c r="W104" s="6"/>
      <c r="X104" s="6"/>
      <c r="Y104" s="6"/>
      <c r="Z104" s="6"/>
      <c r="AA104" s="6"/>
      <c r="AB104" s="6"/>
      <c r="AC104" s="6"/>
      <c r="AD104" s="5"/>
      <c r="AE104" s="46"/>
      <c r="AF104" s="41"/>
      <c r="AG104" s="6"/>
      <c r="AH104" s="6"/>
      <c r="AI104" s="6"/>
      <c r="AJ104" s="6"/>
      <c r="AK104" s="6"/>
      <c r="AL104" s="6"/>
      <c r="AM104" s="6"/>
      <c r="AN104" s="6"/>
      <c r="AO104" s="5"/>
      <c r="AP104" s="46"/>
      <c r="AQ104" s="41"/>
    </row>
    <row r="105" spans="2:240" s="13" customFormat="1" ht="15.75" thickBot="1" x14ac:dyDescent="0.3">
      <c r="B105" s="16"/>
      <c r="C105" s="73"/>
      <c r="D105" s="73"/>
      <c r="E105" s="73"/>
      <c r="F105" s="11" t="s">
        <v>32</v>
      </c>
      <c r="G105" s="14">
        <v>6</v>
      </c>
      <c r="H105" s="42" t="s">
        <v>27</v>
      </c>
      <c r="I105" s="42" t="s">
        <v>27</v>
      </c>
      <c r="J105" s="78" t="s">
        <v>28</v>
      </c>
      <c r="K105" s="11"/>
      <c r="L105" s="11"/>
      <c r="M105" s="11"/>
      <c r="N105" s="11"/>
      <c r="O105" s="11"/>
      <c r="P105" s="11"/>
      <c r="Q105" s="11"/>
      <c r="R105" s="11"/>
      <c r="S105" s="12"/>
      <c r="T105" s="47"/>
      <c r="U105" s="48"/>
      <c r="V105" s="11"/>
      <c r="W105" s="11"/>
      <c r="X105" s="11"/>
      <c r="Y105" s="11"/>
      <c r="Z105" s="11"/>
      <c r="AA105" s="11"/>
      <c r="AB105" s="11"/>
      <c r="AC105" s="11"/>
      <c r="AD105" s="12"/>
      <c r="AE105" s="47"/>
      <c r="AF105" s="48"/>
      <c r="AG105" s="11"/>
      <c r="AH105" s="11"/>
      <c r="AI105" s="11"/>
      <c r="AJ105" s="11"/>
      <c r="AK105" s="11"/>
      <c r="AL105" s="11"/>
      <c r="AM105" s="11"/>
      <c r="AN105" s="11"/>
      <c r="AO105" s="12"/>
      <c r="AP105" s="47"/>
      <c r="AQ105" s="48"/>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3"/>
      <c r="GA105" s="33"/>
      <c r="GB105" s="33"/>
      <c r="GC105" s="33"/>
      <c r="GD105" s="33"/>
      <c r="GE105" s="33"/>
      <c r="GF105" s="33"/>
      <c r="GG105" s="33"/>
      <c r="GH105" s="33"/>
      <c r="GI105" s="33"/>
      <c r="GJ105" s="33"/>
      <c r="GK105" s="33"/>
      <c r="GL105" s="33"/>
      <c r="GM105" s="33"/>
      <c r="GN105" s="33"/>
      <c r="GO105" s="33"/>
      <c r="GP105" s="33"/>
      <c r="GQ105" s="33"/>
      <c r="GR105" s="33"/>
      <c r="GS105" s="33"/>
      <c r="GT105" s="33"/>
      <c r="GU105" s="33"/>
      <c r="GV105" s="33"/>
      <c r="GW105" s="33"/>
      <c r="GX105" s="33"/>
      <c r="GY105" s="33"/>
      <c r="GZ105" s="33"/>
      <c r="HA105" s="33"/>
      <c r="HB105" s="33"/>
      <c r="HC105" s="33"/>
      <c r="HD105" s="33"/>
      <c r="HE105" s="33"/>
      <c r="HF105" s="33"/>
      <c r="HG105" s="33"/>
      <c r="HH105" s="33"/>
      <c r="HI105" s="33"/>
      <c r="HJ105" s="33"/>
      <c r="HK105" s="33"/>
      <c r="HL105" s="33"/>
      <c r="HM105" s="33"/>
      <c r="HN105" s="33"/>
      <c r="HO105" s="33"/>
      <c r="HP105" s="33"/>
      <c r="HQ105" s="33"/>
      <c r="HR105" s="33"/>
      <c r="HS105" s="33"/>
      <c r="HT105" s="33"/>
      <c r="HU105" s="33"/>
      <c r="HV105" s="33"/>
      <c r="HW105" s="33"/>
      <c r="HX105" s="33"/>
      <c r="HY105" s="33"/>
      <c r="HZ105" s="33"/>
      <c r="IA105" s="33"/>
      <c r="IB105" s="33"/>
      <c r="IC105" s="33"/>
      <c r="ID105" s="33"/>
      <c r="IE105" s="33"/>
      <c r="IF105" s="33"/>
    </row>
    <row r="106" spans="2:240" x14ac:dyDescent="0.25">
      <c r="B106" s="17"/>
      <c r="C106" s="72" t="s">
        <v>21</v>
      </c>
      <c r="D106" s="72"/>
      <c r="E106" s="72"/>
      <c r="F106" s="4" t="s">
        <v>1</v>
      </c>
      <c r="G106" s="9">
        <v>1</v>
      </c>
      <c r="H106" s="41">
        <f>T106+AE106+AP106</f>
        <v>0.59442724458204332</v>
      </c>
      <c r="I106" s="41">
        <f>U106+AF106+AQ106</f>
        <v>0.66563467492260064</v>
      </c>
      <c r="J106" s="77">
        <v>323</v>
      </c>
      <c r="K106" s="6">
        <v>125</v>
      </c>
      <c r="L106" s="6">
        <v>61</v>
      </c>
      <c r="M106" s="6">
        <v>17</v>
      </c>
      <c r="N106" s="6">
        <v>3</v>
      </c>
      <c r="O106" s="6"/>
      <c r="P106" s="6"/>
      <c r="Q106" s="6"/>
      <c r="R106" s="6"/>
      <c r="S106" s="5"/>
      <c r="T106" s="46">
        <f>(K106+L106)/J106</f>
        <v>0.57585139318885448</v>
      </c>
      <c r="U106" s="41">
        <f>(K106+L106+M106+N106)/J106</f>
        <v>0.63777089783281737</v>
      </c>
      <c r="V106" s="6">
        <v>0</v>
      </c>
      <c r="W106" s="6">
        <v>0</v>
      </c>
      <c r="X106" s="6">
        <v>0</v>
      </c>
      <c r="Y106" s="6">
        <v>0</v>
      </c>
      <c r="Z106" s="6"/>
      <c r="AA106" s="6"/>
      <c r="AB106" s="6"/>
      <c r="AC106" s="6"/>
      <c r="AD106" s="5"/>
      <c r="AE106" s="46">
        <f>(V106+W106)/J106</f>
        <v>0</v>
      </c>
      <c r="AF106" s="41">
        <f>(V106+W106+X106+Y106)/J106</f>
        <v>0</v>
      </c>
      <c r="AG106" s="6">
        <v>0</v>
      </c>
      <c r="AH106" s="6">
        <v>2</v>
      </c>
      <c r="AI106" s="6">
        <v>1</v>
      </c>
      <c r="AJ106" s="6">
        <v>0</v>
      </c>
      <c r="AK106" s="6">
        <v>3</v>
      </c>
      <c r="AL106" s="6">
        <v>3</v>
      </c>
      <c r="AM106" s="6">
        <v>0</v>
      </c>
      <c r="AN106" s="6"/>
      <c r="AO106" s="5"/>
      <c r="AP106" s="46">
        <f t="shared" ref="AP106:AP107" si="42">(AG106+AH106+AI106+AJ106+AK106) /J106</f>
        <v>1.8575851393188854E-2</v>
      </c>
      <c r="AQ106" s="41">
        <f t="shared" ref="AQ106:AQ107" si="43">(AG106+AH106+AI106+AJ106+AK106+AL106+AM106)/J106</f>
        <v>2.7863777089783281E-2</v>
      </c>
    </row>
    <row r="107" spans="2:240" x14ac:dyDescent="0.25">
      <c r="B107" s="17"/>
      <c r="C107" s="72"/>
      <c r="D107" s="72"/>
      <c r="E107" s="72"/>
      <c r="F107" s="4" t="s">
        <v>31</v>
      </c>
      <c r="G107" s="9">
        <v>2</v>
      </c>
      <c r="H107" s="41">
        <f>T107+AE107+AP107</f>
        <v>0.85915492957746475</v>
      </c>
      <c r="I107" s="41">
        <f>U107+AF107+AQ107</f>
        <v>0.91549295774647876</v>
      </c>
      <c r="J107" s="77">
        <v>71</v>
      </c>
      <c r="K107" s="6">
        <v>4</v>
      </c>
      <c r="L107" s="6">
        <v>53</v>
      </c>
      <c r="M107" s="6">
        <v>1</v>
      </c>
      <c r="N107" s="6">
        <v>2</v>
      </c>
      <c r="O107" s="6">
        <v>1</v>
      </c>
      <c r="P107" s="6"/>
      <c r="Q107" s="6"/>
      <c r="R107" s="6"/>
      <c r="S107" s="5"/>
      <c r="T107" s="46">
        <f>(K107+L107+M107)/J107</f>
        <v>0.81690140845070425</v>
      </c>
      <c r="U107" s="41">
        <f>(K107+L107+M107+N107+O107)/J107</f>
        <v>0.85915492957746475</v>
      </c>
      <c r="V107" s="6">
        <v>0</v>
      </c>
      <c r="W107" s="6">
        <v>0</v>
      </c>
      <c r="X107" s="6">
        <v>1</v>
      </c>
      <c r="Y107" s="6">
        <v>0</v>
      </c>
      <c r="Z107" s="6">
        <v>0</v>
      </c>
      <c r="AA107" s="6"/>
      <c r="AB107" s="6"/>
      <c r="AC107" s="6"/>
      <c r="AD107" s="5"/>
      <c r="AE107" s="46">
        <f>(V107+W107+X107)/J107</f>
        <v>1.4084507042253521E-2</v>
      </c>
      <c r="AF107" s="41">
        <f>(V107+W107+X107+Y107+Z107)/J107</f>
        <v>1.4084507042253521E-2</v>
      </c>
      <c r="AG107" s="6">
        <v>0</v>
      </c>
      <c r="AH107" s="6">
        <v>0</v>
      </c>
      <c r="AI107" s="6">
        <v>1</v>
      </c>
      <c r="AJ107" s="6">
        <v>1</v>
      </c>
      <c r="AK107" s="6">
        <v>0</v>
      </c>
      <c r="AL107" s="6">
        <v>0</v>
      </c>
      <c r="AM107" s="6">
        <v>1</v>
      </c>
      <c r="AN107" s="6"/>
      <c r="AO107" s="5"/>
      <c r="AP107" s="46">
        <f t="shared" si="42"/>
        <v>2.8169014084507043E-2</v>
      </c>
      <c r="AQ107" s="41">
        <f t="shared" si="43"/>
        <v>4.2253521126760563E-2</v>
      </c>
    </row>
    <row r="108" spans="2:240" x14ac:dyDescent="0.25">
      <c r="B108" s="17"/>
      <c r="C108" s="72"/>
      <c r="D108" s="72"/>
      <c r="E108" s="72"/>
      <c r="F108" s="4" t="s">
        <v>2</v>
      </c>
      <c r="G108" s="9">
        <v>4</v>
      </c>
      <c r="H108" s="40" t="s">
        <v>27</v>
      </c>
      <c r="I108" s="40" t="s">
        <v>27</v>
      </c>
      <c r="J108" s="79" t="s">
        <v>28</v>
      </c>
      <c r="K108" s="7"/>
      <c r="L108" s="7"/>
      <c r="M108" s="7"/>
      <c r="N108" s="7"/>
      <c r="O108" s="7"/>
      <c r="P108" s="7"/>
      <c r="Q108" s="7"/>
      <c r="R108" s="7"/>
      <c r="S108" s="8"/>
      <c r="T108" s="46"/>
      <c r="U108" s="41"/>
      <c r="V108" s="6"/>
      <c r="W108" s="6"/>
      <c r="X108" s="6"/>
      <c r="Y108" s="6"/>
      <c r="Z108" s="6"/>
      <c r="AA108" s="6"/>
      <c r="AB108" s="6"/>
      <c r="AC108" s="6"/>
      <c r="AD108" s="5"/>
      <c r="AE108" s="46"/>
      <c r="AF108" s="41"/>
      <c r="AG108" s="6"/>
      <c r="AH108" s="6"/>
      <c r="AI108" s="6"/>
      <c r="AJ108" s="6"/>
      <c r="AK108" s="6"/>
      <c r="AL108" s="6"/>
      <c r="AM108" s="6"/>
      <c r="AN108" s="6"/>
      <c r="AO108" s="5"/>
      <c r="AP108" s="46"/>
      <c r="AQ108" s="41"/>
    </row>
    <row r="109" spans="2:240" x14ac:dyDescent="0.25">
      <c r="B109" s="17"/>
      <c r="C109" s="72"/>
      <c r="D109" s="72"/>
      <c r="E109" s="72"/>
      <c r="F109" s="4" t="s">
        <v>3</v>
      </c>
      <c r="G109" s="9">
        <v>3</v>
      </c>
      <c r="H109" s="40" t="s">
        <v>27</v>
      </c>
      <c r="I109" s="40" t="s">
        <v>27</v>
      </c>
      <c r="J109" s="79" t="s">
        <v>28</v>
      </c>
      <c r="K109" s="7"/>
      <c r="L109" s="7"/>
      <c r="M109" s="7"/>
      <c r="N109" s="7"/>
      <c r="O109" s="7"/>
      <c r="P109" s="7"/>
      <c r="Q109" s="7"/>
      <c r="R109" s="7"/>
      <c r="S109" s="8"/>
      <c r="T109" s="46"/>
      <c r="U109" s="41"/>
      <c r="V109" s="6"/>
      <c r="W109" s="6"/>
      <c r="X109" s="6"/>
      <c r="Y109" s="6"/>
      <c r="Z109" s="6"/>
      <c r="AA109" s="6"/>
      <c r="AB109" s="6"/>
      <c r="AC109" s="6"/>
      <c r="AD109" s="5"/>
      <c r="AE109" s="46"/>
      <c r="AF109" s="41"/>
      <c r="AG109" s="6"/>
      <c r="AH109" s="6"/>
      <c r="AI109" s="6"/>
      <c r="AJ109" s="6"/>
      <c r="AK109" s="6"/>
      <c r="AL109" s="6"/>
      <c r="AM109" s="6"/>
      <c r="AN109" s="6"/>
      <c r="AO109" s="5"/>
      <c r="AP109" s="46"/>
      <c r="AQ109" s="41"/>
    </row>
    <row r="110" spans="2:240" x14ac:dyDescent="0.25">
      <c r="B110" s="17"/>
      <c r="C110" s="72"/>
      <c r="D110" s="72"/>
      <c r="E110" s="72"/>
      <c r="F110" s="4" t="s">
        <v>4</v>
      </c>
      <c r="G110" s="9">
        <v>6</v>
      </c>
      <c r="H110" s="40" t="s">
        <v>27</v>
      </c>
      <c r="I110" s="40" t="s">
        <v>27</v>
      </c>
      <c r="J110" s="79" t="s">
        <v>28</v>
      </c>
      <c r="K110" s="7"/>
      <c r="L110" s="7"/>
      <c r="M110" s="7"/>
      <c r="N110" s="7"/>
      <c r="O110" s="7"/>
      <c r="P110" s="7"/>
      <c r="Q110" s="7"/>
      <c r="R110" s="7"/>
      <c r="S110" s="8"/>
      <c r="T110" s="46"/>
      <c r="U110" s="41"/>
      <c r="V110" s="6"/>
      <c r="W110" s="6"/>
      <c r="X110" s="6"/>
      <c r="Y110" s="6"/>
      <c r="Z110" s="6"/>
      <c r="AA110" s="6"/>
      <c r="AB110" s="6"/>
      <c r="AC110" s="6"/>
      <c r="AD110" s="5"/>
      <c r="AE110" s="46"/>
      <c r="AF110" s="41"/>
      <c r="AG110" s="6"/>
      <c r="AH110" s="6"/>
      <c r="AI110" s="6"/>
      <c r="AJ110" s="6"/>
      <c r="AK110" s="6"/>
      <c r="AL110" s="6"/>
      <c r="AM110" s="6"/>
      <c r="AN110" s="6"/>
      <c r="AO110" s="5"/>
      <c r="AP110" s="46"/>
      <c r="AQ110" s="41"/>
    </row>
    <row r="111" spans="2:240" s="13" customFormat="1" ht="15.75" thickBot="1" x14ac:dyDescent="0.3">
      <c r="B111" s="16"/>
      <c r="C111" s="73"/>
      <c r="D111" s="73"/>
      <c r="E111" s="73"/>
      <c r="F111" s="11" t="s">
        <v>32</v>
      </c>
      <c r="G111" s="14" t="s">
        <v>28</v>
      </c>
      <c r="H111" s="42">
        <f t="shared" ref="H111:I111" si="44">T111+AE111+AP111</f>
        <v>0.57594936708860756</v>
      </c>
      <c r="I111" s="42">
        <f t="shared" si="44"/>
        <v>0.66455696202531644</v>
      </c>
      <c r="J111" s="78">
        <v>158</v>
      </c>
      <c r="K111" s="11">
        <v>0</v>
      </c>
      <c r="L111" s="11">
        <v>0</v>
      </c>
      <c r="M111" s="11">
        <v>0</v>
      </c>
      <c r="N111" s="11">
        <v>0</v>
      </c>
      <c r="O111" s="11">
        <v>0</v>
      </c>
      <c r="P111" s="11">
        <v>0</v>
      </c>
      <c r="Q111" s="11">
        <v>0</v>
      </c>
      <c r="R111" s="11"/>
      <c r="S111" s="12"/>
      <c r="T111" s="47">
        <f>(K111+L111+M111+N111+O111) /J111</f>
        <v>0</v>
      </c>
      <c r="U111" s="48">
        <f>(K111+L111+M111+N111+O111+P111+Q111)/J111</f>
        <v>0</v>
      </c>
      <c r="V111" s="11">
        <v>0</v>
      </c>
      <c r="W111" s="11">
        <v>0</v>
      </c>
      <c r="X111" s="11">
        <v>0</v>
      </c>
      <c r="Y111" s="11">
        <v>2</v>
      </c>
      <c r="Z111" s="11">
        <v>41</v>
      </c>
      <c r="AA111" s="11">
        <v>2</v>
      </c>
      <c r="AB111" s="11">
        <v>5</v>
      </c>
      <c r="AC111" s="11"/>
      <c r="AD111" s="12"/>
      <c r="AE111" s="47">
        <f>(V111+W111+X111+Y111+Z111) /J111</f>
        <v>0.27215189873417722</v>
      </c>
      <c r="AF111" s="48">
        <f>(V111+W111+X111+Y111+Z111+AA111+AB111)/J111</f>
        <v>0.31645569620253167</v>
      </c>
      <c r="AG111" s="11">
        <v>7</v>
      </c>
      <c r="AH111" s="11">
        <v>16</v>
      </c>
      <c r="AI111" s="11">
        <v>12</v>
      </c>
      <c r="AJ111" s="11">
        <v>9</v>
      </c>
      <c r="AK111" s="11">
        <v>4</v>
      </c>
      <c r="AL111" s="11">
        <v>6</v>
      </c>
      <c r="AM111" s="11">
        <v>1</v>
      </c>
      <c r="AN111" s="11"/>
      <c r="AO111" s="12"/>
      <c r="AP111" s="47">
        <f>(AG111+AH111+AI111+AJ111+AK111) /J111</f>
        <v>0.30379746835443039</v>
      </c>
      <c r="AQ111" s="48">
        <f>(AG111+AH111+AI111+AJ111+AK111+AL111+AM111)/J111</f>
        <v>0.34810126582278483</v>
      </c>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3"/>
      <c r="GA111" s="33"/>
      <c r="GB111" s="33"/>
      <c r="GC111" s="33"/>
      <c r="GD111" s="33"/>
      <c r="GE111" s="33"/>
      <c r="GF111" s="33"/>
      <c r="GG111" s="33"/>
      <c r="GH111" s="33"/>
      <c r="GI111" s="33"/>
      <c r="GJ111" s="33"/>
      <c r="GK111" s="33"/>
      <c r="GL111" s="33"/>
      <c r="GM111" s="33"/>
      <c r="GN111" s="33"/>
      <c r="GO111" s="33"/>
      <c r="GP111" s="33"/>
      <c r="GQ111" s="33"/>
      <c r="GR111" s="33"/>
      <c r="GS111" s="33"/>
      <c r="GT111" s="33"/>
      <c r="GU111" s="33"/>
      <c r="GV111" s="33"/>
      <c r="GW111" s="33"/>
      <c r="GX111" s="33"/>
      <c r="GY111" s="33"/>
      <c r="GZ111" s="33"/>
      <c r="HA111" s="33"/>
      <c r="HB111" s="33"/>
      <c r="HC111" s="33"/>
      <c r="HD111" s="33"/>
      <c r="HE111" s="33"/>
      <c r="HF111" s="33"/>
      <c r="HG111" s="33"/>
      <c r="HH111" s="33"/>
      <c r="HI111" s="33"/>
      <c r="HJ111" s="33"/>
      <c r="HK111" s="33"/>
      <c r="HL111" s="33"/>
      <c r="HM111" s="33"/>
      <c r="HN111" s="33"/>
      <c r="HO111" s="33"/>
      <c r="HP111" s="33"/>
      <c r="HQ111" s="33"/>
      <c r="HR111" s="33"/>
      <c r="HS111" s="33"/>
      <c r="HT111" s="33"/>
      <c r="HU111" s="33"/>
      <c r="HV111" s="33"/>
      <c r="HW111" s="33"/>
      <c r="HX111" s="33"/>
      <c r="HY111" s="33"/>
      <c r="HZ111" s="33"/>
      <c r="IA111" s="33"/>
      <c r="IB111" s="33"/>
      <c r="IC111" s="33"/>
      <c r="ID111" s="33"/>
      <c r="IE111" s="33"/>
      <c r="IF111" s="33"/>
    </row>
    <row r="112" spans="2:240" x14ac:dyDescent="0.25">
      <c r="B112" s="17"/>
      <c r="C112" s="72" t="s">
        <v>22</v>
      </c>
      <c r="D112" s="72"/>
      <c r="E112" s="72"/>
      <c r="F112" s="4" t="s">
        <v>1</v>
      </c>
      <c r="G112" s="9">
        <v>1</v>
      </c>
      <c r="H112" s="41">
        <f t="shared" ref="H112:I114" si="45">T112+AE112+AP112</f>
        <v>0.44763860369609854</v>
      </c>
      <c r="I112" s="41">
        <f t="shared" si="45"/>
        <v>0.44763860369609854</v>
      </c>
      <c r="J112" s="77">
        <v>487</v>
      </c>
      <c r="K112" s="6">
        <v>209</v>
      </c>
      <c r="L112" s="6">
        <v>5</v>
      </c>
      <c r="M112" s="6">
        <v>0</v>
      </c>
      <c r="N112" s="6">
        <v>0</v>
      </c>
      <c r="O112" s="6"/>
      <c r="P112" s="6"/>
      <c r="Q112" s="6"/>
      <c r="R112" s="6"/>
      <c r="S112" s="5"/>
      <c r="T112" s="46">
        <f>(K112+L112)/J112</f>
        <v>0.43942505133470228</v>
      </c>
      <c r="U112" s="41">
        <f>(K112+L112+M112+N112)/J112</f>
        <v>0.43942505133470228</v>
      </c>
      <c r="V112" s="6">
        <v>1</v>
      </c>
      <c r="W112" s="6">
        <v>0</v>
      </c>
      <c r="X112" s="6">
        <v>0</v>
      </c>
      <c r="Y112" s="6">
        <v>0</v>
      </c>
      <c r="Z112" s="6"/>
      <c r="AA112" s="6"/>
      <c r="AB112" s="6"/>
      <c r="AC112" s="6"/>
      <c r="AD112" s="5"/>
      <c r="AE112" s="46">
        <f>(V112+W112)/J112</f>
        <v>2.0533880903490761E-3</v>
      </c>
      <c r="AF112" s="41">
        <f>(V112+W112+X112+Y112)/J112</f>
        <v>2.0533880903490761E-3</v>
      </c>
      <c r="AG112" s="6">
        <v>1</v>
      </c>
      <c r="AH112" s="6">
        <v>1</v>
      </c>
      <c r="AI112" s="6">
        <v>0</v>
      </c>
      <c r="AJ112" s="6">
        <v>1</v>
      </c>
      <c r="AK112" s="6">
        <v>0</v>
      </c>
      <c r="AL112" s="6">
        <v>0</v>
      </c>
      <c r="AM112" s="6">
        <v>0</v>
      </c>
      <c r="AN112" s="6"/>
      <c r="AO112" s="5"/>
      <c r="AP112" s="46">
        <f t="shared" ref="AP112:AP114" si="46">(AG112+AH112+AI112+AJ112+AK112) /J112</f>
        <v>6.1601642710472282E-3</v>
      </c>
      <c r="AQ112" s="41">
        <f t="shared" ref="AQ112:AQ114" si="47">(AG112+AH112+AI112+AJ112+AK112+AL112+AM112)/J112</f>
        <v>6.1601642710472282E-3</v>
      </c>
    </row>
    <row r="113" spans="2:240" x14ac:dyDescent="0.25">
      <c r="B113" s="17"/>
      <c r="C113" s="72"/>
      <c r="D113" s="72"/>
      <c r="E113" s="72"/>
      <c r="F113" s="4" t="s">
        <v>31</v>
      </c>
      <c r="G113" s="9">
        <v>2</v>
      </c>
      <c r="H113" s="41">
        <f t="shared" si="45"/>
        <v>0.14742014742014742</v>
      </c>
      <c r="I113" s="41">
        <f t="shared" si="45"/>
        <v>0.15479115479115479</v>
      </c>
      <c r="J113" s="77">
        <v>407</v>
      </c>
      <c r="K113" s="6">
        <v>17</v>
      </c>
      <c r="L113" s="6">
        <v>40</v>
      </c>
      <c r="M113" s="6">
        <v>2</v>
      </c>
      <c r="N113" s="6">
        <v>1</v>
      </c>
      <c r="O113" s="6">
        <v>0</v>
      </c>
      <c r="P113" s="6"/>
      <c r="Q113" s="6"/>
      <c r="R113" s="6"/>
      <c r="S113" s="5"/>
      <c r="T113" s="46">
        <f>(K113+L113+M113)/J113</f>
        <v>0.14496314496314497</v>
      </c>
      <c r="U113" s="41">
        <f>(K113+L113+M113+N113+O113)/J113</f>
        <v>0.14742014742014742</v>
      </c>
      <c r="V113" s="6">
        <v>0</v>
      </c>
      <c r="W113" s="6">
        <v>0</v>
      </c>
      <c r="X113" s="6">
        <v>0</v>
      </c>
      <c r="Y113" s="6">
        <v>1</v>
      </c>
      <c r="Z113" s="6">
        <v>1</v>
      </c>
      <c r="AA113" s="6"/>
      <c r="AB113" s="6"/>
      <c r="AC113" s="6"/>
      <c r="AD113" s="5"/>
      <c r="AE113" s="46">
        <f>(V113+W113+X113)/J113</f>
        <v>0</v>
      </c>
      <c r="AF113" s="41">
        <f>(V113+W113+X113+Y113+Z113)/J113</f>
        <v>4.9140049140049139E-3</v>
      </c>
      <c r="AG113" s="6">
        <v>0</v>
      </c>
      <c r="AH113" s="6">
        <v>1</v>
      </c>
      <c r="AI113" s="6">
        <v>0</v>
      </c>
      <c r="AJ113" s="6">
        <v>0</v>
      </c>
      <c r="AK113" s="6">
        <v>0</v>
      </c>
      <c r="AL113" s="6">
        <v>0</v>
      </c>
      <c r="AM113" s="6">
        <v>0</v>
      </c>
      <c r="AN113" s="6"/>
      <c r="AO113" s="5"/>
      <c r="AP113" s="46">
        <f t="shared" si="46"/>
        <v>2.4570024570024569E-3</v>
      </c>
      <c r="AQ113" s="41">
        <f t="shared" si="47"/>
        <v>2.4570024570024569E-3</v>
      </c>
    </row>
    <row r="114" spans="2:240" x14ac:dyDescent="0.25">
      <c r="B114" s="17"/>
      <c r="C114" s="72"/>
      <c r="D114" s="72"/>
      <c r="E114" s="72"/>
      <c r="F114" s="4" t="s">
        <v>2</v>
      </c>
      <c r="G114" s="9">
        <v>4</v>
      </c>
      <c r="H114" s="41">
        <f t="shared" si="45"/>
        <v>0.38461538461538464</v>
      </c>
      <c r="I114" s="41">
        <f t="shared" si="45"/>
        <v>0.38461538461538464</v>
      </c>
      <c r="J114" s="79">
        <v>52</v>
      </c>
      <c r="K114" s="7">
        <v>0</v>
      </c>
      <c r="L114" s="7">
        <v>18</v>
      </c>
      <c r="M114" s="7">
        <v>1</v>
      </c>
      <c r="N114" s="7">
        <v>0</v>
      </c>
      <c r="O114" s="7">
        <v>1</v>
      </c>
      <c r="P114" s="7">
        <v>0</v>
      </c>
      <c r="Q114" s="7">
        <v>0</v>
      </c>
      <c r="R114" s="7"/>
      <c r="S114" s="8"/>
      <c r="T114" s="46">
        <f>(K114+L114+M114+N114+O114) /J114</f>
        <v>0.38461538461538464</v>
      </c>
      <c r="U114" s="41">
        <f>(K114+L114+M114+N114+O114+P114+Q114)/J114</f>
        <v>0.38461538461538464</v>
      </c>
      <c r="V114" s="6">
        <v>0</v>
      </c>
      <c r="W114" s="6">
        <v>0</v>
      </c>
      <c r="X114" s="6">
        <v>0</v>
      </c>
      <c r="Y114" s="6">
        <v>0</v>
      </c>
      <c r="Z114" s="6">
        <v>0</v>
      </c>
      <c r="AA114" s="6">
        <v>0</v>
      </c>
      <c r="AB114" s="6">
        <v>0</v>
      </c>
      <c r="AC114" s="6"/>
      <c r="AD114" s="5"/>
      <c r="AE114" s="46">
        <f>(V114+W114+X114+Y114+Z114) /J114</f>
        <v>0</v>
      </c>
      <c r="AF114" s="41">
        <f>(V114+W114+X114+Y114+Z114+AA114+AB114)/J114</f>
        <v>0</v>
      </c>
      <c r="AG114" s="6">
        <v>0</v>
      </c>
      <c r="AH114" s="6">
        <v>0</v>
      </c>
      <c r="AI114" s="6">
        <v>0</v>
      </c>
      <c r="AJ114" s="6">
        <v>0</v>
      </c>
      <c r="AK114" s="6">
        <v>0</v>
      </c>
      <c r="AL114" s="6">
        <v>0</v>
      </c>
      <c r="AM114" s="6">
        <v>0</v>
      </c>
      <c r="AN114" s="6"/>
      <c r="AO114" s="5"/>
      <c r="AP114" s="46">
        <f t="shared" si="46"/>
        <v>0</v>
      </c>
      <c r="AQ114" s="41">
        <f t="shared" si="47"/>
        <v>0</v>
      </c>
    </row>
    <row r="115" spans="2:240" x14ac:dyDescent="0.25">
      <c r="B115" s="17"/>
      <c r="C115" s="72"/>
      <c r="D115" s="72"/>
      <c r="E115" s="72"/>
      <c r="F115" s="4" t="s">
        <v>3</v>
      </c>
      <c r="G115" s="9">
        <v>3</v>
      </c>
      <c r="H115" s="40" t="s">
        <v>27</v>
      </c>
      <c r="I115" s="40" t="s">
        <v>27</v>
      </c>
      <c r="J115" s="79" t="s">
        <v>28</v>
      </c>
      <c r="K115" s="7"/>
      <c r="L115" s="7"/>
      <c r="M115" s="7"/>
      <c r="N115" s="7"/>
      <c r="O115" s="7"/>
      <c r="P115" s="7"/>
      <c r="Q115" s="7"/>
      <c r="R115" s="7"/>
      <c r="S115" s="8"/>
      <c r="T115" s="46"/>
      <c r="U115" s="41"/>
      <c r="V115" s="6"/>
      <c r="W115" s="6"/>
      <c r="X115" s="6"/>
      <c r="Y115" s="6"/>
      <c r="Z115" s="6"/>
      <c r="AA115" s="6"/>
      <c r="AB115" s="6"/>
      <c r="AC115" s="6"/>
      <c r="AD115" s="5"/>
      <c r="AE115" s="46"/>
      <c r="AF115" s="41"/>
      <c r="AG115" s="6"/>
      <c r="AH115" s="6"/>
      <c r="AI115" s="6"/>
      <c r="AJ115" s="6"/>
      <c r="AK115" s="6"/>
      <c r="AL115" s="6"/>
      <c r="AM115" s="6"/>
      <c r="AN115" s="6"/>
      <c r="AO115" s="5"/>
      <c r="AP115" s="46"/>
      <c r="AQ115" s="41"/>
    </row>
    <row r="116" spans="2:240" x14ac:dyDescent="0.25">
      <c r="B116" s="17"/>
      <c r="C116" s="72"/>
      <c r="D116" s="72"/>
      <c r="E116" s="72"/>
      <c r="F116" s="4" t="s">
        <v>4</v>
      </c>
      <c r="G116" s="9">
        <v>6</v>
      </c>
      <c r="H116" s="40" t="s">
        <v>27</v>
      </c>
      <c r="I116" s="40" t="s">
        <v>27</v>
      </c>
      <c r="J116" s="79" t="s">
        <v>28</v>
      </c>
      <c r="K116" s="7"/>
      <c r="L116" s="7"/>
      <c r="M116" s="7"/>
      <c r="N116" s="7"/>
      <c r="O116" s="7"/>
      <c r="P116" s="7"/>
      <c r="Q116" s="7"/>
      <c r="R116" s="7"/>
      <c r="S116" s="8"/>
      <c r="T116" s="46"/>
      <c r="U116" s="41"/>
      <c r="V116" s="6"/>
      <c r="W116" s="6"/>
      <c r="X116" s="6"/>
      <c r="Y116" s="6"/>
      <c r="Z116" s="6"/>
      <c r="AA116" s="6"/>
      <c r="AB116" s="6"/>
      <c r="AC116" s="6"/>
      <c r="AD116" s="5"/>
      <c r="AE116" s="46"/>
      <c r="AF116" s="41"/>
      <c r="AG116" s="6"/>
      <c r="AH116" s="6"/>
      <c r="AI116" s="6"/>
      <c r="AJ116" s="6"/>
      <c r="AK116" s="6"/>
      <c r="AL116" s="6"/>
      <c r="AM116" s="6"/>
      <c r="AN116" s="6"/>
      <c r="AO116" s="5"/>
      <c r="AP116" s="46"/>
      <c r="AQ116" s="41"/>
    </row>
    <row r="117" spans="2:240" s="13" customFormat="1" ht="15.75" thickBot="1" x14ac:dyDescent="0.3">
      <c r="B117" s="16"/>
      <c r="C117" s="73"/>
      <c r="D117" s="73"/>
      <c r="E117" s="73"/>
      <c r="F117" s="11" t="s">
        <v>32</v>
      </c>
      <c r="G117" s="14" t="s">
        <v>28</v>
      </c>
      <c r="H117" s="42" t="s">
        <v>27</v>
      </c>
      <c r="I117" s="42" t="s">
        <v>27</v>
      </c>
      <c r="J117" s="78" t="s">
        <v>28</v>
      </c>
      <c r="K117" s="11"/>
      <c r="L117" s="11"/>
      <c r="M117" s="11"/>
      <c r="N117" s="11"/>
      <c r="O117" s="11"/>
      <c r="P117" s="11"/>
      <c r="Q117" s="11"/>
      <c r="R117" s="11"/>
      <c r="S117" s="12"/>
      <c r="T117" s="47"/>
      <c r="U117" s="48"/>
      <c r="V117" s="11"/>
      <c r="W117" s="11"/>
      <c r="X117" s="11"/>
      <c r="Y117" s="11"/>
      <c r="Z117" s="11"/>
      <c r="AA117" s="11"/>
      <c r="AB117" s="11"/>
      <c r="AC117" s="11"/>
      <c r="AD117" s="12"/>
      <c r="AE117" s="47"/>
      <c r="AF117" s="48"/>
      <c r="AG117" s="11"/>
      <c r="AH117" s="11"/>
      <c r="AI117" s="11"/>
      <c r="AJ117" s="11"/>
      <c r="AK117" s="11"/>
      <c r="AL117" s="11"/>
      <c r="AM117" s="11"/>
      <c r="AN117" s="11"/>
      <c r="AO117" s="12"/>
      <c r="AP117" s="47"/>
      <c r="AQ117" s="48"/>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3"/>
      <c r="DQ117" s="33"/>
      <c r="DR117" s="33"/>
      <c r="DS117" s="33"/>
      <c r="DT117" s="33"/>
      <c r="DU117" s="33"/>
      <c r="DV117" s="33"/>
      <c r="DW117" s="33"/>
      <c r="DX117" s="33"/>
      <c r="DY117" s="33"/>
      <c r="DZ117" s="33"/>
      <c r="EA117" s="33"/>
      <c r="EB117" s="33"/>
      <c r="EC117" s="33"/>
      <c r="ED117" s="33"/>
      <c r="EE117" s="33"/>
      <c r="EF117" s="33"/>
      <c r="EG117" s="33"/>
      <c r="EH117" s="33"/>
      <c r="EI117" s="33"/>
      <c r="EJ117" s="33"/>
      <c r="EK117" s="33"/>
      <c r="EL117" s="33"/>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3"/>
      <c r="GA117" s="33"/>
      <c r="GB117" s="33"/>
      <c r="GC117" s="33"/>
      <c r="GD117" s="33"/>
      <c r="GE117" s="33"/>
      <c r="GF117" s="33"/>
      <c r="GG117" s="33"/>
      <c r="GH117" s="33"/>
      <c r="GI117" s="33"/>
      <c r="GJ117" s="33"/>
      <c r="GK117" s="33"/>
      <c r="GL117" s="33"/>
      <c r="GM117" s="33"/>
      <c r="GN117" s="33"/>
      <c r="GO117" s="33"/>
      <c r="GP117" s="33"/>
      <c r="GQ117" s="33"/>
      <c r="GR117" s="33"/>
      <c r="GS117" s="33"/>
      <c r="GT117" s="33"/>
      <c r="GU117" s="33"/>
      <c r="GV117" s="33"/>
      <c r="GW117" s="33"/>
      <c r="GX117" s="33"/>
      <c r="GY117" s="33"/>
      <c r="GZ117" s="33"/>
      <c r="HA117" s="33"/>
      <c r="HB117" s="33"/>
      <c r="HC117" s="33"/>
      <c r="HD117" s="33"/>
      <c r="HE117" s="33"/>
      <c r="HF117" s="33"/>
      <c r="HG117" s="33"/>
      <c r="HH117" s="33"/>
      <c r="HI117" s="33"/>
      <c r="HJ117" s="33"/>
      <c r="HK117" s="33"/>
      <c r="HL117" s="33"/>
      <c r="HM117" s="33"/>
      <c r="HN117" s="33"/>
      <c r="HO117" s="33"/>
      <c r="HP117" s="33"/>
      <c r="HQ117" s="33"/>
      <c r="HR117" s="33"/>
      <c r="HS117" s="33"/>
      <c r="HT117" s="33"/>
      <c r="HU117" s="33"/>
      <c r="HV117" s="33"/>
      <c r="HW117" s="33"/>
      <c r="HX117" s="33"/>
      <c r="HY117" s="33"/>
      <c r="HZ117" s="33"/>
      <c r="IA117" s="33"/>
      <c r="IB117" s="33"/>
      <c r="IC117" s="33"/>
      <c r="ID117" s="33"/>
      <c r="IE117" s="33"/>
      <c r="IF117" s="33"/>
    </row>
    <row r="118" spans="2:240" x14ac:dyDescent="0.25">
      <c r="B118" s="17"/>
      <c r="C118" s="72" t="s">
        <v>23</v>
      </c>
      <c r="D118" s="72"/>
      <c r="E118" s="72"/>
      <c r="F118" s="4" t="s">
        <v>1</v>
      </c>
      <c r="G118" s="9">
        <v>1</v>
      </c>
      <c r="H118" s="41">
        <f>T118+AE118+AP118</f>
        <v>0.21123165283982134</v>
      </c>
      <c r="I118" s="41">
        <f>U118+AF118+AQ118</f>
        <v>0.23675813656668793</v>
      </c>
      <c r="J118" s="79">
        <v>1567</v>
      </c>
      <c r="K118" s="6">
        <v>247</v>
      </c>
      <c r="L118" s="6">
        <v>9</v>
      </c>
      <c r="M118" s="6">
        <v>4</v>
      </c>
      <c r="N118" s="6">
        <v>4</v>
      </c>
      <c r="O118" s="6"/>
      <c r="P118" s="6"/>
      <c r="Q118" s="6"/>
      <c r="R118" s="6"/>
      <c r="S118" s="5"/>
      <c r="T118" s="46">
        <f>(K118+L118)/J118</f>
        <v>0.16336949585194641</v>
      </c>
      <c r="U118" s="41">
        <f>(K118+L118+M118+N118)/J118</f>
        <v>0.16847479259731971</v>
      </c>
      <c r="V118" s="6">
        <v>3</v>
      </c>
      <c r="W118" s="6">
        <v>2</v>
      </c>
      <c r="X118" s="6">
        <v>4</v>
      </c>
      <c r="Y118" s="6">
        <v>1</v>
      </c>
      <c r="Z118" s="6"/>
      <c r="AA118" s="6"/>
      <c r="AB118" s="6"/>
      <c r="AC118" s="6"/>
      <c r="AD118" s="5"/>
      <c r="AE118" s="46">
        <f>(V118+W118)/J118</f>
        <v>3.1908104658583281E-3</v>
      </c>
      <c r="AF118" s="41">
        <f>(V118+W118+X118+Y118)/J118</f>
        <v>6.3816209317166563E-3</v>
      </c>
      <c r="AG118" s="6">
        <v>15</v>
      </c>
      <c r="AH118" s="6">
        <v>7</v>
      </c>
      <c r="AI118" s="6">
        <v>14</v>
      </c>
      <c r="AJ118" s="6">
        <v>23</v>
      </c>
      <c r="AK118" s="6">
        <v>11</v>
      </c>
      <c r="AL118" s="6">
        <v>20</v>
      </c>
      <c r="AM118" s="6">
        <v>7</v>
      </c>
      <c r="AN118" s="6"/>
      <c r="AO118" s="5"/>
      <c r="AP118" s="46">
        <f t="shared" ref="AP118:AP119" si="48">(AG118+AH118+AI118+AJ118+AK118) /J118</f>
        <v>4.467134652201659E-2</v>
      </c>
      <c r="AQ118" s="41">
        <f t="shared" ref="AQ118:AQ119" si="49">(AG118+AH118+AI118+AJ118+AK118+AL118+AM118)/J118</f>
        <v>6.1901723037651561E-2</v>
      </c>
    </row>
    <row r="119" spans="2:240" x14ac:dyDescent="0.25">
      <c r="B119" s="17"/>
      <c r="C119" s="72"/>
      <c r="D119" s="72"/>
      <c r="E119" s="72"/>
      <c r="F119" s="4" t="s">
        <v>31</v>
      </c>
      <c r="G119" s="9">
        <v>2</v>
      </c>
      <c r="H119" s="41">
        <f>T119+AE119+AP119</f>
        <v>0.34931506849315064</v>
      </c>
      <c r="I119" s="41">
        <f>U119+AF119+AQ119</f>
        <v>0.43150684931506844</v>
      </c>
      <c r="J119" s="77">
        <v>146</v>
      </c>
      <c r="K119" s="6">
        <v>10</v>
      </c>
      <c r="L119" s="6">
        <v>31</v>
      </c>
      <c r="M119" s="6">
        <v>3</v>
      </c>
      <c r="N119" s="6">
        <v>3</v>
      </c>
      <c r="O119" s="6">
        <v>2</v>
      </c>
      <c r="P119" s="6"/>
      <c r="Q119" s="6"/>
      <c r="R119" s="6"/>
      <c r="S119" s="5"/>
      <c r="T119" s="46">
        <f>(K119+L119+M119)/J119</f>
        <v>0.30136986301369861</v>
      </c>
      <c r="U119" s="41">
        <f>(K119+L119+M119+N119+O119)/J119</f>
        <v>0.33561643835616439</v>
      </c>
      <c r="V119" s="6">
        <v>0</v>
      </c>
      <c r="W119" s="6">
        <v>2</v>
      </c>
      <c r="X119" s="6">
        <v>0</v>
      </c>
      <c r="Y119" s="6">
        <v>1</v>
      </c>
      <c r="Z119" s="6">
        <v>0</v>
      </c>
      <c r="AA119" s="6"/>
      <c r="AB119" s="6"/>
      <c r="AC119" s="6"/>
      <c r="AD119" s="5"/>
      <c r="AE119" s="46">
        <f>(V119+W119+X119)/J119</f>
        <v>1.3698630136986301E-2</v>
      </c>
      <c r="AF119" s="41">
        <f>(V119+W119+X119+Y119+Z119)/J119</f>
        <v>2.0547945205479451E-2</v>
      </c>
      <c r="AG119" s="6">
        <v>1</v>
      </c>
      <c r="AH119" s="6">
        <v>2</v>
      </c>
      <c r="AI119" s="6">
        <v>0</v>
      </c>
      <c r="AJ119" s="6">
        <v>2</v>
      </c>
      <c r="AK119" s="6">
        <v>0</v>
      </c>
      <c r="AL119" s="6">
        <v>2</v>
      </c>
      <c r="AM119" s="6">
        <v>4</v>
      </c>
      <c r="AN119" s="6"/>
      <c r="AO119" s="5"/>
      <c r="AP119" s="46">
        <f t="shared" si="48"/>
        <v>3.4246575342465752E-2</v>
      </c>
      <c r="AQ119" s="41">
        <f t="shared" si="49"/>
        <v>7.5342465753424653E-2</v>
      </c>
    </row>
    <row r="120" spans="2:240" x14ac:dyDescent="0.25">
      <c r="B120" s="17"/>
      <c r="C120" s="72"/>
      <c r="D120" s="72"/>
      <c r="E120" s="72"/>
      <c r="F120" s="4" t="s">
        <v>2</v>
      </c>
      <c r="G120" s="9">
        <v>4</v>
      </c>
      <c r="H120" s="40" t="s">
        <v>27</v>
      </c>
      <c r="I120" s="40" t="s">
        <v>27</v>
      </c>
      <c r="J120" s="79" t="s">
        <v>28</v>
      </c>
      <c r="K120" s="7"/>
      <c r="L120" s="7"/>
      <c r="M120" s="7"/>
      <c r="N120" s="7"/>
      <c r="O120" s="7"/>
      <c r="P120" s="7"/>
      <c r="Q120" s="7"/>
      <c r="R120" s="7"/>
      <c r="S120" s="8"/>
      <c r="T120" s="46"/>
      <c r="U120" s="41"/>
      <c r="V120" s="6"/>
      <c r="W120" s="6"/>
      <c r="X120" s="6"/>
      <c r="Y120" s="6"/>
      <c r="Z120" s="6"/>
      <c r="AA120" s="6"/>
      <c r="AB120" s="6"/>
      <c r="AC120" s="6"/>
      <c r="AD120" s="5"/>
      <c r="AE120" s="46"/>
      <c r="AF120" s="41"/>
      <c r="AG120" s="6"/>
      <c r="AH120" s="6"/>
      <c r="AI120" s="6"/>
      <c r="AJ120" s="6"/>
      <c r="AK120" s="6"/>
      <c r="AL120" s="6"/>
      <c r="AM120" s="6"/>
      <c r="AN120" s="6"/>
      <c r="AO120" s="5"/>
      <c r="AP120" s="46"/>
      <c r="AQ120" s="41"/>
    </row>
    <row r="121" spans="2:240" x14ac:dyDescent="0.25">
      <c r="B121" s="17"/>
      <c r="C121" s="72"/>
      <c r="D121" s="72"/>
      <c r="E121" s="72"/>
      <c r="F121" s="4" t="s">
        <v>3</v>
      </c>
      <c r="G121" s="9">
        <v>3</v>
      </c>
      <c r="H121" s="40" t="s">
        <v>27</v>
      </c>
      <c r="I121" s="40" t="s">
        <v>27</v>
      </c>
      <c r="J121" s="79" t="s">
        <v>28</v>
      </c>
      <c r="K121" s="7"/>
      <c r="L121" s="7"/>
      <c r="M121" s="7"/>
      <c r="N121" s="7"/>
      <c r="O121" s="7"/>
      <c r="P121" s="7"/>
      <c r="Q121" s="7"/>
      <c r="R121" s="7"/>
      <c r="S121" s="8"/>
      <c r="T121" s="46"/>
      <c r="U121" s="41"/>
      <c r="V121" s="6"/>
      <c r="W121" s="6"/>
      <c r="X121" s="6"/>
      <c r="Y121" s="6"/>
      <c r="Z121" s="6"/>
      <c r="AA121" s="6"/>
      <c r="AB121" s="6"/>
      <c r="AC121" s="6"/>
      <c r="AD121" s="5"/>
      <c r="AE121" s="46"/>
      <c r="AF121" s="41"/>
      <c r="AG121" s="6"/>
      <c r="AH121" s="6"/>
      <c r="AI121" s="6"/>
      <c r="AJ121" s="6"/>
      <c r="AK121" s="6"/>
      <c r="AL121" s="6"/>
      <c r="AM121" s="6"/>
      <c r="AN121" s="6"/>
      <c r="AO121" s="5"/>
      <c r="AP121" s="46"/>
      <c r="AQ121" s="41"/>
    </row>
    <row r="122" spans="2:240" x14ac:dyDescent="0.25">
      <c r="B122" s="17"/>
      <c r="C122" s="72"/>
      <c r="D122" s="72"/>
      <c r="E122" s="72"/>
      <c r="F122" s="4" t="s">
        <v>4</v>
      </c>
      <c r="G122" s="9">
        <v>6</v>
      </c>
      <c r="H122" s="40" t="s">
        <v>27</v>
      </c>
      <c r="I122" s="40" t="s">
        <v>27</v>
      </c>
      <c r="J122" s="79" t="s">
        <v>28</v>
      </c>
      <c r="K122" s="7"/>
      <c r="L122" s="7"/>
      <c r="M122" s="7"/>
      <c r="N122" s="7"/>
      <c r="O122" s="7"/>
      <c r="P122" s="7"/>
      <c r="Q122" s="7"/>
      <c r="R122" s="7"/>
      <c r="S122" s="8"/>
      <c r="T122" s="46"/>
      <c r="U122" s="41"/>
      <c r="V122" s="6"/>
      <c r="W122" s="6"/>
      <c r="X122" s="6"/>
      <c r="Y122" s="6"/>
      <c r="Z122" s="6"/>
      <c r="AA122" s="6"/>
      <c r="AB122" s="6"/>
      <c r="AC122" s="6"/>
      <c r="AD122" s="5"/>
      <c r="AE122" s="46"/>
      <c r="AF122" s="41"/>
      <c r="AG122" s="6"/>
      <c r="AH122" s="6"/>
      <c r="AI122" s="6"/>
      <c r="AJ122" s="6"/>
      <c r="AK122" s="6"/>
      <c r="AL122" s="6"/>
      <c r="AM122" s="6"/>
      <c r="AN122" s="6"/>
      <c r="AO122" s="5"/>
      <c r="AP122" s="46"/>
      <c r="AQ122" s="41"/>
    </row>
    <row r="123" spans="2:240" s="13" customFormat="1" ht="15.75" thickBot="1" x14ac:dyDescent="0.3">
      <c r="B123" s="16"/>
      <c r="C123" s="73"/>
      <c r="D123" s="73"/>
      <c r="E123" s="73"/>
      <c r="F123" s="11" t="s">
        <v>32</v>
      </c>
      <c r="G123" s="14" t="s">
        <v>28</v>
      </c>
      <c r="H123" s="42">
        <f t="shared" ref="H123:I123" si="50">T123+AE123+AP123</f>
        <v>0.3888888888888889</v>
      </c>
      <c r="I123" s="42">
        <f t="shared" si="50"/>
        <v>0.52777777777777779</v>
      </c>
      <c r="J123" s="78">
        <v>108</v>
      </c>
      <c r="K123" s="11">
        <v>0</v>
      </c>
      <c r="L123" s="11">
        <v>0</v>
      </c>
      <c r="M123" s="11">
        <v>0</v>
      </c>
      <c r="N123" s="11">
        <v>0</v>
      </c>
      <c r="O123" s="11">
        <v>0</v>
      </c>
      <c r="P123" s="11">
        <v>0</v>
      </c>
      <c r="Q123" s="11">
        <v>0</v>
      </c>
      <c r="R123" s="11"/>
      <c r="S123" s="12"/>
      <c r="T123" s="47">
        <f>(K123+L123+M123+N123+O123) /J123</f>
        <v>0</v>
      </c>
      <c r="U123" s="48">
        <f>(K123+L123+M123+N123+O123+P123+Q123)/J123</f>
        <v>0</v>
      </c>
      <c r="V123" s="11">
        <v>1</v>
      </c>
      <c r="W123" s="11">
        <v>4</v>
      </c>
      <c r="X123" s="11">
        <v>1</v>
      </c>
      <c r="Y123" s="11">
        <v>20</v>
      </c>
      <c r="Z123" s="11">
        <v>3</v>
      </c>
      <c r="AA123" s="11">
        <v>9</v>
      </c>
      <c r="AB123" s="11">
        <v>3</v>
      </c>
      <c r="AC123" s="11"/>
      <c r="AD123" s="12"/>
      <c r="AE123" s="47">
        <f>(V123+W123+X123+Y123+Z123) /J123</f>
        <v>0.26851851851851855</v>
      </c>
      <c r="AF123" s="48">
        <f>(V123+W123+X123+Y123+Z123+AA123+AB123)/J123</f>
        <v>0.37962962962962965</v>
      </c>
      <c r="AG123" s="11">
        <v>1</v>
      </c>
      <c r="AH123" s="11">
        <v>4</v>
      </c>
      <c r="AI123" s="11">
        <v>3</v>
      </c>
      <c r="AJ123" s="11">
        <v>5</v>
      </c>
      <c r="AK123" s="11">
        <v>0</v>
      </c>
      <c r="AL123" s="11">
        <v>2</v>
      </c>
      <c r="AM123" s="11">
        <v>1</v>
      </c>
      <c r="AN123" s="11"/>
      <c r="AO123" s="12"/>
      <c r="AP123" s="47">
        <f>(AG123+AH123+AI123+AJ123+AK123) /J123</f>
        <v>0.12037037037037036</v>
      </c>
      <c r="AQ123" s="48">
        <f>(AG123+AH123+AI123+AJ123+AK123+AL123+AM123)/J123</f>
        <v>0.14814814814814814</v>
      </c>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3"/>
      <c r="DQ123" s="33"/>
      <c r="DR123" s="33"/>
      <c r="DS123" s="33"/>
      <c r="DT123" s="33"/>
      <c r="DU123" s="33"/>
      <c r="DV123" s="33"/>
      <c r="DW123" s="33"/>
      <c r="DX123" s="33"/>
      <c r="DY123" s="33"/>
      <c r="DZ123" s="33"/>
      <c r="EA123" s="33"/>
      <c r="EB123" s="33"/>
      <c r="EC123" s="33"/>
      <c r="ED123" s="33"/>
      <c r="EE123" s="33"/>
      <c r="EF123" s="33"/>
      <c r="EG123" s="33"/>
      <c r="EH123" s="33"/>
      <c r="EI123" s="33"/>
      <c r="EJ123" s="33"/>
      <c r="EK123" s="33"/>
      <c r="EL123" s="33"/>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3"/>
      <c r="GA123" s="33"/>
      <c r="GB123" s="33"/>
      <c r="GC123" s="33"/>
      <c r="GD123" s="33"/>
      <c r="GE123" s="33"/>
      <c r="GF123" s="33"/>
      <c r="GG123" s="33"/>
      <c r="GH123" s="33"/>
      <c r="GI123" s="33"/>
      <c r="GJ123" s="33"/>
      <c r="GK123" s="33"/>
      <c r="GL123" s="33"/>
      <c r="GM123" s="33"/>
      <c r="GN123" s="33"/>
      <c r="GO123" s="33"/>
      <c r="GP123" s="33"/>
      <c r="GQ123" s="33"/>
      <c r="GR123" s="33"/>
      <c r="GS123" s="33"/>
      <c r="GT123" s="33"/>
      <c r="GU123" s="33"/>
      <c r="GV123" s="33"/>
      <c r="GW123" s="33"/>
      <c r="GX123" s="33"/>
      <c r="GY123" s="33"/>
      <c r="GZ123" s="33"/>
      <c r="HA123" s="33"/>
      <c r="HB123" s="33"/>
      <c r="HC123" s="33"/>
      <c r="HD123" s="33"/>
      <c r="HE123" s="33"/>
      <c r="HF123" s="33"/>
      <c r="HG123" s="33"/>
      <c r="HH123" s="33"/>
      <c r="HI123" s="33"/>
      <c r="HJ123" s="33"/>
      <c r="HK123" s="33"/>
      <c r="HL123" s="33"/>
      <c r="HM123" s="33"/>
      <c r="HN123" s="33"/>
      <c r="HO123" s="33"/>
      <c r="HP123" s="33"/>
      <c r="HQ123" s="33"/>
      <c r="HR123" s="33"/>
      <c r="HS123" s="33"/>
      <c r="HT123" s="33"/>
      <c r="HU123" s="33"/>
      <c r="HV123" s="33"/>
      <c r="HW123" s="33"/>
      <c r="HX123" s="33"/>
      <c r="HY123" s="33"/>
      <c r="HZ123" s="33"/>
      <c r="IA123" s="33"/>
      <c r="IB123" s="33"/>
      <c r="IC123" s="33"/>
      <c r="ID123" s="33"/>
      <c r="IE123" s="33"/>
      <c r="IF123" s="33"/>
    </row>
    <row r="124" spans="2:240" x14ac:dyDescent="0.25">
      <c r="B124" s="17"/>
      <c r="C124" s="72" t="s">
        <v>24</v>
      </c>
      <c r="D124" s="72"/>
      <c r="E124" s="72"/>
      <c r="F124" s="4" t="s">
        <v>1</v>
      </c>
      <c r="G124" s="9">
        <v>1</v>
      </c>
      <c r="H124" s="41">
        <f t="shared" ref="H124:I126" si="51">T124+AE124+AP124</f>
        <v>0.54326923076923084</v>
      </c>
      <c r="I124" s="41">
        <f t="shared" si="51"/>
        <v>0.63461538461538458</v>
      </c>
      <c r="J124" s="77">
        <v>624</v>
      </c>
      <c r="K124" s="6">
        <v>213</v>
      </c>
      <c r="L124" s="6">
        <v>66</v>
      </c>
      <c r="M124" s="6">
        <v>36</v>
      </c>
      <c r="N124" s="6">
        <v>6</v>
      </c>
      <c r="O124" s="6"/>
      <c r="P124" s="6"/>
      <c r="Q124" s="6"/>
      <c r="R124" s="6"/>
      <c r="S124" s="5"/>
      <c r="T124" s="46">
        <f>(K124+L124)/J124</f>
        <v>0.44711538461538464</v>
      </c>
      <c r="U124" s="41">
        <f>(K124+L124+M124+N124)/J124</f>
        <v>0.51442307692307687</v>
      </c>
      <c r="V124" s="6">
        <v>1</v>
      </c>
      <c r="W124" s="6">
        <v>1</v>
      </c>
      <c r="X124" s="6">
        <v>2</v>
      </c>
      <c r="Y124" s="6">
        <v>3</v>
      </c>
      <c r="Z124" s="6"/>
      <c r="AA124" s="6"/>
      <c r="AB124" s="6"/>
      <c r="AC124" s="6"/>
      <c r="AD124" s="5"/>
      <c r="AE124" s="46">
        <f>(V124+W124)/J124</f>
        <v>3.205128205128205E-3</v>
      </c>
      <c r="AF124" s="41">
        <f>(V124+W124+X124+Y124)/J124</f>
        <v>1.1217948717948718E-2</v>
      </c>
      <c r="AG124" s="6">
        <v>0</v>
      </c>
      <c r="AH124" s="6">
        <v>23</v>
      </c>
      <c r="AI124" s="6">
        <v>11</v>
      </c>
      <c r="AJ124" s="6">
        <v>5</v>
      </c>
      <c r="AK124" s="6">
        <v>19</v>
      </c>
      <c r="AL124" s="6">
        <v>4</v>
      </c>
      <c r="AM124" s="6">
        <v>6</v>
      </c>
      <c r="AN124" s="6"/>
      <c r="AO124" s="5"/>
      <c r="AP124" s="46">
        <f t="shared" ref="AP124:AP126" si="52">(AG124+AH124+AI124+AJ124+AK124) /J124</f>
        <v>9.2948717948717952E-2</v>
      </c>
      <c r="AQ124" s="41">
        <f t="shared" ref="AQ124:AQ126" si="53">(AG124+AH124+AI124+AJ124+AK124+AL124+AM124)/J124</f>
        <v>0.10897435897435898</v>
      </c>
    </row>
    <row r="125" spans="2:240" x14ac:dyDescent="0.25">
      <c r="B125" s="17"/>
      <c r="C125" s="72"/>
      <c r="D125" s="72"/>
      <c r="E125" s="72"/>
      <c r="F125" s="4" t="s">
        <v>31</v>
      </c>
      <c r="G125" s="9">
        <v>2</v>
      </c>
      <c r="H125" s="41">
        <f t="shared" si="51"/>
        <v>0.57559198542805112</v>
      </c>
      <c r="I125" s="41">
        <f t="shared" si="51"/>
        <v>0.64116575591985425</v>
      </c>
      <c r="J125" s="77">
        <v>549</v>
      </c>
      <c r="K125" s="6">
        <v>31</v>
      </c>
      <c r="L125" s="6">
        <v>200</v>
      </c>
      <c r="M125" s="6">
        <v>46</v>
      </c>
      <c r="N125" s="6">
        <v>10</v>
      </c>
      <c r="O125" s="6">
        <v>5</v>
      </c>
      <c r="P125" s="6"/>
      <c r="Q125" s="6"/>
      <c r="R125" s="6"/>
      <c r="S125" s="5"/>
      <c r="T125" s="46">
        <f>(K125+L125+M125)/J125</f>
        <v>0.50455373406193083</v>
      </c>
      <c r="U125" s="41">
        <f>(K125+L125+M125+N125+O125)/J125</f>
        <v>0.53187613843351544</v>
      </c>
      <c r="V125" s="6">
        <v>0</v>
      </c>
      <c r="W125" s="6">
        <v>0</v>
      </c>
      <c r="X125" s="6">
        <v>7</v>
      </c>
      <c r="Y125" s="6">
        <v>2</v>
      </c>
      <c r="Z125" s="6">
        <v>1</v>
      </c>
      <c r="AA125" s="6"/>
      <c r="AB125" s="6"/>
      <c r="AC125" s="6"/>
      <c r="AD125" s="5"/>
      <c r="AE125" s="46">
        <f>(V125+W125+X125)/J125</f>
        <v>1.2750455373406194E-2</v>
      </c>
      <c r="AF125" s="41">
        <f>(V125+W125+X125+Y125+Z125)/J125</f>
        <v>1.8214936247723135E-2</v>
      </c>
      <c r="AG125" s="6">
        <v>10</v>
      </c>
      <c r="AH125" s="6">
        <v>10</v>
      </c>
      <c r="AI125" s="6">
        <v>7</v>
      </c>
      <c r="AJ125" s="6">
        <v>3</v>
      </c>
      <c r="AK125" s="6">
        <v>2</v>
      </c>
      <c r="AL125" s="6">
        <v>12</v>
      </c>
      <c r="AM125" s="6">
        <v>6</v>
      </c>
      <c r="AN125" s="6"/>
      <c r="AO125" s="5"/>
      <c r="AP125" s="46">
        <f t="shared" si="52"/>
        <v>5.8287795992714025E-2</v>
      </c>
      <c r="AQ125" s="41">
        <f t="shared" si="53"/>
        <v>9.107468123861566E-2</v>
      </c>
    </row>
    <row r="126" spans="2:240" x14ac:dyDescent="0.25">
      <c r="B126" s="17"/>
      <c r="C126" s="72"/>
      <c r="D126" s="72"/>
      <c r="E126" s="72"/>
      <c r="F126" s="4" t="s">
        <v>2</v>
      </c>
      <c r="G126" s="9">
        <v>4</v>
      </c>
      <c r="H126" s="41">
        <f t="shared" si="51"/>
        <v>1</v>
      </c>
      <c r="I126" s="41">
        <f t="shared" si="51"/>
        <v>1</v>
      </c>
      <c r="J126" s="79">
        <v>22</v>
      </c>
      <c r="K126" s="7">
        <v>21</v>
      </c>
      <c r="L126" s="7">
        <v>1</v>
      </c>
      <c r="M126" s="7">
        <v>0</v>
      </c>
      <c r="N126" s="7">
        <v>0</v>
      </c>
      <c r="O126" s="7">
        <v>0</v>
      </c>
      <c r="P126" s="7">
        <v>0</v>
      </c>
      <c r="Q126" s="7">
        <v>0</v>
      </c>
      <c r="R126" s="7"/>
      <c r="S126" s="8"/>
      <c r="T126" s="46">
        <f>(K126+L126+M126+N126+O126) /J126</f>
        <v>1</v>
      </c>
      <c r="U126" s="41">
        <f>(K126+L126+M126+N126+O126+P126+Q126)/J126</f>
        <v>1</v>
      </c>
      <c r="V126" s="6">
        <v>0</v>
      </c>
      <c r="W126" s="6">
        <v>0</v>
      </c>
      <c r="X126" s="6">
        <v>0</v>
      </c>
      <c r="Y126" s="6">
        <v>0</v>
      </c>
      <c r="Z126" s="6">
        <v>0</v>
      </c>
      <c r="AA126" s="6">
        <v>0</v>
      </c>
      <c r="AB126" s="6">
        <v>0</v>
      </c>
      <c r="AC126" s="6"/>
      <c r="AD126" s="5"/>
      <c r="AE126" s="46">
        <f>(V126+W126+X126+Y126+Z126) /J126</f>
        <v>0</v>
      </c>
      <c r="AF126" s="41">
        <f>(V126+W126+X126+Y126+Z126+AA126+AB126)/J126</f>
        <v>0</v>
      </c>
      <c r="AG126" s="6">
        <v>0</v>
      </c>
      <c r="AH126" s="6">
        <v>0</v>
      </c>
      <c r="AI126" s="6">
        <v>0</v>
      </c>
      <c r="AJ126" s="6">
        <v>0</v>
      </c>
      <c r="AK126" s="6">
        <v>0</v>
      </c>
      <c r="AL126" s="6">
        <v>0</v>
      </c>
      <c r="AM126" s="6">
        <v>0</v>
      </c>
      <c r="AN126" s="6"/>
      <c r="AO126" s="5"/>
      <c r="AP126" s="46">
        <f t="shared" si="52"/>
        <v>0</v>
      </c>
      <c r="AQ126" s="41">
        <f t="shared" si="53"/>
        <v>0</v>
      </c>
    </row>
    <row r="127" spans="2:240" x14ac:dyDescent="0.25">
      <c r="B127" s="17"/>
      <c r="C127" s="72"/>
      <c r="D127" s="72"/>
      <c r="E127" s="72"/>
      <c r="F127" s="4" t="s">
        <v>3</v>
      </c>
      <c r="G127" s="9">
        <v>3</v>
      </c>
      <c r="H127" s="40" t="s">
        <v>27</v>
      </c>
      <c r="I127" s="40" t="s">
        <v>27</v>
      </c>
      <c r="J127" s="79" t="s">
        <v>28</v>
      </c>
      <c r="K127" s="7"/>
      <c r="L127" s="7"/>
      <c r="M127" s="7"/>
      <c r="N127" s="7"/>
      <c r="O127" s="7"/>
      <c r="P127" s="7"/>
      <c r="Q127" s="7"/>
      <c r="R127" s="7"/>
      <c r="S127" s="8"/>
      <c r="T127" s="46"/>
      <c r="U127" s="41"/>
      <c r="V127" s="6"/>
      <c r="W127" s="6"/>
      <c r="X127" s="6"/>
      <c r="Y127" s="6"/>
      <c r="Z127" s="6"/>
      <c r="AA127" s="6"/>
      <c r="AB127" s="6"/>
      <c r="AC127" s="6"/>
      <c r="AD127" s="5"/>
      <c r="AE127" s="46"/>
      <c r="AF127" s="41"/>
      <c r="AG127" s="6"/>
      <c r="AH127" s="6"/>
      <c r="AI127" s="6"/>
      <c r="AJ127" s="6"/>
      <c r="AK127" s="6"/>
      <c r="AL127" s="6"/>
      <c r="AM127" s="6"/>
      <c r="AN127" s="6"/>
      <c r="AO127" s="5"/>
      <c r="AP127" s="46"/>
      <c r="AQ127" s="41"/>
    </row>
    <row r="128" spans="2:240" x14ac:dyDescent="0.25">
      <c r="B128" s="17"/>
      <c r="C128" s="72"/>
      <c r="D128" s="72"/>
      <c r="E128" s="72"/>
      <c r="F128" s="4" t="s">
        <v>4</v>
      </c>
      <c r="G128" s="9">
        <v>6</v>
      </c>
      <c r="H128" s="40" t="s">
        <v>27</v>
      </c>
      <c r="I128" s="40" t="s">
        <v>27</v>
      </c>
      <c r="J128" s="79" t="s">
        <v>28</v>
      </c>
      <c r="K128" s="7"/>
      <c r="L128" s="7"/>
      <c r="M128" s="7"/>
      <c r="N128" s="7"/>
      <c r="O128" s="7"/>
      <c r="P128" s="7"/>
      <c r="Q128" s="7"/>
      <c r="R128" s="7"/>
      <c r="S128" s="8"/>
      <c r="T128" s="46"/>
      <c r="U128" s="41"/>
      <c r="V128" s="6"/>
      <c r="W128" s="6"/>
      <c r="X128" s="6"/>
      <c r="Y128" s="6"/>
      <c r="Z128" s="6"/>
      <c r="AA128" s="6"/>
      <c r="AB128" s="6"/>
      <c r="AC128" s="6"/>
      <c r="AD128" s="5"/>
      <c r="AE128" s="46"/>
      <c r="AF128" s="41"/>
      <c r="AG128" s="6"/>
      <c r="AH128" s="6"/>
      <c r="AI128" s="6"/>
      <c r="AJ128" s="6"/>
      <c r="AK128" s="6"/>
      <c r="AL128" s="6"/>
      <c r="AM128" s="6"/>
      <c r="AN128" s="6"/>
      <c r="AO128" s="5"/>
      <c r="AP128" s="46"/>
      <c r="AQ128" s="41"/>
    </row>
    <row r="129" spans="2:240" s="13" customFormat="1" ht="15.75" thickBot="1" x14ac:dyDescent="0.3">
      <c r="B129" s="16"/>
      <c r="C129" s="73"/>
      <c r="D129" s="73"/>
      <c r="E129" s="73"/>
      <c r="F129" s="11" t="s">
        <v>32</v>
      </c>
      <c r="G129" s="14" t="s">
        <v>28</v>
      </c>
      <c r="H129" s="42">
        <f t="shared" ref="H129:I129" si="54">T129+AE129+AP129</f>
        <v>0.52521008403361347</v>
      </c>
      <c r="I129" s="42">
        <f t="shared" si="54"/>
        <v>0.67226890756302515</v>
      </c>
      <c r="J129" s="80">
        <v>1190</v>
      </c>
      <c r="K129" s="11">
        <v>0</v>
      </c>
      <c r="L129" s="11">
        <v>0</v>
      </c>
      <c r="M129" s="11">
        <v>0</v>
      </c>
      <c r="N129" s="11">
        <v>0</v>
      </c>
      <c r="O129" s="11">
        <v>0</v>
      </c>
      <c r="P129" s="11">
        <v>0</v>
      </c>
      <c r="Q129" s="11">
        <v>0</v>
      </c>
      <c r="R129" s="11"/>
      <c r="S129" s="12"/>
      <c r="T129" s="47">
        <f>(K129+L129+M129+N129+O129) /J129</f>
        <v>0</v>
      </c>
      <c r="U129" s="48">
        <f>(K129+L129+M129+N129+O129+P129+Q129)/J129</f>
        <v>0</v>
      </c>
      <c r="V129" s="11">
        <v>2</v>
      </c>
      <c r="W129" s="11">
        <v>2</v>
      </c>
      <c r="X129" s="11">
        <v>9</v>
      </c>
      <c r="Y129" s="11">
        <v>229</v>
      </c>
      <c r="Z129" s="11">
        <v>211</v>
      </c>
      <c r="AA129" s="11">
        <v>89</v>
      </c>
      <c r="AB129" s="11">
        <v>42</v>
      </c>
      <c r="AC129" s="11"/>
      <c r="AD129" s="12"/>
      <c r="AE129" s="47">
        <f>(V129+W129+X129+Y129+Z129) /J129</f>
        <v>0.38067226890756301</v>
      </c>
      <c r="AF129" s="48">
        <f>(V129+W129+X129+Y129+Z129+AA129+AB129)/J129</f>
        <v>0.49075630252100838</v>
      </c>
      <c r="AG129" s="11">
        <v>5</v>
      </c>
      <c r="AH129" s="11">
        <v>38</v>
      </c>
      <c r="AI129" s="11">
        <v>58</v>
      </c>
      <c r="AJ129" s="11">
        <v>45</v>
      </c>
      <c r="AK129" s="11">
        <v>26</v>
      </c>
      <c r="AL129" s="11">
        <v>21</v>
      </c>
      <c r="AM129" s="11">
        <v>23</v>
      </c>
      <c r="AN129" s="11"/>
      <c r="AO129" s="12"/>
      <c r="AP129" s="47">
        <f>(AG129+AH129+AI129+AJ129+AK129) /J129</f>
        <v>0.14453781512605043</v>
      </c>
      <c r="AQ129" s="48">
        <f>(AG129+AH129+AI129+AJ129+AK129+AL129+AM129)/J129</f>
        <v>0.1815126050420168</v>
      </c>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c r="GS129" s="33"/>
      <c r="GT129" s="33"/>
      <c r="GU129" s="33"/>
      <c r="GV129" s="33"/>
      <c r="GW129" s="33"/>
      <c r="GX129" s="33"/>
      <c r="GY129" s="33"/>
      <c r="GZ129" s="33"/>
      <c r="HA129" s="33"/>
      <c r="HB129" s="33"/>
      <c r="HC129" s="33"/>
      <c r="HD129" s="33"/>
      <c r="HE129" s="33"/>
      <c r="HF129" s="33"/>
      <c r="HG129" s="33"/>
      <c r="HH129" s="33"/>
      <c r="HI129" s="33"/>
      <c r="HJ129" s="33"/>
      <c r="HK129" s="33"/>
      <c r="HL129" s="33"/>
      <c r="HM129" s="33"/>
      <c r="HN129" s="33"/>
      <c r="HO129" s="33"/>
      <c r="HP129" s="33"/>
      <c r="HQ129" s="33"/>
      <c r="HR129" s="33"/>
      <c r="HS129" s="33"/>
      <c r="HT129" s="33"/>
      <c r="HU129" s="33"/>
      <c r="HV129" s="33"/>
      <c r="HW129" s="33"/>
      <c r="HX129" s="33"/>
      <c r="HY129" s="33"/>
      <c r="HZ129" s="33"/>
      <c r="IA129" s="33"/>
      <c r="IB129" s="33"/>
      <c r="IC129" s="33"/>
      <c r="ID129" s="33"/>
      <c r="IE129" s="33"/>
      <c r="IF129" s="33"/>
    </row>
    <row r="130" spans="2:240" x14ac:dyDescent="0.25">
      <c r="B130" s="17"/>
      <c r="C130" s="72" t="s">
        <v>25</v>
      </c>
      <c r="D130" s="72"/>
      <c r="E130" s="72"/>
      <c r="F130" s="4" t="s">
        <v>1</v>
      </c>
      <c r="G130" s="9">
        <v>1</v>
      </c>
      <c r="H130" s="41">
        <f t="shared" ref="H130:I132" si="55">T130+AE130+AP130</f>
        <v>0.36057971014492757</v>
      </c>
      <c r="I130" s="41">
        <f t="shared" si="55"/>
        <v>0.40898550724637683</v>
      </c>
      <c r="J130" s="79">
        <v>3450</v>
      </c>
      <c r="K130" s="6">
        <v>841</v>
      </c>
      <c r="L130" s="6">
        <v>177</v>
      </c>
      <c r="M130" s="6">
        <v>41</v>
      </c>
      <c r="N130" s="6">
        <v>23</v>
      </c>
      <c r="O130" s="6"/>
      <c r="P130" s="6"/>
      <c r="Q130" s="6"/>
      <c r="R130" s="6"/>
      <c r="S130" s="5"/>
      <c r="T130" s="46">
        <f>(K130+L130)/J130</f>
        <v>0.29507246376811597</v>
      </c>
      <c r="U130" s="41">
        <f>(K130+L130+M130+N130)/J130</f>
        <v>0.31362318840579712</v>
      </c>
      <c r="V130" s="6">
        <v>11</v>
      </c>
      <c r="W130" s="6">
        <v>5</v>
      </c>
      <c r="X130" s="6">
        <v>6</v>
      </c>
      <c r="Y130" s="6">
        <v>7</v>
      </c>
      <c r="Z130" s="6"/>
      <c r="AA130" s="6"/>
      <c r="AB130" s="6"/>
      <c r="AC130" s="6"/>
      <c r="AD130" s="5"/>
      <c r="AE130" s="46">
        <f>(V130+W130)/J130</f>
        <v>4.6376811594202897E-3</v>
      </c>
      <c r="AF130" s="41">
        <f>(V130+W130+X130+Y130)/J130</f>
        <v>8.4057971014492756E-3</v>
      </c>
      <c r="AG130" s="6">
        <v>22</v>
      </c>
      <c r="AH130" s="6">
        <v>29</v>
      </c>
      <c r="AI130" s="6">
        <v>43</v>
      </c>
      <c r="AJ130" s="6">
        <v>57</v>
      </c>
      <c r="AK130" s="6">
        <v>59</v>
      </c>
      <c r="AL130" s="6">
        <v>53</v>
      </c>
      <c r="AM130" s="6">
        <v>37</v>
      </c>
      <c r="AN130" s="6"/>
      <c r="AO130" s="5"/>
      <c r="AP130" s="46">
        <f t="shared" ref="AP130:AP132" si="56">(AG130+AH130+AI130+AJ130+AK130) /J130</f>
        <v>6.0869565217391307E-2</v>
      </c>
      <c r="AQ130" s="41">
        <f t="shared" ref="AQ130:AQ132" si="57">(AG130+AH130+AI130+AJ130+AK130+AL130+AM130)/J130</f>
        <v>8.6956521739130432E-2</v>
      </c>
    </row>
    <row r="131" spans="2:240" x14ac:dyDescent="0.25">
      <c r="B131" s="17"/>
      <c r="C131" s="72"/>
      <c r="D131" s="72"/>
      <c r="E131" s="72"/>
      <c r="F131" s="4" t="s">
        <v>31</v>
      </c>
      <c r="G131" s="9">
        <v>2</v>
      </c>
      <c r="H131" s="41">
        <f t="shared" si="55"/>
        <v>0.43332108743570902</v>
      </c>
      <c r="I131" s="41">
        <f t="shared" si="55"/>
        <v>0.50716385011021303</v>
      </c>
      <c r="J131" s="79">
        <v>5444</v>
      </c>
      <c r="K131" s="6">
        <v>7</v>
      </c>
      <c r="L131" s="7">
        <v>1671</v>
      </c>
      <c r="M131" s="6">
        <v>432</v>
      </c>
      <c r="N131" s="6">
        <v>139</v>
      </c>
      <c r="O131" s="6">
        <v>80</v>
      </c>
      <c r="P131" s="6"/>
      <c r="Q131" s="6"/>
      <c r="R131" s="6"/>
      <c r="S131" s="5"/>
      <c r="T131" s="46">
        <f>(K131+L131+M131)/J131</f>
        <v>0.387582659808964</v>
      </c>
      <c r="U131" s="41">
        <f>(K131+L131+M131+N131+O131)/J131</f>
        <v>0.42781043350477588</v>
      </c>
      <c r="V131" s="6">
        <v>7</v>
      </c>
      <c r="W131" s="6">
        <v>15</v>
      </c>
      <c r="X131" s="6">
        <v>24</v>
      </c>
      <c r="Y131" s="6">
        <v>12</v>
      </c>
      <c r="Z131" s="6">
        <v>8</v>
      </c>
      <c r="AA131" s="6"/>
      <c r="AB131" s="6"/>
      <c r="AC131" s="6"/>
      <c r="AD131" s="5"/>
      <c r="AE131" s="46">
        <f>(V131+W131+X131)/J131</f>
        <v>8.4496693607641442E-3</v>
      </c>
      <c r="AF131" s="41">
        <f>(V131+W131+X131+Y131+Z131)/J131</f>
        <v>1.2123438648052902E-2</v>
      </c>
      <c r="AG131" s="6">
        <v>18</v>
      </c>
      <c r="AH131" s="6">
        <v>53</v>
      </c>
      <c r="AI131" s="6">
        <v>48</v>
      </c>
      <c r="AJ131" s="6">
        <v>42</v>
      </c>
      <c r="AK131" s="6">
        <v>42</v>
      </c>
      <c r="AL131" s="6">
        <v>80</v>
      </c>
      <c r="AM131" s="6">
        <v>83</v>
      </c>
      <c r="AN131" s="6"/>
      <c r="AO131" s="5"/>
      <c r="AP131" s="46">
        <f t="shared" si="56"/>
        <v>3.7288758265980895E-2</v>
      </c>
      <c r="AQ131" s="41">
        <f t="shared" si="57"/>
        <v>6.7229977957384279E-2</v>
      </c>
    </row>
    <row r="132" spans="2:240" x14ac:dyDescent="0.25">
      <c r="B132" s="17"/>
      <c r="C132" s="72"/>
      <c r="D132" s="72"/>
      <c r="E132" s="72"/>
      <c r="F132" s="4" t="s">
        <v>2</v>
      </c>
      <c r="G132" s="9">
        <v>4</v>
      </c>
      <c r="H132" s="41">
        <f t="shared" si="55"/>
        <v>0.29842931937172773</v>
      </c>
      <c r="I132" s="41">
        <f t="shared" si="55"/>
        <v>0.35471204188481675</v>
      </c>
      <c r="J132" s="79">
        <v>764</v>
      </c>
      <c r="K132" s="7">
        <v>17</v>
      </c>
      <c r="L132" s="7">
        <v>52</v>
      </c>
      <c r="M132" s="7">
        <v>53</v>
      </c>
      <c r="N132" s="7">
        <v>29</v>
      </c>
      <c r="O132" s="7">
        <v>30</v>
      </c>
      <c r="P132" s="7">
        <v>19</v>
      </c>
      <c r="Q132" s="7">
        <v>20</v>
      </c>
      <c r="R132" s="7"/>
      <c r="S132" s="8"/>
      <c r="T132" s="46">
        <f>(K132+L132+M132+N132+O132) /J132</f>
        <v>0.23691099476439789</v>
      </c>
      <c r="U132" s="41">
        <f>(K132+L132+M132+N132+O132+P132+Q132)/J132</f>
        <v>0.2879581151832461</v>
      </c>
      <c r="V132" s="6">
        <v>0</v>
      </c>
      <c r="W132" s="6">
        <v>1</v>
      </c>
      <c r="X132" s="6">
        <v>0</v>
      </c>
      <c r="Y132" s="6">
        <v>0</v>
      </c>
      <c r="Z132" s="6">
        <v>0</v>
      </c>
      <c r="AA132" s="6">
        <v>0</v>
      </c>
      <c r="AB132" s="6">
        <v>0</v>
      </c>
      <c r="AC132" s="6"/>
      <c r="AD132" s="5"/>
      <c r="AE132" s="46">
        <f>(V132+W132+X132+Y132+Z132) /J132</f>
        <v>1.3089005235602095E-3</v>
      </c>
      <c r="AF132" s="41">
        <f>(V132+W132+X132+Y132+Z132+AA132+AB132)/J132</f>
        <v>1.3089005235602095E-3</v>
      </c>
      <c r="AG132" s="6">
        <v>26</v>
      </c>
      <c r="AH132" s="6">
        <v>6</v>
      </c>
      <c r="AI132" s="6">
        <v>4</v>
      </c>
      <c r="AJ132" s="6">
        <v>7</v>
      </c>
      <c r="AK132" s="6">
        <v>3</v>
      </c>
      <c r="AL132" s="6">
        <v>3</v>
      </c>
      <c r="AM132" s="6">
        <v>1</v>
      </c>
      <c r="AN132" s="6"/>
      <c r="AO132" s="5"/>
      <c r="AP132" s="46">
        <f t="shared" si="56"/>
        <v>6.0209424083769635E-2</v>
      </c>
      <c r="AQ132" s="41">
        <f t="shared" si="57"/>
        <v>6.5445026178010471E-2</v>
      </c>
    </row>
    <row r="133" spans="2:240" x14ac:dyDescent="0.25">
      <c r="B133" s="17"/>
      <c r="C133" s="72"/>
      <c r="D133" s="72"/>
      <c r="E133" s="72"/>
      <c r="F133" s="4" t="s">
        <v>3</v>
      </c>
      <c r="G133" s="9">
        <v>3</v>
      </c>
      <c r="H133" s="40" t="s">
        <v>27</v>
      </c>
      <c r="I133" s="40" t="s">
        <v>27</v>
      </c>
      <c r="J133" s="79" t="s">
        <v>28</v>
      </c>
      <c r="K133" s="7"/>
      <c r="L133" s="7"/>
      <c r="M133" s="7"/>
      <c r="N133" s="7"/>
      <c r="O133" s="7"/>
      <c r="P133" s="7"/>
      <c r="Q133" s="7"/>
      <c r="R133" s="7"/>
      <c r="S133" s="8"/>
      <c r="T133" s="46"/>
      <c r="U133" s="41"/>
      <c r="V133" s="6"/>
      <c r="W133" s="6"/>
      <c r="X133" s="6"/>
      <c r="Y133" s="6"/>
      <c r="Z133" s="6"/>
      <c r="AA133" s="6"/>
      <c r="AB133" s="6"/>
      <c r="AC133" s="6"/>
      <c r="AD133" s="5"/>
      <c r="AE133" s="46"/>
      <c r="AF133" s="41"/>
      <c r="AG133" s="6"/>
      <c r="AH133" s="6"/>
      <c r="AI133" s="6"/>
      <c r="AJ133" s="6"/>
      <c r="AK133" s="6"/>
      <c r="AL133" s="6"/>
      <c r="AM133" s="6"/>
      <c r="AN133" s="6"/>
      <c r="AO133" s="5"/>
      <c r="AP133" s="46"/>
      <c r="AQ133" s="41"/>
    </row>
    <row r="134" spans="2:240" x14ac:dyDescent="0.25">
      <c r="B134" s="17"/>
      <c r="C134" s="72"/>
      <c r="D134" s="72"/>
      <c r="E134" s="72"/>
      <c r="F134" s="4" t="s">
        <v>4</v>
      </c>
      <c r="G134" s="9">
        <v>6</v>
      </c>
      <c r="H134" s="40" t="s">
        <v>27</v>
      </c>
      <c r="I134" s="40" t="s">
        <v>27</v>
      </c>
      <c r="J134" s="79" t="s">
        <v>28</v>
      </c>
      <c r="K134" s="7"/>
      <c r="L134" s="7"/>
      <c r="M134" s="7"/>
      <c r="N134" s="7"/>
      <c r="O134" s="7"/>
      <c r="P134" s="7"/>
      <c r="Q134" s="7"/>
      <c r="R134" s="7"/>
      <c r="S134" s="8"/>
      <c r="T134" s="46"/>
      <c r="U134" s="41"/>
      <c r="V134" s="6"/>
      <c r="W134" s="6"/>
      <c r="X134" s="6"/>
      <c r="Y134" s="6"/>
      <c r="Z134" s="6"/>
      <c r="AA134" s="6"/>
      <c r="AB134" s="6"/>
      <c r="AC134" s="6"/>
      <c r="AD134" s="5"/>
      <c r="AE134" s="46"/>
      <c r="AF134" s="41"/>
      <c r="AG134" s="6"/>
      <c r="AH134" s="6"/>
      <c r="AI134" s="6"/>
      <c r="AJ134" s="6"/>
      <c r="AK134" s="6"/>
      <c r="AL134" s="6"/>
      <c r="AM134" s="6"/>
      <c r="AN134" s="6"/>
      <c r="AO134" s="5"/>
      <c r="AP134" s="46"/>
      <c r="AQ134" s="41"/>
    </row>
    <row r="135" spans="2:240" s="13" customFormat="1" ht="15.75" thickBot="1" x14ac:dyDescent="0.3">
      <c r="B135" s="16"/>
      <c r="C135" s="73"/>
      <c r="D135" s="73"/>
      <c r="E135" s="73"/>
      <c r="F135" s="11" t="s">
        <v>32</v>
      </c>
      <c r="G135" s="14" t="s">
        <v>28</v>
      </c>
      <c r="H135" s="42" t="s">
        <v>27</v>
      </c>
      <c r="I135" s="42" t="s">
        <v>27</v>
      </c>
      <c r="J135" s="78" t="s">
        <v>28</v>
      </c>
      <c r="K135" s="11"/>
      <c r="L135" s="11"/>
      <c r="M135" s="11"/>
      <c r="N135" s="11"/>
      <c r="O135" s="11"/>
      <c r="P135" s="11"/>
      <c r="Q135" s="11"/>
      <c r="R135" s="11"/>
      <c r="S135" s="12"/>
      <c r="T135" s="47"/>
      <c r="U135" s="48"/>
      <c r="V135" s="11"/>
      <c r="W135" s="11"/>
      <c r="X135" s="11"/>
      <c r="Y135" s="11"/>
      <c r="Z135" s="11"/>
      <c r="AA135" s="11"/>
      <c r="AB135" s="11"/>
      <c r="AC135" s="11"/>
      <c r="AD135" s="12"/>
      <c r="AE135" s="47"/>
      <c r="AF135" s="48"/>
      <c r="AG135" s="11"/>
      <c r="AH135" s="11"/>
      <c r="AI135" s="11"/>
      <c r="AJ135" s="11"/>
      <c r="AK135" s="11"/>
      <c r="AL135" s="11"/>
      <c r="AM135" s="11"/>
      <c r="AN135" s="11"/>
      <c r="AO135" s="12"/>
      <c r="AP135" s="47"/>
      <c r="AQ135" s="48"/>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c r="GR135" s="33"/>
      <c r="GS135" s="33"/>
      <c r="GT135" s="33"/>
      <c r="GU135" s="33"/>
      <c r="GV135" s="33"/>
      <c r="GW135" s="33"/>
      <c r="GX135" s="33"/>
      <c r="GY135" s="33"/>
      <c r="GZ135" s="33"/>
      <c r="HA135" s="33"/>
      <c r="HB135" s="33"/>
      <c r="HC135" s="33"/>
      <c r="HD135" s="33"/>
      <c r="HE135" s="33"/>
      <c r="HF135" s="33"/>
      <c r="HG135" s="33"/>
      <c r="HH135" s="33"/>
      <c r="HI135" s="33"/>
      <c r="HJ135" s="33"/>
      <c r="HK135" s="33"/>
      <c r="HL135" s="33"/>
      <c r="HM135" s="33"/>
      <c r="HN135" s="33"/>
      <c r="HO135" s="33"/>
      <c r="HP135" s="33"/>
      <c r="HQ135" s="33"/>
      <c r="HR135" s="33"/>
      <c r="HS135" s="33"/>
      <c r="HT135" s="33"/>
      <c r="HU135" s="33"/>
      <c r="HV135" s="33"/>
      <c r="HW135" s="33"/>
      <c r="HX135" s="33"/>
      <c r="HY135" s="33"/>
      <c r="HZ135" s="33"/>
      <c r="IA135" s="33"/>
      <c r="IB135" s="33"/>
      <c r="IC135" s="33"/>
      <c r="ID135" s="33"/>
      <c r="IE135" s="33"/>
      <c r="IF135" s="33"/>
    </row>
    <row r="136" spans="2:240" x14ac:dyDescent="0.25">
      <c r="B136" s="17"/>
      <c r="C136" s="72" t="s">
        <v>26</v>
      </c>
      <c r="D136" s="72"/>
      <c r="E136" s="72"/>
      <c r="F136" s="4" t="s">
        <v>1</v>
      </c>
      <c r="G136" s="9">
        <v>1</v>
      </c>
      <c r="H136" s="40" t="s">
        <v>27</v>
      </c>
      <c r="I136" s="40" t="s">
        <v>27</v>
      </c>
      <c r="J136" s="77" t="s">
        <v>28</v>
      </c>
      <c r="K136" s="6"/>
      <c r="L136" s="6"/>
      <c r="M136" s="6"/>
      <c r="N136" s="6"/>
      <c r="O136" s="6"/>
      <c r="P136" s="6"/>
      <c r="Q136" s="6"/>
      <c r="R136" s="6"/>
      <c r="S136" s="5"/>
      <c r="T136" s="46"/>
      <c r="U136" s="41"/>
      <c r="V136" s="6"/>
      <c r="W136" s="6"/>
      <c r="X136" s="6"/>
      <c r="Y136" s="6"/>
      <c r="Z136" s="6"/>
      <c r="AA136" s="6"/>
      <c r="AB136" s="6"/>
      <c r="AC136" s="6"/>
      <c r="AD136" s="5"/>
      <c r="AE136" s="46"/>
      <c r="AF136" s="41"/>
      <c r="AG136" s="6"/>
      <c r="AH136" s="6"/>
      <c r="AI136" s="6"/>
      <c r="AJ136" s="6"/>
      <c r="AK136" s="6"/>
      <c r="AL136" s="6"/>
      <c r="AM136" s="6"/>
      <c r="AN136" s="6"/>
      <c r="AO136" s="5"/>
      <c r="AP136" s="46"/>
      <c r="AQ136" s="41"/>
    </row>
    <row r="137" spans="2:240" x14ac:dyDescent="0.25">
      <c r="B137" s="17"/>
      <c r="C137" s="72"/>
      <c r="D137" s="72"/>
      <c r="E137" s="72"/>
      <c r="F137" s="4" t="s">
        <v>31</v>
      </c>
      <c r="G137" s="9">
        <v>2</v>
      </c>
      <c r="H137" s="40" t="s">
        <v>27</v>
      </c>
      <c r="I137" s="40" t="s">
        <v>27</v>
      </c>
      <c r="J137" s="77" t="s">
        <v>28</v>
      </c>
      <c r="K137" s="6"/>
      <c r="L137" s="6"/>
      <c r="M137" s="6"/>
      <c r="N137" s="6"/>
      <c r="O137" s="6"/>
      <c r="P137" s="6"/>
      <c r="Q137" s="6"/>
      <c r="R137" s="6"/>
      <c r="S137" s="5"/>
      <c r="T137" s="46"/>
      <c r="U137" s="41"/>
      <c r="V137" s="6"/>
      <c r="W137" s="6"/>
      <c r="X137" s="6"/>
      <c r="Y137" s="6"/>
      <c r="Z137" s="6"/>
      <c r="AA137" s="6"/>
      <c r="AB137" s="6"/>
      <c r="AC137" s="6"/>
      <c r="AD137" s="5"/>
      <c r="AE137" s="46"/>
      <c r="AF137" s="41"/>
      <c r="AG137" s="6"/>
      <c r="AH137" s="6"/>
      <c r="AI137" s="6"/>
      <c r="AJ137" s="6"/>
      <c r="AK137" s="6"/>
      <c r="AL137" s="6"/>
      <c r="AM137" s="6"/>
      <c r="AN137" s="6"/>
      <c r="AO137" s="5"/>
      <c r="AP137" s="46"/>
      <c r="AQ137" s="41"/>
    </row>
    <row r="138" spans="2:240" x14ac:dyDescent="0.25">
      <c r="B138" s="17"/>
      <c r="C138" s="72"/>
      <c r="D138" s="72"/>
      <c r="E138" s="72"/>
      <c r="F138" s="4" t="s">
        <v>2</v>
      </c>
      <c r="G138" s="9">
        <v>4</v>
      </c>
      <c r="H138" s="41">
        <f>T138+AE138+AP138</f>
        <v>0.7109375</v>
      </c>
      <c r="I138" s="41">
        <f>U138+AF138+AQ138</f>
        <v>0.75</v>
      </c>
      <c r="J138" s="79">
        <v>128</v>
      </c>
      <c r="K138" s="7">
        <v>7</v>
      </c>
      <c r="L138" s="7">
        <v>37</v>
      </c>
      <c r="M138" s="7">
        <v>19</v>
      </c>
      <c r="N138" s="7">
        <v>14</v>
      </c>
      <c r="O138" s="7">
        <v>6</v>
      </c>
      <c r="P138" s="7">
        <v>1</v>
      </c>
      <c r="Q138" s="7">
        <v>0</v>
      </c>
      <c r="R138" s="7"/>
      <c r="S138" s="8"/>
      <c r="T138" s="46">
        <f>(K138+L138+M138+N138+O138) /J138</f>
        <v>0.6484375</v>
      </c>
      <c r="U138" s="41">
        <f>(K138+L138+M138+N138+O138+P138+Q138)/J138</f>
        <v>0.65625</v>
      </c>
      <c r="V138" s="6">
        <v>0</v>
      </c>
      <c r="W138" s="6">
        <v>0</v>
      </c>
      <c r="X138" s="6">
        <v>2</v>
      </c>
      <c r="Y138" s="6">
        <v>3</v>
      </c>
      <c r="Z138" s="6">
        <v>0</v>
      </c>
      <c r="AA138" s="6">
        <v>2</v>
      </c>
      <c r="AB138" s="6">
        <v>2</v>
      </c>
      <c r="AC138" s="6"/>
      <c r="AD138" s="5"/>
      <c r="AE138" s="46">
        <f>(V138+W138+X138+Y138+Z138) /J138</f>
        <v>3.90625E-2</v>
      </c>
      <c r="AF138" s="41">
        <f>(V138+W138+X138+Y138+Z138+AA138+AB138)/J138</f>
        <v>7.03125E-2</v>
      </c>
      <c r="AG138" s="6">
        <v>0</v>
      </c>
      <c r="AH138" s="6">
        <v>0</v>
      </c>
      <c r="AI138" s="6">
        <v>3</v>
      </c>
      <c r="AJ138" s="6">
        <v>0</v>
      </c>
      <c r="AK138" s="6">
        <v>0</v>
      </c>
      <c r="AL138" s="6">
        <v>0</v>
      </c>
      <c r="AM138" s="6">
        <v>0</v>
      </c>
      <c r="AN138" s="6"/>
      <c r="AO138" s="5"/>
      <c r="AP138" s="46">
        <f>(AG138+AH138+AI138+AJ138+AK138) /J138</f>
        <v>2.34375E-2</v>
      </c>
      <c r="AQ138" s="41">
        <f>(AG138+AH138+AI138+AJ138+AK138+AL138+AM138)/J138</f>
        <v>2.34375E-2</v>
      </c>
    </row>
    <row r="139" spans="2:240" x14ac:dyDescent="0.25">
      <c r="B139" s="17"/>
      <c r="C139" s="72"/>
      <c r="D139" s="72"/>
      <c r="E139" s="72"/>
      <c r="F139" s="4" t="s">
        <v>3</v>
      </c>
      <c r="G139" s="9">
        <v>3</v>
      </c>
      <c r="H139" s="40" t="s">
        <v>27</v>
      </c>
      <c r="I139" s="40" t="s">
        <v>27</v>
      </c>
      <c r="J139" s="79" t="s">
        <v>28</v>
      </c>
      <c r="K139" s="7"/>
      <c r="L139" s="7"/>
      <c r="M139" s="7"/>
      <c r="N139" s="7"/>
      <c r="O139" s="7"/>
      <c r="P139" s="7"/>
      <c r="Q139" s="7"/>
      <c r="R139" s="7"/>
      <c r="S139" s="8"/>
      <c r="T139" s="46"/>
      <c r="U139" s="41"/>
      <c r="V139" s="6"/>
      <c r="W139" s="6"/>
      <c r="X139" s="6"/>
      <c r="Y139" s="6"/>
      <c r="Z139" s="6"/>
      <c r="AA139" s="6"/>
      <c r="AB139" s="6"/>
      <c r="AC139" s="6"/>
      <c r="AD139" s="5"/>
      <c r="AE139" s="46"/>
      <c r="AF139" s="41"/>
      <c r="AG139" s="6"/>
      <c r="AH139" s="6"/>
      <c r="AI139" s="6"/>
      <c r="AJ139" s="6"/>
      <c r="AK139" s="6"/>
      <c r="AL139" s="6"/>
      <c r="AM139" s="6"/>
      <c r="AN139" s="6"/>
      <c r="AO139" s="5"/>
      <c r="AP139" s="46"/>
      <c r="AQ139" s="41"/>
    </row>
    <row r="140" spans="2:240" x14ac:dyDescent="0.25">
      <c r="B140" s="17"/>
      <c r="C140" s="72"/>
      <c r="D140" s="72"/>
      <c r="E140" s="72"/>
      <c r="F140" s="4" t="s">
        <v>4</v>
      </c>
      <c r="G140" s="9">
        <v>6</v>
      </c>
      <c r="H140" s="40" t="s">
        <v>27</v>
      </c>
      <c r="I140" s="40" t="s">
        <v>27</v>
      </c>
      <c r="J140" s="79" t="s">
        <v>28</v>
      </c>
      <c r="K140" s="7"/>
      <c r="L140" s="7"/>
      <c r="M140" s="7"/>
      <c r="N140" s="7"/>
      <c r="O140" s="7"/>
      <c r="P140" s="7"/>
      <c r="Q140" s="7"/>
      <c r="R140" s="7"/>
      <c r="S140" s="8"/>
      <c r="T140" s="46"/>
      <c r="U140" s="41"/>
      <c r="V140" s="6"/>
      <c r="W140" s="6"/>
      <c r="X140" s="6"/>
      <c r="Y140" s="6"/>
      <c r="Z140" s="6"/>
      <c r="AA140" s="6"/>
      <c r="AB140" s="6"/>
      <c r="AC140" s="6"/>
      <c r="AD140" s="5"/>
      <c r="AE140" s="46"/>
      <c r="AF140" s="41"/>
      <c r="AG140" s="6"/>
      <c r="AH140" s="6"/>
      <c r="AI140" s="6"/>
      <c r="AJ140" s="6"/>
      <c r="AK140" s="6"/>
      <c r="AL140" s="6"/>
      <c r="AM140" s="6"/>
      <c r="AN140" s="6"/>
      <c r="AO140" s="5"/>
      <c r="AP140" s="46"/>
      <c r="AQ140" s="41"/>
    </row>
    <row r="141" spans="2:240" s="13" customFormat="1" ht="15.75" thickBot="1" x14ac:dyDescent="0.3">
      <c r="B141" s="16"/>
      <c r="C141" s="73"/>
      <c r="D141" s="73"/>
      <c r="E141" s="73"/>
      <c r="F141" s="11" t="s">
        <v>32</v>
      </c>
      <c r="G141" s="14" t="s">
        <v>28</v>
      </c>
      <c r="H141" s="42" t="s">
        <v>27</v>
      </c>
      <c r="I141" s="42" t="s">
        <v>27</v>
      </c>
      <c r="J141" s="78" t="s">
        <v>28</v>
      </c>
      <c r="K141" s="11"/>
      <c r="L141" s="11"/>
      <c r="M141" s="11"/>
      <c r="N141" s="11"/>
      <c r="O141" s="11"/>
      <c r="P141" s="11"/>
      <c r="Q141" s="11"/>
      <c r="R141" s="11"/>
      <c r="S141" s="12"/>
      <c r="T141" s="47"/>
      <c r="U141" s="48"/>
      <c r="V141" s="11"/>
      <c r="W141" s="11"/>
      <c r="X141" s="11"/>
      <c r="Y141" s="11"/>
      <c r="Z141" s="11"/>
      <c r="AA141" s="11"/>
      <c r="AB141" s="11"/>
      <c r="AC141" s="11"/>
      <c r="AD141" s="12"/>
      <c r="AE141" s="47"/>
      <c r="AF141" s="48"/>
      <c r="AG141" s="11"/>
      <c r="AH141" s="11"/>
      <c r="AI141" s="11"/>
      <c r="AJ141" s="11"/>
      <c r="AK141" s="11"/>
      <c r="AL141" s="11"/>
      <c r="AM141" s="11"/>
      <c r="AN141" s="11"/>
      <c r="AO141" s="12"/>
      <c r="AP141" s="47"/>
      <c r="AQ141" s="48"/>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c r="GE141" s="33"/>
      <c r="GF141" s="33"/>
      <c r="GG141" s="33"/>
      <c r="GH141" s="33"/>
      <c r="GI141" s="33"/>
      <c r="GJ141" s="33"/>
      <c r="GK141" s="33"/>
      <c r="GL141" s="33"/>
      <c r="GM141" s="33"/>
      <c r="GN141" s="33"/>
      <c r="GO141" s="33"/>
      <c r="GP141" s="33"/>
      <c r="GQ141" s="33"/>
      <c r="GR141" s="33"/>
      <c r="GS141" s="33"/>
      <c r="GT141" s="33"/>
      <c r="GU141" s="33"/>
      <c r="GV141" s="33"/>
      <c r="GW141" s="33"/>
      <c r="GX141" s="33"/>
      <c r="GY141" s="33"/>
      <c r="GZ141" s="33"/>
      <c r="HA141" s="33"/>
      <c r="HB141" s="33"/>
      <c r="HC141" s="33"/>
      <c r="HD141" s="33"/>
      <c r="HE141" s="33"/>
      <c r="HF141" s="33"/>
      <c r="HG141" s="33"/>
      <c r="HH141" s="33"/>
      <c r="HI141" s="33"/>
      <c r="HJ141" s="33"/>
      <c r="HK141" s="33"/>
      <c r="HL141" s="33"/>
      <c r="HM141" s="33"/>
      <c r="HN141" s="33"/>
      <c r="HO141" s="33"/>
      <c r="HP141" s="33"/>
      <c r="HQ141" s="33"/>
      <c r="HR141" s="33"/>
      <c r="HS141" s="33"/>
      <c r="HT141" s="33"/>
      <c r="HU141" s="33"/>
      <c r="HV141" s="33"/>
      <c r="HW141" s="33"/>
      <c r="HX141" s="33"/>
      <c r="HY141" s="33"/>
      <c r="HZ141" s="33"/>
      <c r="IA141" s="33"/>
      <c r="IB141" s="33"/>
      <c r="IC141" s="33"/>
      <c r="ID141" s="33"/>
      <c r="IE141" s="33"/>
      <c r="IF141" s="33"/>
    </row>
    <row r="142" spans="2:240" x14ac:dyDescent="0.25">
      <c r="B142" s="17"/>
      <c r="C142" s="72" t="s">
        <v>5</v>
      </c>
      <c r="D142" s="72"/>
      <c r="E142" s="72"/>
      <c r="F142" s="4" t="s">
        <v>1</v>
      </c>
      <c r="G142" s="9">
        <v>1</v>
      </c>
      <c r="H142" s="41">
        <f t="shared" ref="H142:I146" si="58">T142+AE142+AP142</f>
        <v>1.9083969465648856E-2</v>
      </c>
      <c r="I142" s="41">
        <f t="shared" si="58"/>
        <v>3.0534351145038167E-2</v>
      </c>
      <c r="J142" s="77">
        <v>262</v>
      </c>
      <c r="K142" s="6">
        <v>0</v>
      </c>
      <c r="L142" s="6">
        <v>0</v>
      </c>
      <c r="M142" s="6">
        <v>0</v>
      </c>
      <c r="N142" s="6">
        <v>0</v>
      </c>
      <c r="O142" s="6"/>
      <c r="P142" s="6"/>
      <c r="Q142" s="6"/>
      <c r="R142" s="6"/>
      <c r="S142" s="5"/>
      <c r="T142" s="46">
        <f>(K142+L142)/J142</f>
        <v>0</v>
      </c>
      <c r="U142" s="41">
        <f>(K142+L142+M142+N142)/J142</f>
        <v>0</v>
      </c>
      <c r="V142" s="6">
        <v>0</v>
      </c>
      <c r="W142" s="6">
        <v>0</v>
      </c>
      <c r="X142" s="6">
        <v>0</v>
      </c>
      <c r="Y142" s="6">
        <v>0</v>
      </c>
      <c r="Z142" s="6"/>
      <c r="AA142" s="6"/>
      <c r="AB142" s="6"/>
      <c r="AC142" s="6"/>
      <c r="AD142" s="5"/>
      <c r="AE142" s="46">
        <f>(V142+W142)/J142</f>
        <v>0</v>
      </c>
      <c r="AF142" s="41">
        <f>(V142+W142+X142+Y142)/J142</f>
        <v>0</v>
      </c>
      <c r="AG142" s="6">
        <v>0</v>
      </c>
      <c r="AH142" s="6">
        <v>0</v>
      </c>
      <c r="AI142" s="6">
        <v>1</v>
      </c>
      <c r="AJ142" s="6">
        <v>1</v>
      </c>
      <c r="AK142" s="6">
        <v>3</v>
      </c>
      <c r="AL142" s="6">
        <v>3</v>
      </c>
      <c r="AM142" s="6">
        <v>0</v>
      </c>
      <c r="AN142" s="6"/>
      <c r="AO142" s="5"/>
      <c r="AP142" s="46">
        <f t="shared" ref="AP142:AP145" si="59">(AG142+AH142+AI142+AJ142+AK142) /J142</f>
        <v>1.9083969465648856E-2</v>
      </c>
      <c r="AQ142" s="41">
        <f t="shared" ref="AQ142:AQ145" si="60">(AG142+AH142+AI142+AJ142+AK142+AL142+AM142)/J142</f>
        <v>3.0534351145038167E-2</v>
      </c>
    </row>
    <row r="143" spans="2:240" x14ac:dyDescent="0.25">
      <c r="B143" s="17"/>
      <c r="C143" s="72"/>
      <c r="D143" s="72"/>
      <c r="E143" s="72"/>
      <c r="F143" s="4" t="s">
        <v>31</v>
      </c>
      <c r="G143" s="9">
        <v>2</v>
      </c>
      <c r="H143" s="41">
        <f t="shared" si="58"/>
        <v>0.84507042253521125</v>
      </c>
      <c r="I143" s="41">
        <f t="shared" si="58"/>
        <v>0.90140845070422537</v>
      </c>
      <c r="J143" s="77">
        <v>71</v>
      </c>
      <c r="K143" s="6">
        <v>5</v>
      </c>
      <c r="L143" s="6">
        <v>48</v>
      </c>
      <c r="M143" s="7">
        <v>3</v>
      </c>
      <c r="N143" s="6">
        <v>3</v>
      </c>
      <c r="O143" s="6">
        <v>1</v>
      </c>
      <c r="P143" s="6"/>
      <c r="Q143" s="6"/>
      <c r="R143" s="6"/>
      <c r="S143" s="5"/>
      <c r="T143" s="46">
        <f>(K143+L143+M143)/J143</f>
        <v>0.78873239436619713</v>
      </c>
      <c r="U143" s="41">
        <f>(K143+L143+M143+N143+O143)/J143</f>
        <v>0.84507042253521125</v>
      </c>
      <c r="V143" s="6">
        <v>0</v>
      </c>
      <c r="W143" s="6">
        <v>0</v>
      </c>
      <c r="X143" s="6">
        <v>0</v>
      </c>
      <c r="Y143" s="6">
        <v>0</v>
      </c>
      <c r="Z143" s="6">
        <v>0</v>
      </c>
      <c r="AA143" s="6"/>
      <c r="AB143" s="6"/>
      <c r="AC143" s="6"/>
      <c r="AD143" s="5"/>
      <c r="AE143" s="46">
        <f>(V143+W143+X143)/J143</f>
        <v>0</v>
      </c>
      <c r="AF143" s="41">
        <f>(V143+W143+X143+Y143+Z143)/J143</f>
        <v>0</v>
      </c>
      <c r="AG143" s="6">
        <v>1</v>
      </c>
      <c r="AH143" s="6">
        <v>0</v>
      </c>
      <c r="AI143" s="6">
        <v>0</v>
      </c>
      <c r="AJ143" s="6">
        <v>1</v>
      </c>
      <c r="AK143" s="6">
        <v>2</v>
      </c>
      <c r="AL143" s="6">
        <v>0</v>
      </c>
      <c r="AM143" s="6">
        <v>0</v>
      </c>
      <c r="AN143" s="6"/>
      <c r="AO143" s="5"/>
      <c r="AP143" s="46">
        <f t="shared" si="59"/>
        <v>5.6338028169014086E-2</v>
      </c>
      <c r="AQ143" s="41">
        <f t="shared" si="60"/>
        <v>5.6338028169014086E-2</v>
      </c>
    </row>
    <row r="144" spans="2:240" x14ac:dyDescent="0.25">
      <c r="B144" s="17"/>
      <c r="C144" s="72"/>
      <c r="D144" s="72"/>
      <c r="E144" s="72"/>
      <c r="F144" s="4" t="s">
        <v>2</v>
      </c>
      <c r="G144" s="9">
        <v>4</v>
      </c>
      <c r="H144" s="41">
        <f t="shared" si="58"/>
        <v>0.6688825214899714</v>
      </c>
      <c r="I144" s="41">
        <f t="shared" si="58"/>
        <v>0.79449856733524349</v>
      </c>
      <c r="J144" s="79">
        <v>8725</v>
      </c>
      <c r="K144" s="7">
        <v>168</v>
      </c>
      <c r="L144" s="7">
        <v>600</v>
      </c>
      <c r="M144" s="7">
        <v>1059</v>
      </c>
      <c r="N144" s="7">
        <v>1842</v>
      </c>
      <c r="O144" s="7">
        <v>1719</v>
      </c>
      <c r="P144" s="7">
        <v>625</v>
      </c>
      <c r="Q144" s="7">
        <v>202</v>
      </c>
      <c r="R144" s="7"/>
      <c r="S144" s="8"/>
      <c r="T144" s="46">
        <f>(K144+L144+M144+N144+O144) /J144</f>
        <v>0.61753581661891122</v>
      </c>
      <c r="U144" s="41">
        <f>(K144+L144+M144+N144+O144+P144+Q144)/J144</f>
        <v>0.71232091690544408</v>
      </c>
      <c r="V144" s="6">
        <v>14</v>
      </c>
      <c r="W144" s="6">
        <v>15</v>
      </c>
      <c r="X144" s="6">
        <v>12</v>
      </c>
      <c r="Y144" s="6">
        <v>30</v>
      </c>
      <c r="Z144" s="6">
        <v>71</v>
      </c>
      <c r="AA144" s="6">
        <v>82</v>
      </c>
      <c r="AB144" s="6">
        <v>71</v>
      </c>
      <c r="AC144" s="6"/>
      <c r="AD144" s="5"/>
      <c r="AE144" s="46">
        <f>(V144+W144+X144+Y144+Z144) /J144</f>
        <v>1.6275071633237822E-2</v>
      </c>
      <c r="AF144" s="41">
        <f>(V144+W144+X144+Y144+Z144+AA144+AB144)/J144</f>
        <v>3.3810888252149E-2</v>
      </c>
      <c r="AG144" s="6">
        <v>7</v>
      </c>
      <c r="AH144" s="6">
        <v>19</v>
      </c>
      <c r="AI144" s="6">
        <v>79</v>
      </c>
      <c r="AJ144" s="6">
        <v>110</v>
      </c>
      <c r="AK144" s="6">
        <v>91</v>
      </c>
      <c r="AL144" s="6">
        <v>49</v>
      </c>
      <c r="AM144" s="6">
        <v>67</v>
      </c>
      <c r="AN144" s="6"/>
      <c r="AO144" s="5"/>
      <c r="AP144" s="46">
        <f t="shared" si="59"/>
        <v>3.507163323782235E-2</v>
      </c>
      <c r="AQ144" s="41">
        <f t="shared" si="60"/>
        <v>4.836676217765043E-2</v>
      </c>
    </row>
    <row r="145" spans="2:240" x14ac:dyDescent="0.25">
      <c r="B145" s="17"/>
      <c r="C145" s="72"/>
      <c r="D145" s="72"/>
      <c r="E145" s="72"/>
      <c r="F145" s="4" t="s">
        <v>3</v>
      </c>
      <c r="G145" s="9">
        <v>3</v>
      </c>
      <c r="H145" s="41">
        <f t="shared" si="58"/>
        <v>0.72305389221556882</v>
      </c>
      <c r="I145" s="41">
        <f t="shared" si="58"/>
        <v>0.84580838323353291</v>
      </c>
      <c r="J145" s="79">
        <v>2004</v>
      </c>
      <c r="K145" s="7">
        <v>9</v>
      </c>
      <c r="L145" s="7">
        <v>297</v>
      </c>
      <c r="M145" s="7">
        <v>795</v>
      </c>
      <c r="N145" s="7">
        <v>297</v>
      </c>
      <c r="O145" s="7">
        <v>119</v>
      </c>
      <c r="P145" s="7">
        <v>43</v>
      </c>
      <c r="Q145" s="7"/>
      <c r="R145" s="7"/>
      <c r="S145" s="8"/>
      <c r="T145" s="46">
        <f>(K145+L145+M145+N145)/J145</f>
        <v>0.69760479041916168</v>
      </c>
      <c r="U145" s="41">
        <f>(K145+L145+M145+N145+O145+P145)/J145</f>
        <v>0.77844311377245512</v>
      </c>
      <c r="V145" s="6">
        <v>3</v>
      </c>
      <c r="W145" s="6">
        <v>3</v>
      </c>
      <c r="X145" s="6">
        <v>7</v>
      </c>
      <c r="Y145" s="6">
        <v>3</v>
      </c>
      <c r="Z145" s="6">
        <v>2</v>
      </c>
      <c r="AA145" s="6">
        <v>1</v>
      </c>
      <c r="AB145" s="6"/>
      <c r="AC145" s="6"/>
      <c r="AD145" s="5"/>
      <c r="AE145" s="46">
        <f>(V145+W145+X145+Y145)/J145</f>
        <v>7.9840319361277438E-3</v>
      </c>
      <c r="AF145" s="41">
        <f>(V145+W145+X145+Y145+Z145+AA145)/J145</f>
        <v>9.4810379241516973E-3</v>
      </c>
      <c r="AG145" s="6">
        <v>8</v>
      </c>
      <c r="AH145" s="6">
        <v>1</v>
      </c>
      <c r="AI145" s="6">
        <v>3</v>
      </c>
      <c r="AJ145" s="6">
        <v>8</v>
      </c>
      <c r="AK145" s="6">
        <v>15</v>
      </c>
      <c r="AL145" s="6">
        <v>25</v>
      </c>
      <c r="AM145" s="6">
        <v>56</v>
      </c>
      <c r="AN145" s="6"/>
      <c r="AO145" s="5"/>
      <c r="AP145" s="46">
        <f t="shared" si="59"/>
        <v>1.7465069860279441E-2</v>
      </c>
      <c r="AQ145" s="41">
        <f t="shared" si="60"/>
        <v>5.7884231536926151E-2</v>
      </c>
    </row>
    <row r="146" spans="2:240" x14ac:dyDescent="0.25">
      <c r="B146" s="17"/>
      <c r="C146" s="72"/>
      <c r="D146" s="72"/>
      <c r="E146" s="72"/>
      <c r="F146" s="4" t="s">
        <v>4</v>
      </c>
      <c r="G146" s="9">
        <v>6</v>
      </c>
      <c r="H146" s="41">
        <f t="shared" si="58"/>
        <v>0.73343373493975905</v>
      </c>
      <c r="I146" s="41">
        <f t="shared" si="58"/>
        <v>0.84036144578313254</v>
      </c>
      <c r="J146" s="79">
        <v>664</v>
      </c>
      <c r="K146" s="7">
        <v>2</v>
      </c>
      <c r="L146" s="7">
        <v>2</v>
      </c>
      <c r="M146" s="7">
        <v>8</v>
      </c>
      <c r="N146" s="7">
        <v>44</v>
      </c>
      <c r="O146" s="7">
        <v>119</v>
      </c>
      <c r="P146" s="7">
        <v>153</v>
      </c>
      <c r="Q146" s="7">
        <v>88</v>
      </c>
      <c r="R146" s="7">
        <v>39</v>
      </c>
      <c r="S146" s="8">
        <v>27</v>
      </c>
      <c r="T146" s="46">
        <f>(K146+L146+M146+N146+O146+P146+Q146)/J146</f>
        <v>0.62650602409638556</v>
      </c>
      <c r="U146" s="41">
        <f>(K146+L146+M146+N146+O146+P146+Q146+R146+S146)/J146</f>
        <v>0.72590361445783136</v>
      </c>
      <c r="V146" s="6">
        <v>0</v>
      </c>
      <c r="W146" s="6">
        <v>0</v>
      </c>
      <c r="X146" s="6">
        <v>0</v>
      </c>
      <c r="Y146" s="6">
        <v>0</v>
      </c>
      <c r="Z146" s="6">
        <v>0</v>
      </c>
      <c r="AA146" s="6">
        <v>0</v>
      </c>
      <c r="AB146" s="6">
        <v>0</v>
      </c>
      <c r="AC146" s="6">
        <v>0</v>
      </c>
      <c r="AD146" s="5">
        <v>0</v>
      </c>
      <c r="AE146" s="46">
        <f>(V146+W146+X146+Y146+Z146+AA146+AB146)/J146</f>
        <v>0</v>
      </c>
      <c r="AF146" s="41">
        <f>(V146+W146+X146+Y146+Z146+AA146+AB146+AC146+AD146)/J146</f>
        <v>0</v>
      </c>
      <c r="AG146" s="6">
        <v>13</v>
      </c>
      <c r="AH146" s="6">
        <v>5</v>
      </c>
      <c r="AI146" s="6">
        <v>16</v>
      </c>
      <c r="AJ146" s="6">
        <v>17</v>
      </c>
      <c r="AK146" s="6">
        <v>11</v>
      </c>
      <c r="AL146" s="6">
        <v>4</v>
      </c>
      <c r="AM146" s="6">
        <v>5</v>
      </c>
      <c r="AN146" s="6">
        <v>3</v>
      </c>
      <c r="AO146" s="5">
        <v>2</v>
      </c>
      <c r="AP146" s="46">
        <f>(AG146+AH146+AI146+AJ146+AK146+AL146+AM146) /J146</f>
        <v>0.10692771084337349</v>
      </c>
      <c r="AQ146" s="41">
        <f>(AG146+AH146+AI146+AJ146+AK146+AL146+AM146+AN146+AO146)/J146</f>
        <v>0.1144578313253012</v>
      </c>
    </row>
    <row r="147" spans="2:240" s="13" customFormat="1" ht="15.75" thickBot="1" x14ac:dyDescent="0.3">
      <c r="B147" s="16"/>
      <c r="C147" s="73"/>
      <c r="D147" s="73"/>
      <c r="E147" s="73"/>
      <c r="F147" s="11" t="s">
        <v>32</v>
      </c>
      <c r="G147" s="14" t="s">
        <v>28</v>
      </c>
      <c r="H147" s="42" t="s">
        <v>27</v>
      </c>
      <c r="I147" s="43" t="s">
        <v>27</v>
      </c>
      <c r="J147" s="78" t="s">
        <v>28</v>
      </c>
      <c r="K147" s="11"/>
      <c r="L147" s="11"/>
      <c r="M147" s="11"/>
      <c r="N147" s="11"/>
      <c r="O147" s="11"/>
      <c r="P147" s="11"/>
      <c r="Q147" s="11"/>
      <c r="R147" s="11"/>
      <c r="S147" s="12"/>
      <c r="T147" s="47"/>
      <c r="U147" s="48"/>
      <c r="V147" s="11"/>
      <c r="W147" s="11"/>
      <c r="X147" s="11"/>
      <c r="Y147" s="11"/>
      <c r="Z147" s="11"/>
      <c r="AA147" s="11"/>
      <c r="AB147" s="11"/>
      <c r="AC147" s="11"/>
      <c r="AD147" s="12"/>
      <c r="AE147" s="47"/>
      <c r="AF147" s="48"/>
      <c r="AG147" s="11"/>
      <c r="AH147" s="11"/>
      <c r="AI147" s="11"/>
      <c r="AJ147" s="11"/>
      <c r="AK147" s="11"/>
      <c r="AL147" s="11"/>
      <c r="AM147" s="11"/>
      <c r="AN147" s="11"/>
      <c r="AO147" s="12"/>
      <c r="AP147" s="47"/>
      <c r="AQ147" s="48"/>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c r="GA147" s="33"/>
      <c r="GB147" s="33"/>
      <c r="GC147" s="33"/>
      <c r="GD147" s="33"/>
      <c r="GE147" s="33"/>
      <c r="GF147" s="33"/>
      <c r="GG147" s="33"/>
      <c r="GH147" s="33"/>
      <c r="GI147" s="33"/>
      <c r="GJ147" s="33"/>
      <c r="GK147" s="33"/>
      <c r="GL147" s="33"/>
      <c r="GM147" s="33"/>
      <c r="GN147" s="33"/>
      <c r="GO147" s="33"/>
      <c r="GP147" s="33"/>
      <c r="GQ147" s="33"/>
      <c r="GR147" s="33"/>
      <c r="GS147" s="33"/>
      <c r="GT147" s="33"/>
      <c r="GU147" s="33"/>
      <c r="GV147" s="33"/>
      <c r="GW147" s="33"/>
      <c r="GX147" s="33"/>
      <c r="GY147" s="33"/>
      <c r="GZ147" s="33"/>
      <c r="HA147" s="33"/>
      <c r="HB147" s="33"/>
      <c r="HC147" s="33"/>
      <c r="HD147" s="33"/>
      <c r="HE147" s="33"/>
      <c r="HF147" s="33"/>
      <c r="HG147" s="33"/>
      <c r="HH147" s="33"/>
      <c r="HI147" s="33"/>
      <c r="HJ147" s="33"/>
      <c r="HK147" s="33"/>
      <c r="HL147" s="33"/>
      <c r="HM147" s="33"/>
      <c r="HN147" s="33"/>
      <c r="HO147" s="33"/>
      <c r="HP147" s="33"/>
      <c r="HQ147" s="33"/>
      <c r="HR147" s="33"/>
      <c r="HS147" s="33"/>
      <c r="HT147" s="33"/>
      <c r="HU147" s="33"/>
      <c r="HV147" s="33"/>
      <c r="HW147" s="33"/>
      <c r="HX147" s="33"/>
      <c r="HY147" s="33"/>
      <c r="HZ147" s="33"/>
      <c r="IA147" s="33"/>
      <c r="IB147" s="33"/>
      <c r="IC147" s="33"/>
      <c r="ID147" s="33"/>
      <c r="IE147" s="33"/>
      <c r="IF147" s="33"/>
    </row>
    <row r="148" spans="2:240" x14ac:dyDescent="0.25">
      <c r="B148" s="17"/>
      <c r="C148" s="72" t="s">
        <v>6</v>
      </c>
      <c r="D148" s="72"/>
      <c r="E148" s="72"/>
      <c r="F148" s="4" t="s">
        <v>1</v>
      </c>
      <c r="G148" s="9">
        <v>1</v>
      </c>
      <c r="H148" s="41">
        <f t="shared" ref="H148:I152" si="61">T148+AE148+AP148</f>
        <v>1.9305019305019305E-2</v>
      </c>
      <c r="I148" s="41">
        <f t="shared" si="61"/>
        <v>3.8610038610038609E-2</v>
      </c>
      <c r="J148" s="77">
        <v>259</v>
      </c>
      <c r="K148" s="6">
        <v>0</v>
      </c>
      <c r="L148" s="6">
        <v>0</v>
      </c>
      <c r="M148" s="6">
        <v>0</v>
      </c>
      <c r="N148" s="6">
        <v>0</v>
      </c>
      <c r="O148" s="6"/>
      <c r="P148" s="6"/>
      <c r="Q148" s="6"/>
      <c r="R148" s="6"/>
      <c r="S148" s="5"/>
      <c r="T148" s="46">
        <f>(K148+L148)/J148</f>
        <v>0</v>
      </c>
      <c r="U148" s="41">
        <f>(K148+L148+M148+N148)/J148</f>
        <v>0</v>
      </c>
      <c r="V148" s="6">
        <v>0</v>
      </c>
      <c r="W148" s="6">
        <v>0</v>
      </c>
      <c r="X148" s="6">
        <v>0</v>
      </c>
      <c r="Y148" s="6">
        <v>0</v>
      </c>
      <c r="Z148" s="6"/>
      <c r="AA148" s="6"/>
      <c r="AB148" s="6"/>
      <c r="AC148" s="6"/>
      <c r="AD148" s="5"/>
      <c r="AE148" s="46">
        <f>(V148+W148)/J148</f>
        <v>0</v>
      </c>
      <c r="AF148" s="41">
        <f>(V148+W148+X148+Y148)/J148</f>
        <v>0</v>
      </c>
      <c r="AG148" s="6">
        <v>2</v>
      </c>
      <c r="AH148" s="6">
        <v>0</v>
      </c>
      <c r="AI148" s="6">
        <v>0</v>
      </c>
      <c r="AJ148" s="6">
        <v>3</v>
      </c>
      <c r="AK148" s="6">
        <v>0</v>
      </c>
      <c r="AL148" s="6">
        <v>3</v>
      </c>
      <c r="AM148" s="6">
        <v>2</v>
      </c>
      <c r="AN148" s="6"/>
      <c r="AO148" s="5"/>
      <c r="AP148" s="46">
        <f t="shared" ref="AP148:AP151" si="62">(AG148+AH148+AI148+AJ148+AK148) /J148</f>
        <v>1.9305019305019305E-2</v>
      </c>
      <c r="AQ148" s="41">
        <f t="shared" ref="AQ148:AQ151" si="63">(AG148+AH148+AI148+AJ148+AK148+AL148+AM148)/J148</f>
        <v>3.8610038610038609E-2</v>
      </c>
    </row>
    <row r="149" spans="2:240" x14ac:dyDescent="0.25">
      <c r="B149" s="17"/>
      <c r="C149" s="72"/>
      <c r="D149" s="72"/>
      <c r="E149" s="72"/>
      <c r="F149" s="4" t="s">
        <v>31</v>
      </c>
      <c r="G149" s="9">
        <v>2</v>
      </c>
      <c r="H149" s="41">
        <f t="shared" si="61"/>
        <v>0.47058823529411764</v>
      </c>
      <c r="I149" s="41">
        <f t="shared" si="61"/>
        <v>0.76470588235294124</v>
      </c>
      <c r="J149" s="77">
        <v>17</v>
      </c>
      <c r="K149" s="6">
        <v>1</v>
      </c>
      <c r="L149" s="6">
        <v>2</v>
      </c>
      <c r="M149" s="6">
        <v>4</v>
      </c>
      <c r="N149" s="6">
        <v>3</v>
      </c>
      <c r="O149" s="6">
        <v>1</v>
      </c>
      <c r="P149" s="6"/>
      <c r="Q149" s="6"/>
      <c r="R149" s="6"/>
      <c r="S149" s="5"/>
      <c r="T149" s="46">
        <f>(K149+L149+M149)/J149</f>
        <v>0.41176470588235292</v>
      </c>
      <c r="U149" s="41">
        <f>(K149+L149+M149+N149+O149)/J149</f>
        <v>0.6470588235294118</v>
      </c>
      <c r="V149" s="6">
        <v>0</v>
      </c>
      <c r="W149" s="6">
        <v>0</v>
      </c>
      <c r="X149" s="6">
        <v>0</v>
      </c>
      <c r="Y149" s="6">
        <v>0</v>
      </c>
      <c r="Z149" s="6">
        <v>0</v>
      </c>
      <c r="AA149" s="6"/>
      <c r="AB149" s="6"/>
      <c r="AC149" s="6"/>
      <c r="AD149" s="5"/>
      <c r="AE149" s="46">
        <f>(V149+W149+X149)/J149</f>
        <v>0</v>
      </c>
      <c r="AF149" s="41">
        <f>(V149+W149+X149+Y149+Z149)/J149</f>
        <v>0</v>
      </c>
      <c r="AG149" s="6">
        <v>0</v>
      </c>
      <c r="AH149" s="6">
        <v>0</v>
      </c>
      <c r="AI149" s="6">
        <v>1</v>
      </c>
      <c r="AJ149" s="6">
        <v>0</v>
      </c>
      <c r="AK149" s="6">
        <v>0</v>
      </c>
      <c r="AL149" s="6">
        <v>0</v>
      </c>
      <c r="AM149" s="6">
        <v>1</v>
      </c>
      <c r="AN149" s="6"/>
      <c r="AO149" s="5"/>
      <c r="AP149" s="46">
        <f t="shared" si="62"/>
        <v>5.8823529411764705E-2</v>
      </c>
      <c r="AQ149" s="41">
        <f t="shared" si="63"/>
        <v>0.11764705882352941</v>
      </c>
    </row>
    <row r="150" spans="2:240" x14ac:dyDescent="0.25">
      <c r="B150" s="17"/>
      <c r="C150" s="72"/>
      <c r="D150" s="72"/>
      <c r="E150" s="72"/>
      <c r="F150" s="4" t="s">
        <v>2</v>
      </c>
      <c r="G150" s="9">
        <v>4</v>
      </c>
      <c r="H150" s="41">
        <f t="shared" si="61"/>
        <v>0.65345448848503851</v>
      </c>
      <c r="I150" s="41">
        <f t="shared" si="61"/>
        <v>0.80197399342002196</v>
      </c>
      <c r="J150" s="79">
        <v>6383</v>
      </c>
      <c r="K150" s="7">
        <v>52</v>
      </c>
      <c r="L150" s="7">
        <v>686</v>
      </c>
      <c r="M150" s="7">
        <v>753</v>
      </c>
      <c r="N150" s="7">
        <v>1063</v>
      </c>
      <c r="O150" s="7">
        <v>1408</v>
      </c>
      <c r="P150" s="7">
        <v>608</v>
      </c>
      <c r="Q150" s="7">
        <v>198</v>
      </c>
      <c r="R150" s="7"/>
      <c r="S150" s="8"/>
      <c r="T150" s="46">
        <f>(K150+L150+M150+N150+O150) /J150</f>
        <v>0.62071126429578571</v>
      </c>
      <c r="U150" s="41">
        <f>(K150+L150+M150+N150+O150+P150+Q150)/J150</f>
        <v>0.74698417671941097</v>
      </c>
      <c r="V150" s="6">
        <v>1</v>
      </c>
      <c r="W150" s="6">
        <v>0</v>
      </c>
      <c r="X150" s="6">
        <v>7</v>
      </c>
      <c r="Y150" s="6">
        <v>17</v>
      </c>
      <c r="Z150" s="6">
        <v>34</v>
      </c>
      <c r="AA150" s="6">
        <v>55</v>
      </c>
      <c r="AB150" s="6">
        <v>33</v>
      </c>
      <c r="AC150" s="6"/>
      <c r="AD150" s="5"/>
      <c r="AE150" s="46">
        <f>(V150+W150+X150+Y150+Z150) /J150</f>
        <v>9.2433025223249247E-3</v>
      </c>
      <c r="AF150" s="41">
        <f>(V150+W150+X150+Y150+Z150+AA150+AB150)/J150</f>
        <v>2.3029923233589222E-2</v>
      </c>
      <c r="AG150" s="6">
        <v>4</v>
      </c>
      <c r="AH150" s="6">
        <v>14</v>
      </c>
      <c r="AI150" s="6">
        <v>49</v>
      </c>
      <c r="AJ150" s="6">
        <v>48</v>
      </c>
      <c r="AK150" s="6">
        <v>35</v>
      </c>
      <c r="AL150" s="6">
        <v>30</v>
      </c>
      <c r="AM150" s="6">
        <v>24</v>
      </c>
      <c r="AN150" s="6"/>
      <c r="AO150" s="5"/>
      <c r="AP150" s="46">
        <f t="shared" si="62"/>
        <v>2.3499921666927777E-2</v>
      </c>
      <c r="AQ150" s="41">
        <f t="shared" si="63"/>
        <v>3.1959893467021779E-2</v>
      </c>
    </row>
    <row r="151" spans="2:240" x14ac:dyDescent="0.25">
      <c r="B151" s="17"/>
      <c r="C151" s="72"/>
      <c r="D151" s="72"/>
      <c r="E151" s="72"/>
      <c r="F151" s="4" t="s">
        <v>3</v>
      </c>
      <c r="G151" s="9">
        <v>3</v>
      </c>
      <c r="H151" s="41">
        <f t="shared" si="61"/>
        <v>0.72348916761687576</v>
      </c>
      <c r="I151" s="41">
        <f t="shared" si="61"/>
        <v>0.8654503990877993</v>
      </c>
      <c r="J151" s="79">
        <v>1754</v>
      </c>
      <c r="K151" s="7">
        <v>23</v>
      </c>
      <c r="L151" s="7">
        <v>324</v>
      </c>
      <c r="M151" s="7">
        <v>507</v>
      </c>
      <c r="N151" s="7">
        <v>362</v>
      </c>
      <c r="O151" s="7">
        <v>120</v>
      </c>
      <c r="P151" s="7">
        <v>54</v>
      </c>
      <c r="Q151" s="7"/>
      <c r="R151" s="7"/>
      <c r="S151" s="8"/>
      <c r="T151" s="46">
        <f>(K151+L151+M151+N151)/J151</f>
        <v>0.69327251995438999</v>
      </c>
      <c r="U151" s="41">
        <f>(K151+L151+M151+N151+O151+P151)/J151</f>
        <v>0.79247434435575825</v>
      </c>
      <c r="V151" s="6">
        <v>3</v>
      </c>
      <c r="W151" s="6">
        <v>5</v>
      </c>
      <c r="X151" s="6">
        <v>4</v>
      </c>
      <c r="Y151" s="6">
        <v>2</v>
      </c>
      <c r="Z151" s="6">
        <v>2</v>
      </c>
      <c r="AA151" s="6">
        <v>3</v>
      </c>
      <c r="AB151" s="6"/>
      <c r="AC151" s="6"/>
      <c r="AD151" s="5"/>
      <c r="AE151" s="46">
        <f>(V151+W151+X151+Y151)/J151</f>
        <v>7.98175598631699E-3</v>
      </c>
      <c r="AF151" s="41">
        <f>(V151+W151+X151+Y151+Z151+AA151)/J151</f>
        <v>1.0832383124287344E-2</v>
      </c>
      <c r="AG151" s="6">
        <v>9</v>
      </c>
      <c r="AH151" s="6">
        <v>1</v>
      </c>
      <c r="AI151" s="6">
        <v>2</v>
      </c>
      <c r="AJ151" s="6">
        <v>7</v>
      </c>
      <c r="AK151" s="6">
        <v>20</v>
      </c>
      <c r="AL151" s="6">
        <v>14</v>
      </c>
      <c r="AM151" s="6">
        <v>56</v>
      </c>
      <c r="AN151" s="6"/>
      <c r="AO151" s="5"/>
      <c r="AP151" s="46">
        <f t="shared" si="62"/>
        <v>2.2234891676168756E-2</v>
      </c>
      <c r="AQ151" s="41">
        <f t="shared" si="63"/>
        <v>6.2143671607753706E-2</v>
      </c>
    </row>
    <row r="152" spans="2:240" x14ac:dyDescent="0.25">
      <c r="B152" s="17"/>
      <c r="C152" s="72"/>
      <c r="D152" s="72"/>
      <c r="E152" s="72"/>
      <c r="F152" s="4" t="s">
        <v>4</v>
      </c>
      <c r="G152" s="9">
        <v>6</v>
      </c>
      <c r="H152" s="41">
        <f t="shared" si="61"/>
        <v>0.69975786924939465</v>
      </c>
      <c r="I152" s="41">
        <f t="shared" si="61"/>
        <v>0.80145278450363189</v>
      </c>
      <c r="J152" s="79">
        <v>413</v>
      </c>
      <c r="K152" s="7">
        <v>2</v>
      </c>
      <c r="L152" s="7">
        <v>0</v>
      </c>
      <c r="M152" s="7">
        <v>13</v>
      </c>
      <c r="N152" s="7">
        <v>50</v>
      </c>
      <c r="O152" s="7">
        <v>77</v>
      </c>
      <c r="P152" s="7">
        <v>60</v>
      </c>
      <c r="Q152" s="7">
        <v>54</v>
      </c>
      <c r="R152" s="7">
        <v>33</v>
      </c>
      <c r="S152" s="8">
        <v>8</v>
      </c>
      <c r="T152" s="46">
        <f>(K152+L152+M152+N152+O152+P152+Q152)/J152</f>
        <v>0.61985472154963683</v>
      </c>
      <c r="U152" s="41">
        <f>(K152+L152+M152+N152+O152+P152+Q152+R152+S152)/J152</f>
        <v>0.71912832929782078</v>
      </c>
      <c r="V152" s="6">
        <v>0</v>
      </c>
      <c r="W152" s="6">
        <v>0</v>
      </c>
      <c r="X152" s="6">
        <v>0</v>
      </c>
      <c r="Y152" s="6">
        <v>0</v>
      </c>
      <c r="Z152" s="6">
        <v>0</v>
      </c>
      <c r="AA152" s="6">
        <v>0</v>
      </c>
      <c r="AB152" s="6">
        <v>0</v>
      </c>
      <c r="AC152" s="6">
        <v>0</v>
      </c>
      <c r="AD152" s="5">
        <v>0</v>
      </c>
      <c r="AE152" s="46">
        <f>(V152+W152+X152+Y152+Z152+AA152+AB152)/J152</f>
        <v>0</v>
      </c>
      <c r="AF152" s="41">
        <f>(V152+W152+X152+Y152+Z152+AA152+AB152+AC152+AD152)/J152</f>
        <v>0</v>
      </c>
      <c r="AG152" s="6">
        <v>15</v>
      </c>
      <c r="AH152" s="6">
        <v>2</v>
      </c>
      <c r="AI152" s="6">
        <v>7</v>
      </c>
      <c r="AJ152" s="6">
        <v>4</v>
      </c>
      <c r="AK152" s="6">
        <v>3</v>
      </c>
      <c r="AL152" s="6">
        <v>2</v>
      </c>
      <c r="AM152" s="6">
        <v>0</v>
      </c>
      <c r="AN152" s="6">
        <v>1</v>
      </c>
      <c r="AO152" s="5">
        <v>0</v>
      </c>
      <c r="AP152" s="46">
        <f>(AG152+AH152+AI152+AJ152+AK152+AL152+AM152) /J152</f>
        <v>7.990314769975787E-2</v>
      </c>
      <c r="AQ152" s="41">
        <f>(AG152+AH152+AI152+AJ152+AK152+AL152+AM152+AN152+AO152)/J152</f>
        <v>8.2324455205811137E-2</v>
      </c>
    </row>
    <row r="153" spans="2:240" s="13" customFormat="1" ht="15.75" thickBot="1" x14ac:dyDescent="0.3">
      <c r="B153" s="16"/>
      <c r="C153" s="73"/>
      <c r="D153" s="73"/>
      <c r="E153" s="73"/>
      <c r="F153" s="11" t="s">
        <v>32</v>
      </c>
      <c r="G153" s="14" t="s">
        <v>28</v>
      </c>
      <c r="H153" s="42" t="s">
        <v>27</v>
      </c>
      <c r="I153" s="43" t="s">
        <v>27</v>
      </c>
      <c r="J153" s="78" t="s">
        <v>28</v>
      </c>
      <c r="K153" s="11"/>
      <c r="L153" s="11"/>
      <c r="M153" s="11"/>
      <c r="N153" s="11"/>
      <c r="O153" s="11"/>
      <c r="P153" s="11"/>
      <c r="Q153" s="11"/>
      <c r="R153" s="11"/>
      <c r="S153" s="12"/>
      <c r="T153" s="47"/>
      <c r="U153" s="48"/>
      <c r="V153" s="11"/>
      <c r="W153" s="11"/>
      <c r="X153" s="11"/>
      <c r="Y153" s="11"/>
      <c r="Z153" s="11"/>
      <c r="AA153" s="11"/>
      <c r="AB153" s="11"/>
      <c r="AC153" s="11"/>
      <c r="AD153" s="12"/>
      <c r="AE153" s="47"/>
      <c r="AF153" s="48"/>
      <c r="AG153" s="11"/>
      <c r="AH153" s="11"/>
      <c r="AI153" s="11"/>
      <c r="AJ153" s="11"/>
      <c r="AK153" s="11"/>
      <c r="AL153" s="11"/>
      <c r="AM153" s="11"/>
      <c r="AN153" s="11"/>
      <c r="AO153" s="12"/>
      <c r="AP153" s="47"/>
      <c r="AQ153" s="48"/>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33"/>
      <c r="GA153" s="33"/>
      <c r="GB153" s="33"/>
      <c r="GC153" s="33"/>
      <c r="GD153" s="33"/>
      <c r="GE153" s="33"/>
      <c r="GF153" s="33"/>
      <c r="GG153" s="33"/>
      <c r="GH153" s="33"/>
      <c r="GI153" s="33"/>
      <c r="GJ153" s="33"/>
      <c r="GK153" s="33"/>
      <c r="GL153" s="33"/>
      <c r="GM153" s="33"/>
      <c r="GN153" s="33"/>
      <c r="GO153" s="33"/>
      <c r="GP153" s="33"/>
      <c r="GQ153" s="33"/>
      <c r="GR153" s="33"/>
      <c r="GS153" s="33"/>
      <c r="GT153" s="33"/>
      <c r="GU153" s="33"/>
      <c r="GV153" s="33"/>
      <c r="GW153" s="33"/>
      <c r="GX153" s="33"/>
      <c r="GY153" s="33"/>
      <c r="GZ153" s="33"/>
      <c r="HA153" s="33"/>
      <c r="HB153" s="33"/>
      <c r="HC153" s="33"/>
      <c r="HD153" s="33"/>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row>
    <row r="154" spans="2:240" x14ac:dyDescent="0.25">
      <c r="B154" s="17"/>
      <c r="C154" s="72" t="s">
        <v>7</v>
      </c>
      <c r="D154" s="72"/>
      <c r="E154" s="72"/>
      <c r="F154" s="4" t="s">
        <v>1</v>
      </c>
      <c r="G154" s="9">
        <v>1</v>
      </c>
      <c r="H154" s="41">
        <f>T154+AE154+AP154</f>
        <v>0.38888888888888884</v>
      </c>
      <c r="I154" s="41">
        <f>U154+AF154+AQ154</f>
        <v>0.46296296296296291</v>
      </c>
      <c r="J154" s="77">
        <v>54</v>
      </c>
      <c r="K154" s="6">
        <v>6</v>
      </c>
      <c r="L154" s="6">
        <v>7</v>
      </c>
      <c r="M154" s="6">
        <v>1</v>
      </c>
      <c r="N154" s="6">
        <v>0</v>
      </c>
      <c r="O154" s="6"/>
      <c r="P154" s="6"/>
      <c r="Q154" s="6"/>
      <c r="R154" s="6"/>
      <c r="S154" s="5"/>
      <c r="T154" s="46">
        <f>(K154+L154)/J154</f>
        <v>0.24074074074074073</v>
      </c>
      <c r="U154" s="41">
        <f>(K154+L154+M154+N154)/J154</f>
        <v>0.25925925925925924</v>
      </c>
      <c r="V154" s="6">
        <v>0</v>
      </c>
      <c r="W154" s="6">
        <v>0</v>
      </c>
      <c r="X154" s="6">
        <v>0</v>
      </c>
      <c r="Y154" s="6">
        <v>0</v>
      </c>
      <c r="Z154" s="6"/>
      <c r="AA154" s="6"/>
      <c r="AB154" s="6"/>
      <c r="AC154" s="6"/>
      <c r="AD154" s="5"/>
      <c r="AE154" s="46">
        <f>(V154+W154)/J154</f>
        <v>0</v>
      </c>
      <c r="AF154" s="41">
        <f>(V154+W154+X154+Y154)/J154</f>
        <v>0</v>
      </c>
      <c r="AG154" s="6">
        <v>1</v>
      </c>
      <c r="AH154" s="6">
        <v>0</v>
      </c>
      <c r="AI154" s="6">
        <v>4</v>
      </c>
      <c r="AJ154" s="6">
        <v>1</v>
      </c>
      <c r="AK154" s="6">
        <v>2</v>
      </c>
      <c r="AL154" s="6">
        <v>3</v>
      </c>
      <c r="AM154" s="6">
        <v>0</v>
      </c>
      <c r="AN154" s="6"/>
      <c r="AO154" s="5"/>
      <c r="AP154" s="46">
        <f>(AG154+AH154+AI154+AJ154+AK154) /J154</f>
        <v>0.14814814814814814</v>
      </c>
      <c r="AQ154" s="41">
        <f>(AG154+AH154+AI154+AJ154+AK154+AL154+AM154)/J154</f>
        <v>0.20370370370370369</v>
      </c>
    </row>
    <row r="155" spans="2:240" x14ac:dyDescent="0.25">
      <c r="B155" s="17"/>
      <c r="C155" s="72"/>
      <c r="D155" s="72"/>
      <c r="E155" s="72"/>
      <c r="F155" s="4" t="s">
        <v>31</v>
      </c>
      <c r="G155" s="9">
        <v>2</v>
      </c>
      <c r="H155" s="40" t="s">
        <v>27</v>
      </c>
      <c r="I155" s="40" t="s">
        <v>30</v>
      </c>
      <c r="J155" s="77" t="s">
        <v>28</v>
      </c>
      <c r="K155" s="6"/>
      <c r="L155" s="6"/>
      <c r="M155" s="6"/>
      <c r="N155" s="6"/>
      <c r="O155" s="6"/>
      <c r="P155" s="6"/>
      <c r="Q155" s="6"/>
      <c r="R155" s="6"/>
      <c r="S155" s="5"/>
      <c r="T155" s="46"/>
      <c r="U155" s="41"/>
      <c r="V155" s="6"/>
      <c r="W155" s="6"/>
      <c r="X155" s="6"/>
      <c r="Y155" s="6"/>
      <c r="Z155" s="6"/>
      <c r="AA155" s="6"/>
      <c r="AB155" s="6"/>
      <c r="AC155" s="6"/>
      <c r="AD155" s="5"/>
      <c r="AE155" s="46"/>
      <c r="AF155" s="41"/>
      <c r="AG155" s="6"/>
      <c r="AH155" s="6"/>
      <c r="AI155" s="6"/>
      <c r="AJ155" s="6"/>
      <c r="AK155" s="6"/>
      <c r="AL155" s="6"/>
      <c r="AM155" s="6"/>
      <c r="AN155" s="6"/>
      <c r="AO155" s="5"/>
      <c r="AP155" s="46"/>
      <c r="AQ155" s="41"/>
    </row>
    <row r="156" spans="2:240" x14ac:dyDescent="0.25">
      <c r="B156" s="17"/>
      <c r="C156" s="72"/>
      <c r="D156" s="72"/>
      <c r="E156" s="72"/>
      <c r="F156" s="4" t="s">
        <v>2</v>
      </c>
      <c r="G156" s="9">
        <v>4</v>
      </c>
      <c r="H156" s="41">
        <f t="shared" ref="H156:I159" si="64">T156+AE156+AP156</f>
        <v>0.6196957566052842</v>
      </c>
      <c r="I156" s="41">
        <f t="shared" si="64"/>
        <v>0.74099279423538833</v>
      </c>
      <c r="J156" s="79">
        <v>2498</v>
      </c>
      <c r="K156" s="7">
        <v>9</v>
      </c>
      <c r="L156" s="7">
        <v>318</v>
      </c>
      <c r="M156" s="7">
        <v>320</v>
      </c>
      <c r="N156" s="7">
        <v>365</v>
      </c>
      <c r="O156" s="7">
        <v>385</v>
      </c>
      <c r="P156" s="7">
        <v>167</v>
      </c>
      <c r="Q156" s="7">
        <v>62</v>
      </c>
      <c r="R156" s="7"/>
      <c r="S156" s="8"/>
      <c r="T156" s="46">
        <f>(K156+L156+M156+N156+O156) /J156</f>
        <v>0.55924739791833467</v>
      </c>
      <c r="U156" s="41">
        <f>(K156+L156+M156+N156+O156+P156+Q156)/J156</f>
        <v>0.65092073658927141</v>
      </c>
      <c r="V156" s="6">
        <v>0</v>
      </c>
      <c r="W156" s="6">
        <v>0</v>
      </c>
      <c r="X156" s="6">
        <v>7</v>
      </c>
      <c r="Y156" s="6">
        <v>14</v>
      </c>
      <c r="Z156" s="6">
        <v>25</v>
      </c>
      <c r="AA156" s="6">
        <v>21</v>
      </c>
      <c r="AB156" s="6">
        <v>11</v>
      </c>
      <c r="AC156" s="6"/>
      <c r="AD156" s="5"/>
      <c r="AE156" s="46">
        <f>(V156+W156+X156+Y156+Z156) /J156</f>
        <v>1.8414731785428344E-2</v>
      </c>
      <c r="AF156" s="41">
        <f>(V156+W156+X156+Y156+Z156+AA156+AB156)/J156</f>
        <v>3.122497998398719E-2</v>
      </c>
      <c r="AG156" s="6">
        <v>12</v>
      </c>
      <c r="AH156" s="6">
        <v>7</v>
      </c>
      <c r="AI156" s="6">
        <v>29</v>
      </c>
      <c r="AJ156" s="6">
        <v>33</v>
      </c>
      <c r="AK156" s="6">
        <v>24</v>
      </c>
      <c r="AL156" s="6">
        <v>30</v>
      </c>
      <c r="AM156" s="6">
        <v>12</v>
      </c>
      <c r="AN156" s="6"/>
      <c r="AO156" s="5"/>
      <c r="AP156" s="46">
        <f>(AG156+AH156+AI156+AJ156+AK156) /J156</f>
        <v>4.2033626901521216E-2</v>
      </c>
      <c r="AQ156" s="41">
        <f>(AG156+AH156+AI156+AJ156+AK156+AL156+AM156)/J156</f>
        <v>5.8847077662129703E-2</v>
      </c>
    </row>
    <row r="157" spans="2:240" x14ac:dyDescent="0.25">
      <c r="B157" s="17"/>
      <c r="C157" s="72"/>
      <c r="D157" s="72"/>
      <c r="E157" s="72"/>
      <c r="F157" s="4" t="s">
        <v>3</v>
      </c>
      <c r="G157" s="9">
        <v>3</v>
      </c>
      <c r="H157" s="41">
        <f t="shared" si="64"/>
        <v>0.81640625</v>
      </c>
      <c r="I157" s="41">
        <f t="shared" si="64"/>
        <v>0.87890625</v>
      </c>
      <c r="J157" s="79">
        <v>256</v>
      </c>
      <c r="K157" s="7">
        <v>0</v>
      </c>
      <c r="L157" s="7">
        <v>19</v>
      </c>
      <c r="M157" s="7">
        <v>143</v>
      </c>
      <c r="N157" s="7">
        <v>33</v>
      </c>
      <c r="O157" s="7">
        <v>6</v>
      </c>
      <c r="P157" s="7">
        <v>6</v>
      </c>
      <c r="Q157" s="7"/>
      <c r="R157" s="7"/>
      <c r="S157" s="8"/>
      <c r="T157" s="46">
        <f>(K157+L157+M157+N157)/J157</f>
        <v>0.76171875</v>
      </c>
      <c r="U157" s="41">
        <f>(K157+L157+M157+N157+O157+P157)/J157</f>
        <v>0.80859375</v>
      </c>
      <c r="V157" s="6">
        <v>0</v>
      </c>
      <c r="W157" s="6">
        <v>3</v>
      </c>
      <c r="X157" s="6">
        <v>0</v>
      </c>
      <c r="Y157" s="6">
        <v>0</v>
      </c>
      <c r="Z157" s="6">
        <v>0</v>
      </c>
      <c r="AA157" s="6">
        <v>0</v>
      </c>
      <c r="AB157" s="6"/>
      <c r="AC157" s="6"/>
      <c r="AD157" s="5"/>
      <c r="AE157" s="46">
        <f>(V157+W157+X157+Y157)/J157</f>
        <v>1.171875E-2</v>
      </c>
      <c r="AF157" s="41">
        <f>(V157+W157+X157+Y157+Z157+AA157)/J157</f>
        <v>1.171875E-2</v>
      </c>
      <c r="AG157" s="6">
        <v>7</v>
      </c>
      <c r="AH157" s="6">
        <v>0</v>
      </c>
      <c r="AI157" s="6">
        <v>1</v>
      </c>
      <c r="AJ157" s="6">
        <v>2</v>
      </c>
      <c r="AK157" s="6">
        <v>1</v>
      </c>
      <c r="AL157" s="6">
        <v>0</v>
      </c>
      <c r="AM157" s="6">
        <v>4</v>
      </c>
      <c r="AN157" s="6"/>
      <c r="AO157" s="5"/>
      <c r="AP157" s="46">
        <f>(AG157+AH157+AI157+AJ157+AK157) /J157</f>
        <v>4.296875E-2</v>
      </c>
      <c r="AQ157" s="41">
        <f>(AG157+AH157+AI157+AJ157+AK157+AL157+AM157)/J157</f>
        <v>5.859375E-2</v>
      </c>
    </row>
    <row r="158" spans="2:240" x14ac:dyDescent="0.25">
      <c r="B158" s="17"/>
      <c r="C158" s="72"/>
      <c r="D158" s="72"/>
      <c r="E158" s="72"/>
      <c r="F158" s="4" t="s">
        <v>4</v>
      </c>
      <c r="G158" s="9">
        <v>6</v>
      </c>
      <c r="H158" s="41">
        <f t="shared" si="64"/>
        <v>0.76</v>
      </c>
      <c r="I158" s="41">
        <f t="shared" si="64"/>
        <v>0.76</v>
      </c>
      <c r="J158" s="79">
        <v>25</v>
      </c>
      <c r="K158" s="7">
        <v>0</v>
      </c>
      <c r="L158" s="7">
        <v>0</v>
      </c>
      <c r="M158" s="7">
        <v>0</v>
      </c>
      <c r="N158" s="7">
        <v>4</v>
      </c>
      <c r="O158" s="7">
        <v>8</v>
      </c>
      <c r="P158" s="7">
        <v>4</v>
      </c>
      <c r="Q158" s="7">
        <v>2</v>
      </c>
      <c r="R158" s="7">
        <v>0</v>
      </c>
      <c r="S158" s="8">
        <v>0</v>
      </c>
      <c r="T158" s="46">
        <f>(K158+L158+M158+N158+O158+P158+Q158)/J158</f>
        <v>0.72</v>
      </c>
      <c r="U158" s="41">
        <f>(K158+L158+M158+N158+O158+P158+Q158+R158+S158)/J158</f>
        <v>0.72</v>
      </c>
      <c r="V158" s="6">
        <v>0</v>
      </c>
      <c r="W158" s="6">
        <v>0</v>
      </c>
      <c r="X158" s="6">
        <v>0</v>
      </c>
      <c r="Y158" s="6">
        <v>0</v>
      </c>
      <c r="Z158" s="6">
        <v>0</v>
      </c>
      <c r="AA158" s="6">
        <v>0</v>
      </c>
      <c r="AB158" s="6">
        <v>0</v>
      </c>
      <c r="AC158" s="6">
        <v>0</v>
      </c>
      <c r="AD158" s="5">
        <v>0</v>
      </c>
      <c r="AE158" s="46">
        <f>(V158+W158+X158+Y158+Z158+AA158+AB158)/J158</f>
        <v>0</v>
      </c>
      <c r="AF158" s="41">
        <f>(V158+W158+X158+Y158+Z158+AA158+AB158+AC158+AD158)/J158</f>
        <v>0</v>
      </c>
      <c r="AG158" s="6">
        <v>1</v>
      </c>
      <c r="AH158" s="6">
        <v>0</v>
      </c>
      <c r="AI158" s="6">
        <v>0</v>
      </c>
      <c r="AJ158" s="6">
        <v>0</v>
      </c>
      <c r="AK158" s="6">
        <v>0</v>
      </c>
      <c r="AL158" s="6">
        <v>0</v>
      </c>
      <c r="AM158" s="6">
        <v>0</v>
      </c>
      <c r="AN158" s="6">
        <v>0</v>
      </c>
      <c r="AO158" s="5">
        <v>0</v>
      </c>
      <c r="AP158" s="46">
        <f>(AG158+AH158+AI158+AJ158+AK158+AL158+AM158) /J158</f>
        <v>0.04</v>
      </c>
      <c r="AQ158" s="41">
        <f>(AG158+AH158+AI158+AJ158+AK158+AL158+AM158+AN158+AO158)/J158</f>
        <v>0.04</v>
      </c>
    </row>
    <row r="159" spans="2:240" s="13" customFormat="1" ht="15.75" thickBot="1" x14ac:dyDescent="0.3">
      <c r="B159" s="16"/>
      <c r="C159" s="73"/>
      <c r="D159" s="73"/>
      <c r="E159" s="73"/>
      <c r="F159" s="11" t="s">
        <v>32</v>
      </c>
      <c r="G159" s="14" t="s">
        <v>28</v>
      </c>
      <c r="H159" s="42">
        <f t="shared" si="64"/>
        <v>0.53333333333333333</v>
      </c>
      <c r="I159" s="42">
        <f t="shared" si="64"/>
        <v>0.8666666666666667</v>
      </c>
      <c r="J159" s="78">
        <v>15</v>
      </c>
      <c r="K159" s="11">
        <v>0</v>
      </c>
      <c r="L159" s="11">
        <v>0</v>
      </c>
      <c r="M159" s="11">
        <v>0</v>
      </c>
      <c r="N159" s="11">
        <v>1</v>
      </c>
      <c r="O159" s="11">
        <v>0</v>
      </c>
      <c r="P159" s="11">
        <v>1</v>
      </c>
      <c r="Q159" s="11">
        <v>0</v>
      </c>
      <c r="R159" s="11"/>
      <c r="S159" s="12"/>
      <c r="T159" s="47">
        <f>(K159+L159+M159+N159+O159) /J159</f>
        <v>6.6666666666666666E-2</v>
      </c>
      <c r="U159" s="48">
        <f>(K159+L159+M159+N159+O159+P159+Q159)/J159</f>
        <v>0.13333333333333333</v>
      </c>
      <c r="V159" s="11">
        <v>0</v>
      </c>
      <c r="W159" s="11">
        <v>0</v>
      </c>
      <c r="X159" s="11">
        <v>0</v>
      </c>
      <c r="Y159" s="11">
        <v>3</v>
      </c>
      <c r="Z159" s="11">
        <v>1</v>
      </c>
      <c r="AA159" s="11">
        <v>1</v>
      </c>
      <c r="AB159" s="11">
        <v>0</v>
      </c>
      <c r="AC159" s="11"/>
      <c r="AD159" s="12"/>
      <c r="AE159" s="47">
        <f>(V159+W159+X159+Y159+Z159) /J159</f>
        <v>0.26666666666666666</v>
      </c>
      <c r="AF159" s="48">
        <f>(V159+W159+X159+Y159+Z159+AA159+AB159)/J159</f>
        <v>0.33333333333333331</v>
      </c>
      <c r="AG159" s="11">
        <v>0</v>
      </c>
      <c r="AH159" s="11">
        <v>0</v>
      </c>
      <c r="AI159" s="11">
        <v>2</v>
      </c>
      <c r="AJ159" s="11">
        <v>1</v>
      </c>
      <c r="AK159" s="11">
        <v>0</v>
      </c>
      <c r="AL159" s="11">
        <v>0</v>
      </c>
      <c r="AM159" s="11">
        <v>3</v>
      </c>
      <c r="AN159" s="11"/>
      <c r="AO159" s="12"/>
      <c r="AP159" s="47">
        <f>(AG159+AH159+AI159+AJ159+AK159) /J159</f>
        <v>0.2</v>
      </c>
      <c r="AQ159" s="48">
        <f>(AG159+AH159+AI159+AJ159+AK159+AL159+AM159)/J159</f>
        <v>0.4</v>
      </c>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c r="DI159" s="33"/>
      <c r="DJ159" s="33"/>
      <c r="DK159" s="33"/>
      <c r="DL159" s="33"/>
      <c r="DM159" s="33"/>
      <c r="DN159" s="33"/>
      <c r="DO159" s="33"/>
      <c r="DP159" s="33"/>
      <c r="DQ159" s="33"/>
      <c r="DR159" s="33"/>
      <c r="DS159" s="33"/>
      <c r="DT159" s="33"/>
      <c r="DU159" s="33"/>
      <c r="DV159" s="33"/>
      <c r="DW159" s="33"/>
      <c r="DX159" s="33"/>
      <c r="DY159" s="33"/>
      <c r="DZ159" s="33"/>
      <c r="EA159" s="33"/>
      <c r="EB159" s="33"/>
      <c r="EC159" s="33"/>
      <c r="ED159" s="33"/>
      <c r="EE159" s="33"/>
      <c r="EF159" s="33"/>
      <c r="EG159" s="33"/>
      <c r="EH159" s="33"/>
      <c r="EI159" s="33"/>
      <c r="EJ159" s="33"/>
      <c r="EK159" s="33"/>
      <c r="EL159" s="33"/>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33"/>
      <c r="GA159" s="33"/>
      <c r="GB159" s="33"/>
      <c r="GC159" s="33"/>
      <c r="GD159" s="33"/>
      <c r="GE159" s="33"/>
      <c r="GF159" s="33"/>
      <c r="GG159" s="33"/>
      <c r="GH159" s="33"/>
      <c r="GI159" s="33"/>
      <c r="GJ159" s="33"/>
      <c r="GK159" s="33"/>
      <c r="GL159" s="33"/>
      <c r="GM159" s="33"/>
      <c r="GN159" s="33"/>
      <c r="GO159" s="33"/>
      <c r="GP159" s="33"/>
      <c r="GQ159" s="33"/>
      <c r="GR159" s="33"/>
      <c r="GS159" s="33"/>
      <c r="GT159" s="33"/>
      <c r="GU159" s="33"/>
      <c r="GV159" s="33"/>
      <c r="GW159" s="33"/>
      <c r="GX159" s="33"/>
      <c r="GY159" s="33"/>
      <c r="GZ159" s="33"/>
      <c r="HA159" s="33"/>
      <c r="HB159" s="33"/>
      <c r="HC159" s="33"/>
      <c r="HD159" s="33"/>
      <c r="HE159" s="33"/>
      <c r="HF159" s="33"/>
      <c r="HG159" s="33"/>
      <c r="HH159" s="33"/>
      <c r="HI159" s="33"/>
      <c r="HJ159" s="33"/>
      <c r="HK159" s="33"/>
      <c r="HL159" s="33"/>
      <c r="HM159" s="33"/>
      <c r="HN159" s="33"/>
      <c r="HO159" s="33"/>
      <c r="HP159" s="33"/>
      <c r="HQ159" s="33"/>
      <c r="HR159" s="33"/>
      <c r="HS159" s="33"/>
      <c r="HT159" s="33"/>
      <c r="HU159" s="33"/>
      <c r="HV159" s="33"/>
      <c r="HW159" s="33"/>
      <c r="HX159" s="33"/>
      <c r="HY159" s="33"/>
      <c r="HZ159" s="33"/>
      <c r="IA159" s="33"/>
      <c r="IB159" s="33"/>
      <c r="IC159" s="33"/>
      <c r="ID159" s="33"/>
      <c r="IE159" s="33"/>
      <c r="IF159" s="33"/>
    </row>
    <row r="160" spans="2:240" s="33" customFormat="1" x14ac:dyDescent="0.25">
      <c r="C160" s="31"/>
      <c r="D160" s="31"/>
      <c r="E160" s="31"/>
      <c r="H160" s="44"/>
      <c r="I160" s="44"/>
      <c r="J160" s="81"/>
      <c r="S160" s="36"/>
      <c r="T160" s="44"/>
      <c r="U160" s="44"/>
      <c r="AD160" s="36"/>
      <c r="AE160" s="44"/>
      <c r="AF160" s="44"/>
      <c r="AP160" s="44"/>
      <c r="AQ160" s="44"/>
    </row>
    <row r="161" spans="3:43" s="33" customFormat="1" x14ac:dyDescent="0.25">
      <c r="C161" s="31" t="s">
        <v>108</v>
      </c>
      <c r="D161" s="31"/>
      <c r="E161" s="31"/>
      <c r="H161" s="44"/>
      <c r="I161" s="44"/>
      <c r="J161" s="81"/>
      <c r="T161" s="44"/>
      <c r="U161" s="44"/>
      <c r="AE161" s="44"/>
      <c r="AF161" s="44"/>
      <c r="AP161" s="44"/>
      <c r="AQ161" s="44"/>
    </row>
    <row r="162" spans="3:43" s="33" customFormat="1" x14ac:dyDescent="0.25">
      <c r="C162" s="31"/>
      <c r="D162" s="31"/>
      <c r="E162" s="31"/>
      <c r="H162" s="44"/>
      <c r="I162" s="44"/>
      <c r="J162" s="81"/>
      <c r="T162" s="44"/>
      <c r="U162" s="44"/>
      <c r="AE162" s="44"/>
      <c r="AF162" s="44"/>
      <c r="AP162" s="44"/>
      <c r="AQ162" s="44"/>
    </row>
    <row r="163" spans="3:43" s="33" customFormat="1" x14ac:dyDescent="0.25">
      <c r="C163" s="31"/>
      <c r="D163" s="31"/>
      <c r="E163" s="31"/>
      <c r="H163" s="44"/>
      <c r="I163" s="44"/>
      <c r="J163" s="81"/>
      <c r="T163" s="44"/>
      <c r="U163" s="44"/>
      <c r="AE163" s="44"/>
      <c r="AF163" s="44"/>
      <c r="AP163" s="44"/>
      <c r="AQ163" s="44"/>
    </row>
    <row r="164" spans="3:43" s="33" customFormat="1" x14ac:dyDescent="0.25">
      <c r="C164" s="31"/>
      <c r="D164" s="31"/>
      <c r="E164" s="31"/>
      <c r="H164" s="44"/>
      <c r="I164" s="44"/>
      <c r="J164" s="81"/>
      <c r="T164" s="44"/>
      <c r="U164" s="44"/>
      <c r="AE164" s="44"/>
      <c r="AF164" s="44"/>
      <c r="AP164" s="44"/>
      <c r="AQ164" s="44"/>
    </row>
    <row r="165" spans="3:43" s="33" customFormat="1" x14ac:dyDescent="0.25">
      <c r="C165" s="31"/>
      <c r="D165" s="31"/>
      <c r="E165" s="31"/>
      <c r="H165" s="44"/>
      <c r="I165" s="44"/>
      <c r="J165" s="81"/>
      <c r="T165" s="44"/>
      <c r="U165" s="44"/>
      <c r="AE165" s="44"/>
      <c r="AF165" s="44"/>
      <c r="AP165" s="44"/>
      <c r="AQ165" s="44"/>
    </row>
    <row r="166" spans="3:43" s="33" customFormat="1" x14ac:dyDescent="0.25">
      <c r="C166" s="31"/>
      <c r="D166" s="31"/>
      <c r="E166" s="31"/>
      <c r="H166" s="44"/>
      <c r="I166" s="44"/>
      <c r="J166" s="81"/>
      <c r="T166" s="44"/>
      <c r="U166" s="44"/>
      <c r="AE166" s="44"/>
      <c r="AF166" s="44"/>
      <c r="AP166" s="44"/>
      <c r="AQ166" s="44"/>
    </row>
    <row r="167" spans="3:43" s="33" customFormat="1" x14ac:dyDescent="0.25">
      <c r="C167" s="31"/>
      <c r="D167" s="31"/>
      <c r="E167" s="31"/>
      <c r="H167" s="44"/>
      <c r="I167" s="44"/>
      <c r="J167" s="81"/>
      <c r="T167" s="44"/>
      <c r="U167" s="44"/>
      <c r="AE167" s="44"/>
      <c r="AF167" s="44"/>
      <c r="AP167" s="44"/>
      <c r="AQ167" s="44"/>
    </row>
    <row r="168" spans="3:43" s="33" customFormat="1" x14ac:dyDescent="0.25">
      <c r="C168" s="31"/>
      <c r="D168" s="31"/>
      <c r="E168" s="31"/>
      <c r="H168" s="44"/>
      <c r="I168" s="44"/>
      <c r="J168" s="81"/>
      <c r="T168" s="44"/>
      <c r="U168" s="44"/>
      <c r="AE168" s="44"/>
      <c r="AF168" s="44"/>
      <c r="AP168" s="44"/>
      <c r="AQ168" s="44"/>
    </row>
    <row r="169" spans="3:43" s="33" customFormat="1" x14ac:dyDescent="0.25">
      <c r="C169" s="31"/>
      <c r="D169" s="31"/>
      <c r="E169" s="31"/>
      <c r="H169" s="44"/>
      <c r="I169" s="44"/>
      <c r="J169" s="81"/>
      <c r="T169" s="44"/>
      <c r="U169" s="44"/>
      <c r="AE169" s="44"/>
      <c r="AF169" s="44"/>
      <c r="AP169" s="44"/>
      <c r="AQ169" s="44"/>
    </row>
    <row r="170" spans="3:43" s="33" customFormat="1" x14ac:dyDescent="0.25">
      <c r="C170" s="31"/>
      <c r="D170" s="31"/>
      <c r="E170" s="31"/>
      <c r="H170" s="44"/>
      <c r="I170" s="44"/>
      <c r="J170" s="81"/>
      <c r="T170" s="44"/>
      <c r="U170" s="44"/>
      <c r="AE170" s="44"/>
      <c r="AF170" s="44"/>
      <c r="AP170" s="44"/>
      <c r="AQ170" s="44"/>
    </row>
    <row r="171" spans="3:43" s="33" customFormat="1" x14ac:dyDescent="0.25">
      <c r="C171" s="31"/>
      <c r="D171" s="31"/>
      <c r="E171" s="31"/>
      <c r="H171" s="44"/>
      <c r="I171" s="44"/>
      <c r="J171" s="81"/>
      <c r="T171" s="44"/>
      <c r="U171" s="44"/>
      <c r="AE171" s="44"/>
      <c r="AF171" s="44"/>
      <c r="AP171" s="44"/>
      <c r="AQ171" s="44"/>
    </row>
    <row r="172" spans="3:43" s="33" customFormat="1" x14ac:dyDescent="0.25">
      <c r="C172" s="31"/>
      <c r="D172" s="31"/>
      <c r="E172" s="31"/>
      <c r="H172" s="44"/>
      <c r="I172" s="44"/>
      <c r="J172" s="81"/>
      <c r="T172" s="44"/>
      <c r="U172" s="44"/>
      <c r="AE172" s="44"/>
      <c r="AF172" s="44"/>
      <c r="AP172" s="44"/>
      <c r="AQ172" s="44"/>
    </row>
    <row r="173" spans="3:43" s="33" customFormat="1" x14ac:dyDescent="0.25">
      <c r="C173" s="31"/>
      <c r="D173" s="31"/>
      <c r="E173" s="31"/>
      <c r="H173" s="44"/>
      <c r="I173" s="44"/>
      <c r="J173" s="81"/>
      <c r="T173" s="44"/>
      <c r="U173" s="44"/>
      <c r="AE173" s="44"/>
      <c r="AF173" s="44"/>
      <c r="AP173" s="44"/>
      <c r="AQ173" s="44"/>
    </row>
    <row r="174" spans="3:43" s="33" customFormat="1" x14ac:dyDescent="0.25">
      <c r="C174" s="31"/>
      <c r="D174" s="31"/>
      <c r="E174" s="31"/>
      <c r="H174" s="44"/>
      <c r="I174" s="44"/>
      <c r="J174" s="81"/>
      <c r="T174" s="44"/>
      <c r="U174" s="44"/>
      <c r="AE174" s="44"/>
      <c r="AF174" s="44"/>
      <c r="AP174" s="44"/>
      <c r="AQ174" s="44"/>
    </row>
    <row r="175" spans="3:43" s="33" customFormat="1" x14ac:dyDescent="0.25">
      <c r="C175" s="31"/>
      <c r="D175" s="31"/>
      <c r="E175" s="31"/>
      <c r="H175" s="44"/>
      <c r="I175" s="44"/>
      <c r="J175" s="81"/>
      <c r="T175" s="44"/>
      <c r="U175" s="44"/>
      <c r="AE175" s="44"/>
      <c r="AF175" s="44"/>
      <c r="AP175" s="44"/>
      <c r="AQ175" s="44"/>
    </row>
    <row r="176" spans="3:43" s="33" customFormat="1" x14ac:dyDescent="0.25">
      <c r="C176" s="31"/>
      <c r="D176" s="31"/>
      <c r="E176" s="31"/>
      <c r="H176" s="44"/>
      <c r="I176" s="44"/>
      <c r="J176" s="81"/>
      <c r="T176" s="44"/>
      <c r="U176" s="44"/>
      <c r="AE176" s="44"/>
      <c r="AF176" s="44"/>
      <c r="AP176" s="44"/>
      <c r="AQ176" s="44"/>
    </row>
    <row r="177" spans="3:43" s="33" customFormat="1" x14ac:dyDescent="0.25">
      <c r="C177" s="31"/>
      <c r="D177" s="31"/>
      <c r="E177" s="31"/>
      <c r="H177" s="44"/>
      <c r="I177" s="44"/>
      <c r="J177" s="81"/>
      <c r="T177" s="44"/>
      <c r="U177" s="44"/>
      <c r="AE177" s="44"/>
      <c r="AF177" s="44"/>
      <c r="AP177" s="44"/>
      <c r="AQ177" s="44"/>
    </row>
    <row r="178" spans="3:43" s="33" customFormat="1" x14ac:dyDescent="0.25">
      <c r="C178" s="31"/>
      <c r="D178" s="31"/>
      <c r="E178" s="31"/>
      <c r="H178" s="44"/>
      <c r="I178" s="44"/>
      <c r="J178" s="81"/>
      <c r="T178" s="44"/>
      <c r="U178" s="44"/>
      <c r="AE178" s="44"/>
      <c r="AF178" s="44"/>
      <c r="AP178" s="44"/>
      <c r="AQ178" s="44"/>
    </row>
    <row r="179" spans="3:43" s="33" customFormat="1" x14ac:dyDescent="0.25">
      <c r="C179" s="31"/>
      <c r="D179" s="31"/>
      <c r="E179" s="31"/>
      <c r="H179" s="44"/>
      <c r="I179" s="44"/>
      <c r="J179" s="81"/>
      <c r="T179" s="44"/>
      <c r="U179" s="44"/>
      <c r="AE179" s="44"/>
      <c r="AF179" s="44"/>
      <c r="AP179" s="44"/>
      <c r="AQ179" s="44"/>
    </row>
    <row r="180" spans="3:43" s="33" customFormat="1" x14ac:dyDescent="0.25">
      <c r="C180" s="31"/>
      <c r="D180" s="31"/>
      <c r="E180" s="31"/>
      <c r="H180" s="44"/>
      <c r="I180" s="44"/>
      <c r="J180" s="81"/>
      <c r="T180" s="44"/>
      <c r="U180" s="44"/>
      <c r="AE180" s="44"/>
      <c r="AF180" s="44"/>
      <c r="AP180" s="44"/>
      <c r="AQ180" s="44"/>
    </row>
    <row r="181" spans="3:43" s="33" customFormat="1" x14ac:dyDescent="0.25">
      <c r="C181" s="31"/>
      <c r="D181" s="31"/>
      <c r="E181" s="31"/>
      <c r="H181" s="44"/>
      <c r="I181" s="44"/>
      <c r="J181" s="81"/>
      <c r="T181" s="44"/>
      <c r="U181" s="44"/>
      <c r="AE181" s="44"/>
      <c r="AF181" s="44"/>
      <c r="AP181" s="44"/>
      <c r="AQ181" s="44"/>
    </row>
    <row r="182" spans="3:43" s="33" customFormat="1" x14ac:dyDescent="0.25">
      <c r="C182" s="31"/>
      <c r="D182" s="31"/>
      <c r="E182" s="31"/>
      <c r="H182" s="44"/>
      <c r="I182" s="44"/>
      <c r="J182" s="81"/>
      <c r="T182" s="44"/>
      <c r="U182" s="44"/>
      <c r="AE182" s="44"/>
      <c r="AF182" s="44"/>
      <c r="AP182" s="44"/>
      <c r="AQ182" s="44"/>
    </row>
    <row r="183" spans="3:43" s="33" customFormat="1" x14ac:dyDescent="0.25">
      <c r="C183" s="31"/>
      <c r="D183" s="31"/>
      <c r="E183" s="31"/>
      <c r="H183" s="44"/>
      <c r="I183" s="44"/>
      <c r="J183" s="81"/>
      <c r="T183" s="44"/>
      <c r="U183" s="44"/>
      <c r="AE183" s="44"/>
      <c r="AF183" s="44"/>
      <c r="AP183" s="44"/>
      <c r="AQ183" s="44"/>
    </row>
    <row r="184" spans="3:43" s="33" customFormat="1" x14ac:dyDescent="0.25">
      <c r="C184" s="31"/>
      <c r="D184" s="31"/>
      <c r="E184" s="31"/>
      <c r="H184" s="44"/>
      <c r="I184" s="44"/>
      <c r="J184" s="81"/>
      <c r="T184" s="44"/>
      <c r="U184" s="44"/>
      <c r="AE184" s="44"/>
      <c r="AF184" s="44"/>
      <c r="AP184" s="44"/>
      <c r="AQ184" s="44"/>
    </row>
    <row r="185" spans="3:43" s="33" customFormat="1" x14ac:dyDescent="0.25">
      <c r="C185" s="31"/>
      <c r="D185" s="31"/>
      <c r="E185" s="31"/>
      <c r="H185" s="44"/>
      <c r="I185" s="44"/>
      <c r="J185" s="81"/>
      <c r="T185" s="44"/>
      <c r="U185" s="44"/>
      <c r="AE185" s="44"/>
      <c r="AF185" s="44"/>
      <c r="AP185" s="44"/>
      <c r="AQ185" s="44"/>
    </row>
    <row r="186" spans="3:43" s="33" customFormat="1" x14ac:dyDescent="0.25">
      <c r="C186" s="31"/>
      <c r="D186" s="31"/>
      <c r="E186" s="31"/>
      <c r="H186" s="44"/>
      <c r="I186" s="44"/>
      <c r="J186" s="81"/>
      <c r="T186" s="44"/>
      <c r="U186" s="44"/>
      <c r="AE186" s="44"/>
      <c r="AF186" s="44"/>
      <c r="AP186" s="44"/>
      <c r="AQ186" s="44"/>
    </row>
    <row r="187" spans="3:43" s="33" customFormat="1" x14ac:dyDescent="0.25">
      <c r="C187" s="31"/>
      <c r="D187" s="31"/>
      <c r="E187" s="31"/>
      <c r="H187" s="44"/>
      <c r="I187" s="44"/>
      <c r="J187" s="81"/>
      <c r="T187" s="44"/>
      <c r="U187" s="44"/>
      <c r="AE187" s="44"/>
      <c r="AF187" s="44"/>
      <c r="AP187" s="44"/>
      <c r="AQ187" s="44"/>
    </row>
    <row r="188" spans="3:43" s="33" customFormat="1" x14ac:dyDescent="0.25">
      <c r="C188" s="31"/>
      <c r="D188" s="31"/>
      <c r="E188" s="31"/>
      <c r="H188" s="44"/>
      <c r="I188" s="44"/>
      <c r="J188" s="81"/>
      <c r="T188" s="44"/>
      <c r="U188" s="44"/>
      <c r="AE188" s="44"/>
      <c r="AF188" s="44"/>
      <c r="AP188" s="44"/>
      <c r="AQ188" s="44"/>
    </row>
    <row r="189" spans="3:43" s="33" customFormat="1" x14ac:dyDescent="0.25">
      <c r="C189" s="31"/>
      <c r="D189" s="31"/>
      <c r="E189" s="31"/>
      <c r="H189" s="44"/>
      <c r="I189" s="44"/>
      <c r="J189" s="81"/>
      <c r="T189" s="44"/>
      <c r="U189" s="44"/>
      <c r="AE189" s="44"/>
      <c r="AF189" s="44"/>
      <c r="AP189" s="44"/>
      <c r="AQ189" s="44"/>
    </row>
    <row r="190" spans="3:43" s="33" customFormat="1" x14ac:dyDescent="0.25">
      <c r="C190" s="31"/>
      <c r="D190" s="31"/>
      <c r="E190" s="31"/>
      <c r="H190" s="44"/>
      <c r="I190" s="44"/>
      <c r="J190" s="81"/>
      <c r="T190" s="44"/>
      <c r="U190" s="44"/>
      <c r="AE190" s="44"/>
      <c r="AF190" s="44"/>
      <c r="AP190" s="44"/>
      <c r="AQ190" s="44"/>
    </row>
    <row r="191" spans="3:43" s="33" customFormat="1" x14ac:dyDescent="0.25">
      <c r="C191" s="31"/>
      <c r="D191" s="31"/>
      <c r="E191" s="31"/>
      <c r="H191" s="44"/>
      <c r="I191" s="44"/>
      <c r="J191" s="81"/>
      <c r="T191" s="44"/>
      <c r="U191" s="44"/>
      <c r="AE191" s="44"/>
      <c r="AF191" s="44"/>
      <c r="AP191" s="44"/>
      <c r="AQ191" s="44"/>
    </row>
    <row r="192" spans="3:43" s="33" customFormat="1" x14ac:dyDescent="0.25">
      <c r="C192" s="31"/>
      <c r="D192" s="31"/>
      <c r="E192" s="31"/>
      <c r="H192" s="44"/>
      <c r="I192" s="44"/>
      <c r="J192" s="81"/>
      <c r="T192" s="44"/>
      <c r="U192" s="44"/>
      <c r="AE192" s="44"/>
      <c r="AF192" s="44"/>
      <c r="AP192" s="44"/>
      <c r="AQ192" s="44"/>
    </row>
    <row r="193" spans="3:43" s="33" customFormat="1" x14ac:dyDescent="0.25">
      <c r="C193" s="31"/>
      <c r="D193" s="31"/>
      <c r="E193" s="31"/>
      <c r="H193" s="44"/>
      <c r="I193" s="44"/>
      <c r="J193" s="81"/>
      <c r="T193" s="44"/>
      <c r="U193" s="44"/>
      <c r="AE193" s="44"/>
      <c r="AF193" s="44"/>
      <c r="AP193" s="44"/>
      <c r="AQ193" s="44"/>
    </row>
    <row r="194" spans="3:43" s="33" customFormat="1" x14ac:dyDescent="0.25">
      <c r="C194" s="31"/>
      <c r="D194" s="31"/>
      <c r="E194" s="31"/>
      <c r="H194" s="44"/>
      <c r="I194" s="44"/>
      <c r="J194" s="81"/>
      <c r="T194" s="44"/>
      <c r="U194" s="44"/>
      <c r="AE194" s="44"/>
      <c r="AF194" s="44"/>
      <c r="AP194" s="44"/>
      <c r="AQ194" s="44"/>
    </row>
    <row r="195" spans="3:43" s="33" customFormat="1" x14ac:dyDescent="0.25">
      <c r="C195" s="31"/>
      <c r="D195" s="31"/>
      <c r="E195" s="31"/>
      <c r="H195" s="44"/>
      <c r="I195" s="44"/>
      <c r="J195" s="81"/>
      <c r="T195" s="44"/>
      <c r="U195" s="44"/>
      <c r="AE195" s="44"/>
      <c r="AF195" s="44"/>
      <c r="AP195" s="44"/>
      <c r="AQ195" s="44"/>
    </row>
    <row r="196" spans="3:43" s="33" customFormat="1" x14ac:dyDescent="0.25">
      <c r="C196" s="31"/>
      <c r="D196" s="31"/>
      <c r="E196" s="31"/>
      <c r="H196" s="44"/>
      <c r="I196" s="44"/>
      <c r="J196" s="81"/>
      <c r="T196" s="44"/>
      <c r="U196" s="44"/>
      <c r="AE196" s="44"/>
      <c r="AF196" s="44"/>
      <c r="AP196" s="44"/>
      <c r="AQ196" s="44"/>
    </row>
    <row r="197" spans="3:43" s="33" customFormat="1" x14ac:dyDescent="0.25">
      <c r="C197" s="31"/>
      <c r="D197" s="31"/>
      <c r="E197" s="31"/>
      <c r="H197" s="44"/>
      <c r="I197" s="44"/>
      <c r="J197" s="81"/>
      <c r="T197" s="44"/>
      <c r="U197" s="44"/>
      <c r="AE197" s="44"/>
      <c r="AF197" s="44"/>
      <c r="AP197" s="44"/>
      <c r="AQ197" s="44"/>
    </row>
    <row r="198" spans="3:43" s="33" customFormat="1" x14ac:dyDescent="0.25">
      <c r="C198" s="31"/>
      <c r="D198" s="31"/>
      <c r="E198" s="31"/>
      <c r="H198" s="44"/>
      <c r="I198" s="44"/>
      <c r="J198" s="81"/>
      <c r="T198" s="44"/>
      <c r="U198" s="44"/>
      <c r="AE198" s="44"/>
      <c r="AF198" s="44"/>
      <c r="AP198" s="44"/>
      <c r="AQ198" s="44"/>
    </row>
    <row r="199" spans="3:43" s="33" customFormat="1" x14ac:dyDescent="0.25">
      <c r="C199" s="31"/>
      <c r="D199" s="31"/>
      <c r="E199" s="31"/>
      <c r="H199" s="44"/>
      <c r="I199" s="44"/>
      <c r="J199" s="81"/>
      <c r="T199" s="44"/>
      <c r="U199" s="44"/>
      <c r="AE199" s="44"/>
      <c r="AF199" s="44"/>
      <c r="AP199" s="44"/>
      <c r="AQ199" s="44"/>
    </row>
    <row r="200" spans="3:43" s="33" customFormat="1" x14ac:dyDescent="0.25">
      <c r="C200" s="31"/>
      <c r="D200" s="31"/>
      <c r="E200" s="31"/>
      <c r="H200" s="44"/>
      <c r="I200" s="44"/>
      <c r="J200" s="81"/>
      <c r="T200" s="44"/>
      <c r="U200" s="44"/>
      <c r="AE200" s="44"/>
      <c r="AF200" s="44"/>
      <c r="AP200" s="44"/>
      <c r="AQ200" s="44"/>
    </row>
    <row r="201" spans="3:43" s="33" customFormat="1" x14ac:dyDescent="0.25">
      <c r="C201" s="31"/>
      <c r="D201" s="31"/>
      <c r="E201" s="31"/>
      <c r="H201" s="44"/>
      <c r="I201" s="44"/>
      <c r="J201" s="81"/>
      <c r="T201" s="44"/>
      <c r="U201" s="44"/>
      <c r="AE201" s="44"/>
      <c r="AF201" s="44"/>
      <c r="AP201" s="44"/>
      <c r="AQ201" s="44"/>
    </row>
    <row r="202" spans="3:43" s="33" customFormat="1" x14ac:dyDescent="0.25">
      <c r="C202" s="31"/>
      <c r="D202" s="31"/>
      <c r="E202" s="31"/>
      <c r="H202" s="44"/>
      <c r="I202" s="44"/>
      <c r="J202" s="81"/>
      <c r="T202" s="44"/>
      <c r="U202" s="44"/>
      <c r="AE202" s="44"/>
      <c r="AF202" s="44"/>
      <c r="AP202" s="44"/>
      <c r="AQ202" s="44"/>
    </row>
    <row r="203" spans="3:43" s="33" customFormat="1" x14ac:dyDescent="0.25">
      <c r="C203" s="31"/>
      <c r="D203" s="31"/>
      <c r="E203" s="31"/>
      <c r="H203" s="44"/>
      <c r="I203" s="44"/>
      <c r="J203" s="81"/>
      <c r="T203" s="44"/>
      <c r="U203" s="44"/>
      <c r="AE203" s="44"/>
      <c r="AF203" s="44"/>
      <c r="AP203" s="44"/>
      <c r="AQ203" s="44"/>
    </row>
    <row r="204" spans="3:43" s="33" customFormat="1" x14ac:dyDescent="0.25">
      <c r="C204" s="31"/>
      <c r="D204" s="31"/>
      <c r="E204" s="31"/>
      <c r="H204" s="44"/>
      <c r="I204" s="44"/>
      <c r="J204" s="81"/>
      <c r="T204" s="44"/>
      <c r="U204" s="44"/>
      <c r="AE204" s="44"/>
      <c r="AF204" s="44"/>
      <c r="AP204" s="44"/>
      <c r="AQ204" s="44"/>
    </row>
    <row r="205" spans="3:43" s="33" customFormat="1" x14ac:dyDescent="0.25">
      <c r="C205" s="31"/>
      <c r="D205" s="31"/>
      <c r="E205" s="31"/>
      <c r="H205" s="44"/>
      <c r="I205" s="44"/>
      <c r="J205" s="81"/>
      <c r="T205" s="44"/>
      <c r="U205" s="44"/>
      <c r="AE205" s="44"/>
      <c r="AF205" s="44"/>
      <c r="AP205" s="44"/>
      <c r="AQ205" s="44"/>
    </row>
    <row r="206" spans="3:43" s="33" customFormat="1" x14ac:dyDescent="0.25">
      <c r="C206" s="31"/>
      <c r="D206" s="31"/>
      <c r="E206" s="31"/>
      <c r="H206" s="44"/>
      <c r="I206" s="44"/>
      <c r="J206" s="81"/>
      <c r="T206" s="44"/>
      <c r="U206" s="44"/>
      <c r="AE206" s="44"/>
      <c r="AF206" s="44"/>
      <c r="AP206" s="44"/>
      <c r="AQ206" s="44"/>
    </row>
    <row r="207" spans="3:43" s="33" customFormat="1" x14ac:dyDescent="0.25">
      <c r="C207" s="31"/>
      <c r="D207" s="31"/>
      <c r="E207" s="31"/>
      <c r="H207" s="44"/>
      <c r="I207" s="44"/>
      <c r="J207" s="81"/>
      <c r="T207" s="44"/>
      <c r="U207" s="44"/>
      <c r="AE207" s="44"/>
      <c r="AF207" s="44"/>
      <c r="AP207" s="44"/>
      <c r="AQ207" s="44"/>
    </row>
    <row r="208" spans="3:43" s="33" customFormat="1" x14ac:dyDescent="0.25">
      <c r="C208" s="31"/>
      <c r="D208" s="31"/>
      <c r="E208" s="31"/>
      <c r="H208" s="44"/>
      <c r="I208" s="44"/>
      <c r="J208" s="81"/>
      <c r="T208" s="44"/>
      <c r="U208" s="44"/>
      <c r="AE208" s="44"/>
      <c r="AF208" s="44"/>
      <c r="AP208" s="44"/>
      <c r="AQ208" s="44"/>
    </row>
    <row r="209" spans="3:43" s="33" customFormat="1" x14ac:dyDescent="0.25">
      <c r="C209" s="31"/>
      <c r="D209" s="31"/>
      <c r="E209" s="31"/>
      <c r="H209" s="44"/>
      <c r="I209" s="44"/>
      <c r="J209" s="81"/>
      <c r="T209" s="44"/>
      <c r="U209" s="44"/>
      <c r="AE209" s="44"/>
      <c r="AF209" s="44"/>
      <c r="AP209" s="44"/>
      <c r="AQ209" s="44"/>
    </row>
    <row r="210" spans="3:43" s="33" customFormat="1" x14ac:dyDescent="0.25">
      <c r="C210" s="31"/>
      <c r="D210" s="31"/>
      <c r="E210" s="31"/>
      <c r="H210" s="44"/>
      <c r="I210" s="44"/>
      <c r="J210" s="81"/>
      <c r="T210" s="44"/>
      <c r="U210" s="44"/>
      <c r="AE210" s="44"/>
      <c r="AF210" s="44"/>
      <c r="AP210" s="44"/>
      <c r="AQ210" s="44"/>
    </row>
    <row r="211" spans="3:43" s="33" customFormat="1" x14ac:dyDescent="0.25">
      <c r="C211" s="31"/>
      <c r="D211" s="31"/>
      <c r="E211" s="31"/>
      <c r="H211" s="44"/>
      <c r="I211" s="44"/>
      <c r="J211" s="81"/>
      <c r="T211" s="44"/>
      <c r="U211" s="44"/>
      <c r="AE211" s="44"/>
      <c r="AF211" s="44"/>
      <c r="AP211" s="44"/>
      <c r="AQ211" s="44"/>
    </row>
    <row r="212" spans="3:43" s="33" customFormat="1" x14ac:dyDescent="0.25">
      <c r="C212" s="31"/>
      <c r="D212" s="31"/>
      <c r="E212" s="31"/>
      <c r="H212" s="44"/>
      <c r="I212" s="44"/>
      <c r="J212" s="81"/>
      <c r="T212" s="44"/>
      <c r="U212" s="44"/>
      <c r="AE212" s="44"/>
      <c r="AF212" s="44"/>
      <c r="AP212" s="44"/>
      <c r="AQ212" s="44"/>
    </row>
    <row r="213" spans="3:43" s="33" customFormat="1" x14ac:dyDescent="0.25">
      <c r="C213" s="31"/>
      <c r="D213" s="31"/>
      <c r="E213" s="31"/>
      <c r="H213" s="44"/>
      <c r="I213" s="44"/>
      <c r="J213" s="81"/>
      <c r="T213" s="44"/>
      <c r="U213" s="44"/>
      <c r="AE213" s="44"/>
      <c r="AF213" s="44"/>
      <c r="AP213" s="44"/>
      <c r="AQ213" s="44"/>
    </row>
    <row r="214" spans="3:43" s="33" customFormat="1" x14ac:dyDescent="0.25">
      <c r="C214" s="31"/>
      <c r="D214" s="31"/>
      <c r="E214" s="31"/>
      <c r="H214" s="44"/>
      <c r="I214" s="44"/>
      <c r="J214" s="81"/>
      <c r="T214" s="44"/>
      <c r="U214" s="44"/>
      <c r="AE214" s="44"/>
      <c r="AF214" s="44"/>
      <c r="AP214" s="44"/>
      <c r="AQ214" s="44"/>
    </row>
    <row r="215" spans="3:43" s="33" customFormat="1" x14ac:dyDescent="0.25">
      <c r="C215" s="31"/>
      <c r="D215" s="31"/>
      <c r="E215" s="31"/>
      <c r="H215" s="44"/>
      <c r="I215" s="44"/>
      <c r="J215" s="81"/>
      <c r="T215" s="44"/>
      <c r="U215" s="44"/>
      <c r="AE215" s="44"/>
      <c r="AF215" s="44"/>
      <c r="AP215" s="44"/>
      <c r="AQ215" s="44"/>
    </row>
    <row r="216" spans="3:43" s="33" customFormat="1" x14ac:dyDescent="0.25">
      <c r="C216" s="31"/>
      <c r="D216" s="31"/>
      <c r="E216" s="31"/>
      <c r="H216" s="44"/>
      <c r="I216" s="44"/>
      <c r="J216" s="81"/>
      <c r="T216" s="44"/>
      <c r="U216" s="44"/>
      <c r="AE216" s="44"/>
      <c r="AF216" s="44"/>
      <c r="AP216" s="44"/>
      <c r="AQ216" s="44"/>
    </row>
    <row r="217" spans="3:43" s="33" customFormat="1" x14ac:dyDescent="0.25">
      <c r="C217" s="31"/>
      <c r="D217" s="31"/>
      <c r="E217" s="31"/>
      <c r="H217" s="44"/>
      <c r="I217" s="44"/>
      <c r="J217" s="81"/>
      <c r="T217" s="44"/>
      <c r="U217" s="44"/>
      <c r="AE217" s="44"/>
      <c r="AF217" s="44"/>
      <c r="AP217" s="44"/>
      <c r="AQ217" s="44"/>
    </row>
    <row r="218" spans="3:43" s="33" customFormat="1" x14ac:dyDescent="0.25">
      <c r="C218" s="31"/>
      <c r="D218" s="31"/>
      <c r="E218" s="31"/>
      <c r="H218" s="44"/>
      <c r="I218" s="44"/>
      <c r="J218" s="81"/>
      <c r="T218" s="44"/>
      <c r="U218" s="44"/>
      <c r="AE218" s="44"/>
      <c r="AF218" s="44"/>
      <c r="AP218" s="44"/>
      <c r="AQ218" s="44"/>
    </row>
    <row r="219" spans="3:43" s="33" customFormat="1" x14ac:dyDescent="0.25">
      <c r="C219" s="31"/>
      <c r="D219" s="31"/>
      <c r="E219" s="31"/>
      <c r="H219" s="44"/>
      <c r="I219" s="44"/>
      <c r="J219" s="81"/>
      <c r="T219" s="44"/>
      <c r="U219" s="44"/>
      <c r="AE219" s="44"/>
      <c r="AF219" s="44"/>
      <c r="AP219" s="44"/>
      <c r="AQ219" s="44"/>
    </row>
    <row r="220" spans="3:43" s="33" customFormat="1" x14ac:dyDescent="0.25">
      <c r="C220" s="31"/>
      <c r="D220" s="31"/>
      <c r="E220" s="31"/>
      <c r="H220" s="44"/>
      <c r="I220" s="44"/>
      <c r="J220" s="81"/>
      <c r="T220" s="44"/>
      <c r="U220" s="44"/>
      <c r="AE220" s="44"/>
      <c r="AF220" s="44"/>
      <c r="AP220" s="44"/>
      <c r="AQ220" s="44"/>
    </row>
    <row r="221" spans="3:43" s="33" customFormat="1" x14ac:dyDescent="0.25">
      <c r="C221" s="31"/>
      <c r="D221" s="31"/>
      <c r="E221" s="31"/>
      <c r="H221" s="44"/>
      <c r="I221" s="44"/>
      <c r="J221" s="81"/>
      <c r="T221" s="44"/>
      <c r="U221" s="44"/>
      <c r="AE221" s="44"/>
      <c r="AF221" s="44"/>
      <c r="AP221" s="44"/>
      <c r="AQ221" s="44"/>
    </row>
    <row r="222" spans="3:43" s="33" customFormat="1" x14ac:dyDescent="0.25">
      <c r="C222" s="31"/>
      <c r="D222" s="31"/>
      <c r="E222" s="31"/>
      <c r="H222" s="44"/>
      <c r="I222" s="44"/>
      <c r="J222" s="81"/>
      <c r="T222" s="44"/>
      <c r="U222" s="44"/>
      <c r="AE222" s="44"/>
      <c r="AF222" s="44"/>
      <c r="AP222" s="44"/>
      <c r="AQ222" s="44"/>
    </row>
    <row r="223" spans="3:43" s="33" customFormat="1" x14ac:dyDescent="0.25">
      <c r="C223" s="31"/>
      <c r="D223" s="31"/>
      <c r="E223" s="31"/>
      <c r="H223" s="44"/>
      <c r="I223" s="44"/>
      <c r="J223" s="81"/>
      <c r="T223" s="44"/>
      <c r="U223" s="44"/>
      <c r="AE223" s="44"/>
      <c r="AF223" s="44"/>
      <c r="AP223" s="44"/>
      <c r="AQ223" s="44"/>
    </row>
    <row r="224" spans="3:43" s="33" customFormat="1" x14ac:dyDescent="0.25">
      <c r="C224" s="31"/>
      <c r="D224" s="31"/>
      <c r="E224" s="31"/>
      <c r="H224" s="44"/>
      <c r="I224" s="44"/>
      <c r="J224" s="81"/>
      <c r="T224" s="44"/>
      <c r="U224" s="44"/>
      <c r="AE224" s="44"/>
      <c r="AF224" s="44"/>
      <c r="AP224" s="44"/>
      <c r="AQ224" s="44"/>
    </row>
    <row r="225" spans="3:43" s="33" customFormat="1" x14ac:dyDescent="0.25">
      <c r="C225" s="31"/>
      <c r="D225" s="31"/>
      <c r="E225" s="31"/>
      <c r="H225" s="44"/>
      <c r="I225" s="44"/>
      <c r="J225" s="81"/>
      <c r="T225" s="44"/>
      <c r="U225" s="44"/>
      <c r="AE225" s="44"/>
      <c r="AF225" s="44"/>
      <c r="AP225" s="44"/>
      <c r="AQ225" s="44"/>
    </row>
    <row r="226" spans="3:43" s="33" customFormat="1" x14ac:dyDescent="0.25">
      <c r="C226" s="31"/>
      <c r="D226" s="31"/>
      <c r="E226" s="31"/>
      <c r="H226" s="44"/>
      <c r="I226" s="44"/>
      <c r="J226" s="81"/>
      <c r="T226" s="44"/>
      <c r="U226" s="44"/>
      <c r="AE226" s="44"/>
      <c r="AF226" s="44"/>
      <c r="AP226" s="44"/>
      <c r="AQ226" s="44"/>
    </row>
    <row r="227" spans="3:43" s="33" customFormat="1" x14ac:dyDescent="0.25">
      <c r="C227" s="31"/>
      <c r="D227" s="31"/>
      <c r="E227" s="31"/>
      <c r="H227" s="44"/>
      <c r="I227" s="44"/>
      <c r="J227" s="81"/>
      <c r="T227" s="44"/>
      <c r="U227" s="44"/>
      <c r="AE227" s="44"/>
      <c r="AF227" s="44"/>
      <c r="AP227" s="44"/>
      <c r="AQ227" s="44"/>
    </row>
    <row r="228" spans="3:43" s="33" customFormat="1" x14ac:dyDescent="0.25">
      <c r="C228" s="31"/>
      <c r="D228" s="31"/>
      <c r="E228" s="31"/>
      <c r="H228" s="44"/>
      <c r="I228" s="44"/>
      <c r="J228" s="81"/>
      <c r="T228" s="44"/>
      <c r="U228" s="44"/>
      <c r="AE228" s="44"/>
      <c r="AF228" s="44"/>
      <c r="AP228" s="44"/>
      <c r="AQ228" s="44"/>
    </row>
    <row r="229" spans="3:43" s="33" customFormat="1" x14ac:dyDescent="0.25">
      <c r="C229" s="31"/>
      <c r="D229" s="31"/>
      <c r="E229" s="31"/>
      <c r="H229" s="44"/>
      <c r="I229" s="44"/>
      <c r="J229" s="81"/>
      <c r="T229" s="44"/>
      <c r="U229" s="44"/>
      <c r="AE229" s="44"/>
      <c r="AF229" s="44"/>
      <c r="AP229" s="44"/>
      <c r="AQ229" s="44"/>
    </row>
    <row r="230" spans="3:43" s="33" customFormat="1" x14ac:dyDescent="0.25">
      <c r="C230" s="31"/>
      <c r="D230" s="31"/>
      <c r="E230" s="31"/>
      <c r="H230" s="44"/>
      <c r="I230" s="44"/>
      <c r="J230" s="81"/>
      <c r="T230" s="44"/>
      <c r="U230" s="44"/>
      <c r="AE230" s="44"/>
      <c r="AF230" s="44"/>
      <c r="AP230" s="44"/>
      <c r="AQ230" s="44"/>
    </row>
    <row r="231" spans="3:43" s="33" customFormat="1" x14ac:dyDescent="0.25">
      <c r="C231" s="31"/>
      <c r="D231" s="31"/>
      <c r="E231" s="31"/>
      <c r="H231" s="44"/>
      <c r="I231" s="44"/>
      <c r="J231" s="81"/>
      <c r="T231" s="44"/>
      <c r="U231" s="44"/>
      <c r="AE231" s="44"/>
      <c r="AF231" s="44"/>
      <c r="AP231" s="44"/>
      <c r="AQ231" s="44"/>
    </row>
    <row r="232" spans="3:43" s="33" customFormat="1" x14ac:dyDescent="0.25">
      <c r="C232" s="31"/>
      <c r="D232" s="31"/>
      <c r="E232" s="31"/>
      <c r="H232" s="44"/>
      <c r="I232" s="44"/>
      <c r="J232" s="81"/>
      <c r="T232" s="44"/>
      <c r="U232" s="44"/>
      <c r="AE232" s="44"/>
      <c r="AF232" s="44"/>
      <c r="AP232" s="44"/>
      <c r="AQ232" s="44"/>
    </row>
    <row r="233" spans="3:43" s="33" customFormat="1" x14ac:dyDescent="0.25">
      <c r="C233" s="31"/>
      <c r="D233" s="31"/>
      <c r="E233" s="31"/>
      <c r="H233" s="44"/>
      <c r="I233" s="44"/>
      <c r="J233" s="81"/>
      <c r="T233" s="44"/>
      <c r="U233" s="44"/>
      <c r="AE233" s="44"/>
      <c r="AF233" s="44"/>
      <c r="AP233" s="44"/>
      <c r="AQ233" s="44"/>
    </row>
    <row r="234" spans="3:43" s="33" customFormat="1" x14ac:dyDescent="0.25">
      <c r="C234" s="31"/>
      <c r="D234" s="31"/>
      <c r="E234" s="31"/>
      <c r="H234" s="44"/>
      <c r="I234" s="44"/>
      <c r="J234" s="81"/>
      <c r="T234" s="44"/>
      <c r="U234" s="44"/>
      <c r="AE234" s="44"/>
      <c r="AF234" s="44"/>
      <c r="AP234" s="44"/>
      <c r="AQ234" s="44"/>
    </row>
    <row r="235" spans="3:43" s="33" customFormat="1" x14ac:dyDescent="0.25">
      <c r="C235" s="31"/>
      <c r="D235" s="31"/>
      <c r="E235" s="31"/>
      <c r="H235" s="44"/>
      <c r="I235" s="44"/>
      <c r="J235" s="81"/>
      <c r="T235" s="44"/>
      <c r="U235" s="44"/>
      <c r="AE235" s="44"/>
      <c r="AF235" s="44"/>
      <c r="AP235" s="44"/>
      <c r="AQ235" s="44"/>
    </row>
    <row r="236" spans="3:43" s="33" customFormat="1" x14ac:dyDescent="0.25">
      <c r="C236" s="31"/>
      <c r="D236" s="31"/>
      <c r="E236" s="31"/>
      <c r="H236" s="44"/>
      <c r="I236" s="44"/>
      <c r="J236" s="81"/>
      <c r="T236" s="44"/>
      <c r="U236" s="44"/>
      <c r="AE236" s="44"/>
      <c r="AF236" s="44"/>
      <c r="AP236" s="44"/>
      <c r="AQ236" s="44"/>
    </row>
    <row r="237" spans="3:43" s="33" customFormat="1" x14ac:dyDescent="0.25">
      <c r="C237" s="31"/>
      <c r="D237" s="31"/>
      <c r="E237" s="31"/>
      <c r="H237" s="44"/>
      <c r="I237" s="44"/>
      <c r="J237" s="81"/>
      <c r="T237" s="44"/>
      <c r="U237" s="44"/>
      <c r="AE237" s="44"/>
      <c r="AF237" s="44"/>
      <c r="AP237" s="44"/>
      <c r="AQ237" s="44"/>
    </row>
    <row r="238" spans="3:43" s="33" customFormat="1" x14ac:dyDescent="0.25">
      <c r="C238" s="31"/>
      <c r="D238" s="31"/>
      <c r="E238" s="31"/>
      <c r="H238" s="44"/>
      <c r="I238" s="44"/>
      <c r="J238" s="81"/>
      <c r="T238" s="44"/>
      <c r="U238" s="44"/>
      <c r="AE238" s="44"/>
      <c r="AF238" s="44"/>
      <c r="AP238" s="44"/>
      <c r="AQ238" s="44"/>
    </row>
    <row r="239" spans="3:43" s="33" customFormat="1" x14ac:dyDescent="0.25">
      <c r="C239" s="31"/>
      <c r="D239" s="31"/>
      <c r="E239" s="31"/>
      <c r="H239" s="44"/>
      <c r="I239" s="44"/>
      <c r="J239" s="81"/>
      <c r="T239" s="44"/>
      <c r="U239" s="44"/>
      <c r="AE239" s="44"/>
      <c r="AF239" s="44"/>
      <c r="AP239" s="44"/>
      <c r="AQ239" s="44"/>
    </row>
    <row r="240" spans="3:43" s="33" customFormat="1" x14ac:dyDescent="0.25">
      <c r="C240" s="31"/>
      <c r="D240" s="31"/>
      <c r="E240" s="31"/>
      <c r="H240" s="44"/>
      <c r="I240" s="44"/>
      <c r="J240" s="81"/>
      <c r="T240" s="44"/>
      <c r="U240" s="44"/>
      <c r="AE240" s="44"/>
      <c r="AF240" s="44"/>
      <c r="AP240" s="44"/>
      <c r="AQ240" s="44"/>
    </row>
    <row r="241" spans="3:43" s="33" customFormat="1" x14ac:dyDescent="0.25">
      <c r="C241" s="31"/>
      <c r="D241" s="31"/>
      <c r="E241" s="31"/>
      <c r="H241" s="44"/>
      <c r="I241" s="44"/>
      <c r="J241" s="81"/>
      <c r="T241" s="44"/>
      <c r="U241" s="44"/>
      <c r="AE241" s="44"/>
      <c r="AF241" s="44"/>
      <c r="AP241" s="44"/>
      <c r="AQ241" s="44"/>
    </row>
    <row r="242" spans="3:43" s="33" customFormat="1" x14ac:dyDescent="0.25">
      <c r="C242" s="31"/>
      <c r="D242" s="31"/>
      <c r="E242" s="31"/>
      <c r="H242" s="44"/>
      <c r="I242" s="44"/>
      <c r="J242" s="81"/>
      <c r="T242" s="44"/>
      <c r="U242" s="44"/>
      <c r="AE242" s="44"/>
      <c r="AF242" s="44"/>
      <c r="AP242" s="44"/>
      <c r="AQ242" s="44"/>
    </row>
    <row r="243" spans="3:43" s="33" customFormat="1" x14ac:dyDescent="0.25">
      <c r="C243" s="31"/>
      <c r="D243" s="31"/>
      <c r="E243" s="31"/>
      <c r="H243" s="44"/>
      <c r="I243" s="44"/>
      <c r="J243" s="81"/>
      <c r="T243" s="44"/>
      <c r="U243" s="44"/>
      <c r="AE243" s="44"/>
      <c r="AF243" s="44"/>
      <c r="AP243" s="44"/>
      <c r="AQ243" s="44"/>
    </row>
    <row r="244" spans="3:43" s="33" customFormat="1" x14ac:dyDescent="0.25">
      <c r="C244" s="31"/>
      <c r="D244" s="31"/>
      <c r="E244" s="31"/>
      <c r="H244" s="44"/>
      <c r="I244" s="44"/>
      <c r="J244" s="81"/>
      <c r="T244" s="44"/>
      <c r="U244" s="44"/>
      <c r="AE244" s="44"/>
      <c r="AF244" s="44"/>
      <c r="AP244" s="44"/>
      <c r="AQ244" s="44"/>
    </row>
    <row r="245" spans="3:43" s="33" customFormat="1" x14ac:dyDescent="0.25">
      <c r="C245" s="31"/>
      <c r="D245" s="31"/>
      <c r="E245" s="31"/>
      <c r="H245" s="44"/>
      <c r="I245" s="44"/>
      <c r="J245" s="81"/>
      <c r="T245" s="44"/>
      <c r="U245" s="44"/>
      <c r="AE245" s="44"/>
      <c r="AF245" s="44"/>
      <c r="AP245" s="44"/>
      <c r="AQ245" s="44"/>
    </row>
    <row r="246" spans="3:43" s="33" customFormat="1" x14ac:dyDescent="0.25">
      <c r="C246" s="31"/>
      <c r="D246" s="31"/>
      <c r="E246" s="31"/>
      <c r="H246" s="44"/>
      <c r="I246" s="44"/>
      <c r="J246" s="81"/>
      <c r="T246" s="44"/>
      <c r="U246" s="44"/>
      <c r="AE246" s="44"/>
      <c r="AF246" s="44"/>
      <c r="AP246" s="44"/>
      <c r="AQ246" s="44"/>
    </row>
    <row r="247" spans="3:43" s="33" customFormat="1" x14ac:dyDescent="0.25">
      <c r="C247" s="31"/>
      <c r="D247" s="31"/>
      <c r="E247" s="31"/>
      <c r="H247" s="44"/>
      <c r="I247" s="44"/>
      <c r="J247" s="81"/>
      <c r="T247" s="44"/>
      <c r="U247" s="44"/>
      <c r="AE247" s="44"/>
      <c r="AF247" s="44"/>
      <c r="AP247" s="44"/>
      <c r="AQ247" s="44"/>
    </row>
    <row r="248" spans="3:43" s="33" customFormat="1" x14ac:dyDescent="0.25">
      <c r="C248" s="31"/>
      <c r="D248" s="31"/>
      <c r="E248" s="31"/>
      <c r="H248" s="44"/>
      <c r="I248" s="44"/>
      <c r="J248" s="81"/>
      <c r="T248" s="44"/>
      <c r="U248" s="44"/>
      <c r="AE248" s="44"/>
      <c r="AF248" s="44"/>
      <c r="AP248" s="44"/>
      <c r="AQ248" s="44"/>
    </row>
    <row r="249" spans="3:43" s="33" customFormat="1" x14ac:dyDescent="0.25">
      <c r="C249" s="31"/>
      <c r="D249" s="31"/>
      <c r="E249" s="31"/>
      <c r="H249" s="44"/>
      <c r="I249" s="44"/>
      <c r="J249" s="81"/>
      <c r="T249" s="44"/>
      <c r="U249" s="44"/>
      <c r="AE249" s="44"/>
      <c r="AF249" s="44"/>
      <c r="AP249" s="44"/>
      <c r="AQ249" s="44"/>
    </row>
    <row r="250" spans="3:43" s="33" customFormat="1" x14ac:dyDescent="0.25">
      <c r="C250" s="31"/>
      <c r="D250" s="31"/>
      <c r="E250" s="31"/>
      <c r="H250" s="44"/>
      <c r="I250" s="44"/>
      <c r="J250" s="81"/>
      <c r="T250" s="44"/>
      <c r="U250" s="44"/>
      <c r="AE250" s="44"/>
      <c r="AF250" s="44"/>
      <c r="AP250" s="44"/>
      <c r="AQ250" s="44"/>
    </row>
    <row r="251" spans="3:43" s="33" customFormat="1" x14ac:dyDescent="0.25">
      <c r="C251" s="31"/>
      <c r="D251" s="31"/>
      <c r="E251" s="31"/>
      <c r="H251" s="44"/>
      <c r="I251" s="44"/>
      <c r="J251" s="81"/>
      <c r="T251" s="44"/>
      <c r="U251" s="44"/>
      <c r="AE251" s="44"/>
      <c r="AF251" s="44"/>
      <c r="AP251" s="44"/>
      <c r="AQ251" s="44"/>
    </row>
    <row r="252" spans="3:43" s="33" customFormat="1" x14ac:dyDescent="0.25">
      <c r="C252" s="31"/>
      <c r="D252" s="31"/>
      <c r="E252" s="31"/>
      <c r="H252" s="44"/>
      <c r="I252" s="44"/>
      <c r="J252" s="81"/>
      <c r="T252" s="44"/>
      <c r="U252" s="44"/>
      <c r="AE252" s="44"/>
      <c r="AF252" s="44"/>
      <c r="AP252" s="44"/>
      <c r="AQ252" s="44"/>
    </row>
    <row r="253" spans="3:43" s="33" customFormat="1" x14ac:dyDescent="0.25">
      <c r="C253" s="31"/>
      <c r="D253" s="31"/>
      <c r="E253" s="31"/>
      <c r="H253" s="44"/>
      <c r="I253" s="44"/>
      <c r="J253" s="81"/>
      <c r="T253" s="44"/>
      <c r="U253" s="44"/>
      <c r="AE253" s="44"/>
      <c r="AF253" s="44"/>
      <c r="AP253" s="44"/>
      <c r="AQ253" s="44"/>
    </row>
    <row r="254" spans="3:43" s="33" customFormat="1" x14ac:dyDescent="0.25">
      <c r="C254" s="31"/>
      <c r="D254" s="31"/>
      <c r="E254" s="31"/>
      <c r="H254" s="44"/>
      <c r="I254" s="44"/>
      <c r="J254" s="81"/>
      <c r="T254" s="44"/>
      <c r="U254" s="44"/>
      <c r="AE254" s="44"/>
      <c r="AF254" s="44"/>
      <c r="AP254" s="44"/>
      <c r="AQ254" s="44"/>
    </row>
    <row r="255" spans="3:43" s="33" customFormat="1" x14ac:dyDescent="0.25">
      <c r="C255" s="31"/>
      <c r="D255" s="31"/>
      <c r="E255" s="31"/>
      <c r="H255" s="44"/>
      <c r="I255" s="44"/>
      <c r="J255" s="81"/>
      <c r="T255" s="44"/>
      <c r="U255" s="44"/>
      <c r="AE255" s="44"/>
      <c r="AF255" s="44"/>
      <c r="AP255" s="44"/>
      <c r="AQ255" s="44"/>
    </row>
    <row r="256" spans="3:43" s="33" customFormat="1" x14ac:dyDescent="0.25">
      <c r="C256" s="31"/>
      <c r="D256" s="31"/>
      <c r="E256" s="31"/>
      <c r="H256" s="44"/>
      <c r="I256" s="44"/>
      <c r="J256" s="81"/>
      <c r="T256" s="44"/>
      <c r="U256" s="44"/>
      <c r="AE256" s="44"/>
      <c r="AF256" s="44"/>
      <c r="AP256" s="44"/>
      <c r="AQ256" s="44"/>
    </row>
    <row r="257" spans="3:43" s="33" customFormat="1" x14ac:dyDescent="0.25">
      <c r="C257" s="31"/>
      <c r="D257" s="31"/>
      <c r="E257" s="31"/>
      <c r="H257" s="44"/>
      <c r="I257" s="44"/>
      <c r="J257" s="81"/>
      <c r="T257" s="44"/>
      <c r="U257" s="44"/>
      <c r="AE257" s="44"/>
      <c r="AF257" s="44"/>
      <c r="AP257" s="44"/>
      <c r="AQ257" s="44"/>
    </row>
    <row r="258" spans="3:43" s="33" customFormat="1" x14ac:dyDescent="0.25">
      <c r="C258" s="31"/>
      <c r="D258" s="31"/>
      <c r="E258" s="31"/>
      <c r="H258" s="44"/>
      <c r="I258" s="44"/>
      <c r="J258" s="81"/>
      <c r="T258" s="44"/>
      <c r="U258" s="44"/>
      <c r="AE258" s="44"/>
      <c r="AF258" s="44"/>
      <c r="AP258" s="44"/>
      <c r="AQ258" s="44"/>
    </row>
    <row r="259" spans="3:43" s="33" customFormat="1" x14ac:dyDescent="0.25">
      <c r="C259" s="31"/>
      <c r="D259" s="31"/>
      <c r="E259" s="31"/>
      <c r="H259" s="44"/>
      <c r="I259" s="44"/>
      <c r="J259" s="81"/>
      <c r="T259" s="44"/>
      <c r="U259" s="44"/>
      <c r="AE259" s="44"/>
      <c r="AF259" s="44"/>
      <c r="AP259" s="44"/>
      <c r="AQ259" s="44"/>
    </row>
    <row r="260" spans="3:43" s="33" customFormat="1" x14ac:dyDescent="0.25">
      <c r="C260" s="31"/>
      <c r="D260" s="31"/>
      <c r="E260" s="31"/>
      <c r="H260" s="44"/>
      <c r="I260" s="44"/>
      <c r="J260" s="81"/>
      <c r="T260" s="44"/>
      <c r="U260" s="44"/>
      <c r="AE260" s="44"/>
      <c r="AF260" s="44"/>
      <c r="AP260" s="44"/>
      <c r="AQ260" s="44"/>
    </row>
    <row r="261" spans="3:43" s="33" customFormat="1" x14ac:dyDescent="0.25">
      <c r="C261" s="31"/>
      <c r="D261" s="31"/>
      <c r="E261" s="31"/>
      <c r="H261" s="44"/>
      <c r="I261" s="44"/>
      <c r="J261" s="81"/>
      <c r="T261" s="44"/>
      <c r="U261" s="44"/>
      <c r="AE261" s="44"/>
      <c r="AF261" s="44"/>
      <c r="AP261" s="44"/>
      <c r="AQ261" s="44"/>
    </row>
    <row r="262" spans="3:43" s="33" customFormat="1" x14ac:dyDescent="0.25">
      <c r="C262" s="31"/>
      <c r="D262" s="31"/>
      <c r="E262" s="31"/>
      <c r="H262" s="44"/>
      <c r="I262" s="44"/>
      <c r="J262" s="81"/>
      <c r="T262" s="44"/>
      <c r="U262" s="44"/>
      <c r="AE262" s="44"/>
      <c r="AF262" s="44"/>
      <c r="AP262" s="44"/>
      <c r="AQ262" s="44"/>
    </row>
    <row r="263" spans="3:43" s="33" customFormat="1" x14ac:dyDescent="0.25">
      <c r="C263" s="31"/>
      <c r="D263" s="31"/>
      <c r="E263" s="31"/>
      <c r="H263" s="44"/>
      <c r="I263" s="44"/>
      <c r="J263" s="81"/>
      <c r="T263" s="44"/>
      <c r="U263" s="44"/>
      <c r="AE263" s="44"/>
      <c r="AF263" s="44"/>
      <c r="AP263" s="44"/>
      <c r="AQ263" s="44"/>
    </row>
    <row r="264" spans="3:43" s="33" customFormat="1" x14ac:dyDescent="0.25">
      <c r="C264" s="31"/>
      <c r="D264" s="31"/>
      <c r="E264" s="31"/>
      <c r="H264" s="44"/>
      <c r="I264" s="44"/>
      <c r="J264" s="81"/>
      <c r="T264" s="44"/>
      <c r="U264" s="44"/>
      <c r="AE264" s="44"/>
      <c r="AF264" s="44"/>
      <c r="AP264" s="44"/>
      <c r="AQ264" s="44"/>
    </row>
    <row r="265" spans="3:43" s="33" customFormat="1" x14ac:dyDescent="0.25">
      <c r="C265" s="31"/>
      <c r="D265" s="31"/>
      <c r="E265" s="31"/>
      <c r="H265" s="44"/>
      <c r="I265" s="44"/>
      <c r="J265" s="81"/>
      <c r="T265" s="44"/>
      <c r="U265" s="44"/>
      <c r="AE265" s="44"/>
      <c r="AF265" s="44"/>
      <c r="AP265" s="44"/>
      <c r="AQ265" s="44"/>
    </row>
    <row r="266" spans="3:43" s="33" customFormat="1" x14ac:dyDescent="0.25">
      <c r="C266" s="31"/>
      <c r="D266" s="31"/>
      <c r="E266" s="31"/>
      <c r="H266" s="44"/>
      <c r="I266" s="44"/>
      <c r="J266" s="81"/>
      <c r="T266" s="44"/>
      <c r="U266" s="44"/>
      <c r="AE266" s="44"/>
      <c r="AF266" s="44"/>
      <c r="AP266" s="44"/>
      <c r="AQ266" s="44"/>
    </row>
    <row r="267" spans="3:43" s="33" customFormat="1" x14ac:dyDescent="0.25">
      <c r="C267" s="31"/>
      <c r="D267" s="31"/>
      <c r="E267" s="31"/>
      <c r="H267" s="44"/>
      <c r="I267" s="44"/>
      <c r="J267" s="81"/>
      <c r="T267" s="44"/>
      <c r="U267" s="44"/>
      <c r="AE267" s="44"/>
      <c r="AF267" s="44"/>
      <c r="AP267" s="44"/>
      <c r="AQ267" s="44"/>
    </row>
    <row r="268" spans="3:43" s="33" customFormat="1" x14ac:dyDescent="0.25">
      <c r="C268" s="31"/>
      <c r="D268" s="31"/>
      <c r="E268" s="31"/>
      <c r="H268" s="44"/>
      <c r="I268" s="44"/>
      <c r="J268" s="81"/>
      <c r="T268" s="44"/>
      <c r="U268" s="44"/>
      <c r="AE268" s="44"/>
      <c r="AF268" s="44"/>
      <c r="AP268" s="44"/>
      <c r="AQ268" s="44"/>
    </row>
    <row r="269" spans="3:43" s="33" customFormat="1" x14ac:dyDescent="0.25">
      <c r="C269" s="31"/>
      <c r="D269" s="31"/>
      <c r="E269" s="31"/>
      <c r="H269" s="44"/>
      <c r="I269" s="44"/>
      <c r="J269" s="81"/>
      <c r="T269" s="44"/>
      <c r="U269" s="44"/>
      <c r="AE269" s="44"/>
      <c r="AF269" s="44"/>
      <c r="AP269" s="44"/>
      <c r="AQ269" s="44"/>
    </row>
    <row r="270" spans="3:43" s="33" customFormat="1" x14ac:dyDescent="0.25">
      <c r="C270" s="31"/>
      <c r="D270" s="31"/>
      <c r="E270" s="31"/>
      <c r="H270" s="44"/>
      <c r="I270" s="44"/>
      <c r="J270" s="81"/>
      <c r="T270" s="44"/>
      <c r="U270" s="44"/>
      <c r="AE270" s="44"/>
      <c r="AF270" s="44"/>
      <c r="AP270" s="44"/>
      <c r="AQ270" s="44"/>
    </row>
    <row r="271" spans="3:43" s="33" customFormat="1" x14ac:dyDescent="0.25">
      <c r="C271" s="31"/>
      <c r="D271" s="31"/>
      <c r="E271" s="31"/>
      <c r="H271" s="44"/>
      <c r="I271" s="44"/>
      <c r="J271" s="81"/>
      <c r="T271" s="44"/>
      <c r="U271" s="44"/>
      <c r="AE271" s="44"/>
      <c r="AF271" s="44"/>
      <c r="AP271" s="44"/>
      <c r="AQ271" s="44"/>
    </row>
    <row r="272" spans="3:43" s="33" customFormat="1" x14ac:dyDescent="0.25">
      <c r="C272" s="31"/>
      <c r="D272" s="31"/>
      <c r="E272" s="31"/>
      <c r="H272" s="44"/>
      <c r="I272" s="44"/>
      <c r="J272" s="81"/>
      <c r="T272" s="44"/>
      <c r="U272" s="44"/>
      <c r="AE272" s="44"/>
      <c r="AF272" s="44"/>
      <c r="AP272" s="44"/>
      <c r="AQ272" s="44"/>
    </row>
    <row r="273" spans="3:43" s="33" customFormat="1" x14ac:dyDescent="0.25">
      <c r="C273" s="31"/>
      <c r="D273" s="31"/>
      <c r="E273" s="31"/>
      <c r="H273" s="44"/>
      <c r="I273" s="44"/>
      <c r="J273" s="81"/>
      <c r="T273" s="44"/>
      <c r="U273" s="44"/>
      <c r="AE273" s="44"/>
      <c r="AF273" s="44"/>
      <c r="AP273" s="44"/>
      <c r="AQ273" s="44"/>
    </row>
    <row r="274" spans="3:43" s="33" customFormat="1" x14ac:dyDescent="0.25">
      <c r="C274" s="31"/>
      <c r="D274" s="31"/>
      <c r="E274" s="31"/>
      <c r="H274" s="44"/>
      <c r="I274" s="44"/>
      <c r="J274" s="81"/>
      <c r="T274" s="44"/>
      <c r="U274" s="44"/>
      <c r="AE274" s="44"/>
      <c r="AF274" s="44"/>
      <c r="AP274" s="44"/>
      <c r="AQ274" s="44"/>
    </row>
    <row r="275" spans="3:43" s="33" customFormat="1" x14ac:dyDescent="0.25">
      <c r="C275" s="31"/>
      <c r="D275" s="31"/>
      <c r="E275" s="31"/>
      <c r="H275" s="44"/>
      <c r="I275" s="44"/>
      <c r="J275" s="81"/>
      <c r="T275" s="44"/>
      <c r="U275" s="44"/>
      <c r="AE275" s="44"/>
      <c r="AF275" s="44"/>
      <c r="AP275" s="44"/>
      <c r="AQ275" s="44"/>
    </row>
    <row r="276" spans="3:43" s="33" customFormat="1" x14ac:dyDescent="0.25">
      <c r="C276" s="31"/>
      <c r="D276" s="31"/>
      <c r="E276" s="31"/>
      <c r="H276" s="44"/>
      <c r="I276" s="44"/>
      <c r="J276" s="81"/>
      <c r="T276" s="44"/>
      <c r="U276" s="44"/>
      <c r="AE276" s="44"/>
      <c r="AF276" s="44"/>
      <c r="AP276" s="44"/>
      <c r="AQ276" s="44"/>
    </row>
    <row r="277" spans="3:43" s="33" customFormat="1" x14ac:dyDescent="0.25">
      <c r="C277" s="31"/>
      <c r="D277" s="31"/>
      <c r="E277" s="31"/>
      <c r="H277" s="44"/>
      <c r="I277" s="44"/>
      <c r="J277" s="81"/>
      <c r="T277" s="44"/>
      <c r="U277" s="44"/>
      <c r="AE277" s="44"/>
      <c r="AF277" s="44"/>
      <c r="AP277" s="44"/>
      <c r="AQ277" s="44"/>
    </row>
    <row r="278" spans="3:43" s="33" customFormat="1" x14ac:dyDescent="0.25">
      <c r="C278" s="31"/>
      <c r="D278" s="31"/>
      <c r="E278" s="31"/>
      <c r="H278" s="44"/>
      <c r="I278" s="44"/>
      <c r="J278" s="81"/>
      <c r="T278" s="44"/>
      <c r="U278" s="44"/>
      <c r="AE278" s="44"/>
      <c r="AF278" s="44"/>
      <c r="AP278" s="44"/>
      <c r="AQ278" s="44"/>
    </row>
    <row r="279" spans="3:43" s="33" customFormat="1" x14ac:dyDescent="0.25">
      <c r="C279" s="31"/>
      <c r="D279" s="31"/>
      <c r="E279" s="31"/>
      <c r="H279" s="44"/>
      <c r="I279" s="44"/>
      <c r="J279" s="81"/>
      <c r="T279" s="44"/>
      <c r="U279" s="44"/>
      <c r="AE279" s="44"/>
      <c r="AF279" s="44"/>
      <c r="AP279" s="44"/>
      <c r="AQ279" s="44"/>
    </row>
    <row r="280" spans="3:43" s="33" customFormat="1" x14ac:dyDescent="0.25">
      <c r="C280" s="31"/>
      <c r="D280" s="31"/>
      <c r="E280" s="31"/>
      <c r="H280" s="44"/>
      <c r="I280" s="44"/>
      <c r="J280" s="81"/>
      <c r="T280" s="44"/>
      <c r="U280" s="44"/>
      <c r="AE280" s="44"/>
      <c r="AF280" s="44"/>
      <c r="AP280" s="44"/>
      <c r="AQ280" s="44"/>
    </row>
    <row r="281" spans="3:43" s="33" customFormat="1" x14ac:dyDescent="0.25">
      <c r="C281" s="31"/>
      <c r="D281" s="31"/>
      <c r="E281" s="31"/>
      <c r="H281" s="44"/>
      <c r="I281" s="44"/>
      <c r="J281" s="81"/>
      <c r="T281" s="44"/>
      <c r="U281" s="44"/>
      <c r="AE281" s="44"/>
      <c r="AF281" s="44"/>
      <c r="AP281" s="44"/>
      <c r="AQ281" s="44"/>
    </row>
    <row r="282" spans="3:43" s="33" customFormat="1" x14ac:dyDescent="0.25">
      <c r="C282" s="31"/>
      <c r="D282" s="31"/>
      <c r="E282" s="31"/>
      <c r="H282" s="44"/>
      <c r="I282" s="44"/>
      <c r="J282" s="81"/>
      <c r="T282" s="44"/>
      <c r="U282" s="44"/>
      <c r="AE282" s="44"/>
      <c r="AF282" s="44"/>
      <c r="AP282" s="44"/>
      <c r="AQ282" s="44"/>
    </row>
    <row r="283" spans="3:43" s="33" customFormat="1" x14ac:dyDescent="0.25">
      <c r="C283" s="31"/>
      <c r="D283" s="31"/>
      <c r="E283" s="31"/>
      <c r="H283" s="44"/>
      <c r="I283" s="44"/>
      <c r="J283" s="81"/>
      <c r="T283" s="44"/>
      <c r="U283" s="44"/>
      <c r="AE283" s="44"/>
      <c r="AF283" s="44"/>
      <c r="AP283" s="44"/>
      <c r="AQ283" s="44"/>
    </row>
    <row r="284" spans="3:43" s="33" customFormat="1" x14ac:dyDescent="0.25">
      <c r="C284" s="31"/>
      <c r="D284" s="31"/>
      <c r="E284" s="31"/>
      <c r="H284" s="44"/>
      <c r="I284" s="44"/>
      <c r="J284" s="81"/>
      <c r="T284" s="44"/>
      <c r="U284" s="44"/>
      <c r="AE284" s="44"/>
      <c r="AF284" s="44"/>
      <c r="AP284" s="44"/>
      <c r="AQ284" s="44"/>
    </row>
    <row r="285" spans="3:43" s="33" customFormat="1" x14ac:dyDescent="0.25">
      <c r="C285" s="31"/>
      <c r="D285" s="31"/>
      <c r="E285" s="31"/>
      <c r="H285" s="44"/>
      <c r="I285" s="44"/>
      <c r="J285" s="81"/>
      <c r="T285" s="44"/>
      <c r="U285" s="44"/>
      <c r="AE285" s="44"/>
      <c r="AF285" s="44"/>
      <c r="AP285" s="44"/>
      <c r="AQ285" s="44"/>
    </row>
    <row r="286" spans="3:43" s="33" customFormat="1" x14ac:dyDescent="0.25">
      <c r="C286" s="31"/>
      <c r="D286" s="31"/>
      <c r="E286" s="31"/>
      <c r="H286" s="44"/>
      <c r="I286" s="44"/>
      <c r="J286" s="81"/>
      <c r="T286" s="44"/>
      <c r="U286" s="44"/>
      <c r="AE286" s="44"/>
      <c r="AF286" s="44"/>
      <c r="AP286" s="44"/>
      <c r="AQ286" s="44"/>
    </row>
    <row r="287" spans="3:43" s="33" customFormat="1" x14ac:dyDescent="0.25">
      <c r="C287" s="31"/>
      <c r="D287" s="31"/>
      <c r="E287" s="31"/>
      <c r="H287" s="44"/>
      <c r="I287" s="44"/>
      <c r="J287" s="81"/>
      <c r="T287" s="44"/>
      <c r="U287" s="44"/>
      <c r="AE287" s="44"/>
      <c r="AF287" s="44"/>
      <c r="AP287" s="44"/>
      <c r="AQ287" s="44"/>
    </row>
    <row r="288" spans="3:43" s="33" customFormat="1" x14ac:dyDescent="0.25">
      <c r="C288" s="31"/>
      <c r="D288" s="31"/>
      <c r="E288" s="31"/>
      <c r="H288" s="44"/>
      <c r="I288" s="44"/>
      <c r="J288" s="81"/>
      <c r="T288" s="44"/>
      <c r="U288" s="44"/>
      <c r="AE288" s="44"/>
      <c r="AF288" s="44"/>
      <c r="AP288" s="44"/>
      <c r="AQ288" s="44"/>
    </row>
    <row r="289" spans="3:43" s="33" customFormat="1" x14ac:dyDescent="0.25">
      <c r="C289" s="31"/>
      <c r="D289" s="31"/>
      <c r="E289" s="31"/>
      <c r="H289" s="44"/>
      <c r="I289" s="44"/>
      <c r="J289" s="81"/>
      <c r="T289" s="44"/>
      <c r="U289" s="44"/>
      <c r="AE289" s="44"/>
      <c r="AF289" s="44"/>
      <c r="AP289" s="44"/>
      <c r="AQ289" s="44"/>
    </row>
    <row r="290" spans="3:43" s="33" customFormat="1" x14ac:dyDescent="0.25">
      <c r="C290" s="31"/>
      <c r="D290" s="31"/>
      <c r="E290" s="31"/>
      <c r="H290" s="44"/>
      <c r="I290" s="44"/>
      <c r="J290" s="81"/>
      <c r="T290" s="44"/>
      <c r="U290" s="44"/>
      <c r="AE290" s="44"/>
      <c r="AF290" s="44"/>
      <c r="AP290" s="44"/>
      <c r="AQ290" s="44"/>
    </row>
    <row r="291" spans="3:43" s="33" customFormat="1" x14ac:dyDescent="0.25">
      <c r="C291" s="31"/>
      <c r="D291" s="31"/>
      <c r="E291" s="31"/>
      <c r="H291" s="44"/>
      <c r="I291" s="44"/>
      <c r="J291" s="81"/>
      <c r="T291" s="44"/>
      <c r="U291" s="44"/>
      <c r="AE291" s="44"/>
      <c r="AF291" s="44"/>
      <c r="AP291" s="44"/>
      <c r="AQ291" s="44"/>
    </row>
    <row r="292" spans="3:43" s="33" customFormat="1" x14ac:dyDescent="0.25">
      <c r="C292" s="31"/>
      <c r="D292" s="31"/>
      <c r="E292" s="31"/>
      <c r="H292" s="44"/>
      <c r="I292" s="44"/>
      <c r="J292" s="81"/>
      <c r="T292" s="44"/>
      <c r="U292" s="44"/>
      <c r="AE292" s="44"/>
      <c r="AF292" s="44"/>
      <c r="AP292" s="44"/>
      <c r="AQ292" s="44"/>
    </row>
    <row r="293" spans="3:43" s="33" customFormat="1" x14ac:dyDescent="0.25">
      <c r="C293" s="31"/>
      <c r="D293" s="31"/>
      <c r="E293" s="31"/>
      <c r="H293" s="44"/>
      <c r="I293" s="44"/>
      <c r="J293" s="81"/>
      <c r="T293" s="44"/>
      <c r="U293" s="44"/>
      <c r="AE293" s="44"/>
      <c r="AF293" s="44"/>
      <c r="AP293" s="44"/>
      <c r="AQ293" s="44"/>
    </row>
    <row r="294" spans="3:43" s="33" customFormat="1" x14ac:dyDescent="0.25">
      <c r="C294" s="31"/>
      <c r="D294" s="31"/>
      <c r="E294" s="31"/>
      <c r="H294" s="44"/>
      <c r="I294" s="44"/>
      <c r="J294" s="81"/>
      <c r="T294" s="44"/>
      <c r="U294" s="44"/>
      <c r="AE294" s="44"/>
      <c r="AF294" s="44"/>
      <c r="AP294" s="44"/>
      <c r="AQ294" s="44"/>
    </row>
    <row r="295" spans="3:43" s="33" customFormat="1" x14ac:dyDescent="0.25">
      <c r="C295" s="31"/>
      <c r="D295" s="31"/>
      <c r="E295" s="31"/>
      <c r="H295" s="44"/>
      <c r="I295" s="44"/>
      <c r="J295" s="81"/>
      <c r="T295" s="44"/>
      <c r="U295" s="44"/>
      <c r="AE295" s="44"/>
      <c r="AF295" s="44"/>
      <c r="AP295" s="44"/>
      <c r="AQ295" s="44"/>
    </row>
    <row r="296" spans="3:43" s="33" customFormat="1" x14ac:dyDescent="0.25">
      <c r="C296" s="31"/>
      <c r="D296" s="31"/>
      <c r="E296" s="31"/>
      <c r="H296" s="44"/>
      <c r="I296" s="44"/>
      <c r="J296" s="81"/>
      <c r="T296" s="44"/>
      <c r="U296" s="44"/>
      <c r="AE296" s="44"/>
      <c r="AF296" s="44"/>
      <c r="AP296" s="44"/>
      <c r="AQ296" s="44"/>
    </row>
    <row r="297" spans="3:43" s="33" customFormat="1" x14ac:dyDescent="0.25">
      <c r="C297" s="31"/>
      <c r="D297" s="31"/>
      <c r="E297" s="31"/>
      <c r="H297" s="44"/>
      <c r="I297" s="44"/>
      <c r="J297" s="81"/>
      <c r="T297" s="44"/>
      <c r="U297" s="44"/>
      <c r="AE297" s="44"/>
      <c r="AF297" s="44"/>
      <c r="AP297" s="44"/>
      <c r="AQ297" s="44"/>
    </row>
    <row r="298" spans="3:43" s="33" customFormat="1" x14ac:dyDescent="0.25">
      <c r="C298" s="31"/>
      <c r="D298" s="31"/>
      <c r="E298" s="31"/>
      <c r="H298" s="44"/>
      <c r="I298" s="44"/>
      <c r="J298" s="81"/>
      <c r="T298" s="44"/>
      <c r="U298" s="44"/>
      <c r="AE298" s="44"/>
      <c r="AF298" s="44"/>
      <c r="AP298" s="44"/>
      <c r="AQ298" s="44"/>
    </row>
    <row r="299" spans="3:43" s="33" customFormat="1" x14ac:dyDescent="0.25">
      <c r="C299" s="31"/>
      <c r="D299" s="31"/>
      <c r="E299" s="31"/>
      <c r="H299" s="44"/>
      <c r="I299" s="44"/>
      <c r="J299" s="81"/>
      <c r="T299" s="44"/>
      <c r="U299" s="44"/>
      <c r="AE299" s="44"/>
      <c r="AF299" s="44"/>
      <c r="AP299" s="44"/>
      <c r="AQ299" s="44"/>
    </row>
    <row r="300" spans="3:43" s="33" customFormat="1" x14ac:dyDescent="0.25">
      <c r="C300" s="31"/>
      <c r="D300" s="31"/>
      <c r="E300" s="31"/>
      <c r="H300" s="44"/>
      <c r="I300" s="44"/>
      <c r="J300" s="81"/>
      <c r="T300" s="44"/>
      <c r="U300" s="44"/>
      <c r="AE300" s="44"/>
      <c r="AF300" s="44"/>
      <c r="AP300" s="44"/>
      <c r="AQ300" s="44"/>
    </row>
    <row r="301" spans="3:43" s="33" customFormat="1" x14ac:dyDescent="0.25">
      <c r="C301" s="31"/>
      <c r="D301" s="31"/>
      <c r="E301" s="31"/>
      <c r="H301" s="44"/>
      <c r="I301" s="44"/>
      <c r="J301" s="81"/>
      <c r="T301" s="44"/>
      <c r="U301" s="44"/>
      <c r="AE301" s="44"/>
      <c r="AF301" s="44"/>
      <c r="AP301" s="44"/>
      <c r="AQ301" s="44"/>
    </row>
    <row r="302" spans="3:43" s="33" customFormat="1" x14ac:dyDescent="0.25">
      <c r="C302" s="31"/>
      <c r="D302" s="31"/>
      <c r="E302" s="31"/>
      <c r="H302" s="44"/>
      <c r="I302" s="44"/>
      <c r="J302" s="81"/>
      <c r="T302" s="44"/>
      <c r="U302" s="44"/>
      <c r="AE302" s="44"/>
      <c r="AF302" s="44"/>
      <c r="AP302" s="44"/>
      <c r="AQ302" s="44"/>
    </row>
    <row r="303" spans="3:43" s="33" customFormat="1" x14ac:dyDescent="0.25">
      <c r="C303" s="31"/>
      <c r="D303" s="31"/>
      <c r="E303" s="31"/>
      <c r="H303" s="44"/>
      <c r="I303" s="44"/>
      <c r="J303" s="81"/>
      <c r="T303" s="44"/>
      <c r="U303" s="44"/>
      <c r="AE303" s="44"/>
      <c r="AF303" s="44"/>
      <c r="AP303" s="44"/>
      <c r="AQ303" s="44"/>
    </row>
    <row r="304" spans="3:43" s="33" customFormat="1" x14ac:dyDescent="0.25">
      <c r="C304" s="31"/>
      <c r="D304" s="31"/>
      <c r="E304" s="31"/>
      <c r="H304" s="44"/>
      <c r="I304" s="44"/>
      <c r="J304" s="81"/>
      <c r="T304" s="44"/>
      <c r="U304" s="44"/>
      <c r="AE304" s="44"/>
      <c r="AF304" s="44"/>
      <c r="AP304" s="44"/>
      <c r="AQ304" s="44"/>
    </row>
    <row r="305" spans="3:43" s="33" customFormat="1" x14ac:dyDescent="0.25">
      <c r="C305" s="31"/>
      <c r="D305" s="31"/>
      <c r="E305" s="31"/>
      <c r="H305" s="44"/>
      <c r="I305" s="44"/>
      <c r="J305" s="81"/>
      <c r="T305" s="44"/>
      <c r="U305" s="44"/>
      <c r="AE305" s="44"/>
      <c r="AF305" s="44"/>
      <c r="AP305" s="44"/>
      <c r="AQ305" s="44"/>
    </row>
    <row r="306" spans="3:43" s="33" customFormat="1" x14ac:dyDescent="0.25">
      <c r="C306" s="31"/>
      <c r="D306" s="31"/>
      <c r="E306" s="31"/>
      <c r="H306" s="44"/>
      <c r="I306" s="44"/>
      <c r="J306" s="81"/>
      <c r="T306" s="44"/>
      <c r="U306" s="44"/>
      <c r="AE306" s="44"/>
      <c r="AF306" s="44"/>
      <c r="AP306" s="44"/>
      <c r="AQ306" s="44"/>
    </row>
    <row r="307" spans="3:43" s="33" customFormat="1" x14ac:dyDescent="0.25">
      <c r="C307" s="31"/>
      <c r="D307" s="31"/>
      <c r="E307" s="31"/>
      <c r="H307" s="44"/>
      <c r="I307" s="44"/>
      <c r="J307" s="81"/>
      <c r="T307" s="44"/>
      <c r="U307" s="44"/>
      <c r="AE307" s="44"/>
      <c r="AF307" s="44"/>
      <c r="AP307" s="44"/>
      <c r="AQ307" s="44"/>
    </row>
    <row r="308" spans="3:43" s="33" customFormat="1" x14ac:dyDescent="0.25">
      <c r="C308" s="31"/>
      <c r="D308" s="31"/>
      <c r="E308" s="31"/>
      <c r="H308" s="44"/>
      <c r="I308" s="44"/>
      <c r="J308" s="81"/>
      <c r="T308" s="44"/>
      <c r="U308" s="44"/>
      <c r="AE308" s="44"/>
      <c r="AF308" s="44"/>
      <c r="AP308" s="44"/>
      <c r="AQ308" s="44"/>
    </row>
    <row r="309" spans="3:43" s="33" customFormat="1" x14ac:dyDescent="0.25">
      <c r="C309" s="31"/>
      <c r="D309" s="31"/>
      <c r="E309" s="31"/>
      <c r="H309" s="44"/>
      <c r="I309" s="44"/>
      <c r="J309" s="81"/>
      <c r="T309" s="44"/>
      <c r="U309" s="44"/>
      <c r="AE309" s="44"/>
      <c r="AF309" s="44"/>
      <c r="AP309" s="44"/>
      <c r="AQ309" s="44"/>
    </row>
    <row r="310" spans="3:43" s="33" customFormat="1" x14ac:dyDescent="0.25">
      <c r="C310" s="31"/>
      <c r="D310" s="31"/>
      <c r="E310" s="31"/>
      <c r="H310" s="44"/>
      <c r="I310" s="44"/>
      <c r="J310" s="81"/>
      <c r="T310" s="44"/>
      <c r="U310" s="44"/>
      <c r="AE310" s="44"/>
      <c r="AF310" s="44"/>
      <c r="AP310" s="44"/>
      <c r="AQ310" s="44"/>
    </row>
    <row r="311" spans="3:43" s="33" customFormat="1" x14ac:dyDescent="0.25">
      <c r="C311" s="31"/>
      <c r="D311" s="31"/>
      <c r="E311" s="31"/>
      <c r="H311" s="44"/>
      <c r="I311" s="44"/>
      <c r="J311" s="81"/>
      <c r="T311" s="44"/>
      <c r="U311" s="44"/>
      <c r="AE311" s="44"/>
      <c r="AF311" s="44"/>
      <c r="AP311" s="44"/>
      <c r="AQ311" s="44"/>
    </row>
    <row r="312" spans="3:43" s="33" customFormat="1" x14ac:dyDescent="0.25">
      <c r="C312" s="31"/>
      <c r="D312" s="31"/>
      <c r="E312" s="31"/>
      <c r="H312" s="44"/>
      <c r="I312" s="44"/>
      <c r="J312" s="81"/>
      <c r="T312" s="44"/>
      <c r="U312" s="44"/>
      <c r="AE312" s="44"/>
      <c r="AF312" s="44"/>
      <c r="AP312" s="44"/>
      <c r="AQ312" s="44"/>
    </row>
    <row r="313" spans="3:43" s="33" customFormat="1" x14ac:dyDescent="0.25">
      <c r="C313" s="31"/>
      <c r="D313" s="31"/>
      <c r="E313" s="31"/>
      <c r="H313" s="44"/>
      <c r="I313" s="44"/>
      <c r="J313" s="81"/>
      <c r="T313" s="44"/>
      <c r="U313" s="44"/>
      <c r="AE313" s="44"/>
      <c r="AF313" s="44"/>
      <c r="AP313" s="44"/>
      <c r="AQ313" s="44"/>
    </row>
    <row r="314" spans="3:43" s="33" customFormat="1" x14ac:dyDescent="0.25">
      <c r="C314" s="31"/>
      <c r="D314" s="31"/>
      <c r="E314" s="31"/>
      <c r="H314" s="44"/>
      <c r="I314" s="44"/>
      <c r="J314" s="81"/>
      <c r="T314" s="44"/>
      <c r="U314" s="44"/>
      <c r="AE314" s="44"/>
      <c r="AF314" s="44"/>
      <c r="AP314" s="44"/>
      <c r="AQ314" s="44"/>
    </row>
    <row r="315" spans="3:43" s="33" customFormat="1" x14ac:dyDescent="0.25">
      <c r="C315" s="31"/>
      <c r="D315" s="31"/>
      <c r="E315" s="31"/>
      <c r="H315" s="44"/>
      <c r="I315" s="44"/>
      <c r="J315" s="81"/>
      <c r="T315" s="44"/>
      <c r="U315" s="44"/>
      <c r="AE315" s="44"/>
      <c r="AF315" s="44"/>
      <c r="AP315" s="44"/>
      <c r="AQ315" s="44"/>
    </row>
    <row r="316" spans="3:43" s="33" customFormat="1" x14ac:dyDescent="0.25">
      <c r="C316" s="31"/>
      <c r="D316" s="31"/>
      <c r="E316" s="31"/>
      <c r="H316" s="44"/>
      <c r="I316" s="44"/>
      <c r="J316" s="81"/>
      <c r="T316" s="44"/>
      <c r="U316" s="44"/>
      <c r="AE316" s="44"/>
      <c r="AF316" s="44"/>
      <c r="AP316" s="44"/>
      <c r="AQ316" s="44"/>
    </row>
    <row r="317" spans="3:43" s="33" customFormat="1" x14ac:dyDescent="0.25">
      <c r="C317" s="31"/>
      <c r="D317" s="31"/>
      <c r="E317" s="31"/>
      <c r="H317" s="44"/>
      <c r="I317" s="44"/>
      <c r="J317" s="81"/>
      <c r="T317" s="44"/>
      <c r="U317" s="44"/>
      <c r="AE317" s="44"/>
      <c r="AF317" s="44"/>
      <c r="AP317" s="44"/>
      <c r="AQ317" s="44"/>
    </row>
    <row r="318" spans="3:43" s="33" customFormat="1" x14ac:dyDescent="0.25">
      <c r="C318" s="31"/>
      <c r="D318" s="31"/>
      <c r="E318" s="31"/>
      <c r="H318" s="44"/>
      <c r="I318" s="44"/>
      <c r="J318" s="81"/>
      <c r="T318" s="44"/>
      <c r="U318" s="44"/>
      <c r="AE318" s="44"/>
      <c r="AF318" s="44"/>
      <c r="AP318" s="44"/>
      <c r="AQ318" s="44"/>
    </row>
    <row r="319" spans="3:43" s="33" customFormat="1" x14ac:dyDescent="0.25">
      <c r="C319" s="31"/>
      <c r="D319" s="31"/>
      <c r="E319" s="31"/>
      <c r="H319" s="44"/>
      <c r="I319" s="44"/>
      <c r="J319" s="81"/>
      <c r="T319" s="44"/>
      <c r="U319" s="44"/>
      <c r="AE319" s="44"/>
      <c r="AF319" s="44"/>
      <c r="AP319" s="44"/>
      <c r="AQ319" s="44"/>
    </row>
    <row r="320" spans="3:43" s="33" customFormat="1" x14ac:dyDescent="0.25">
      <c r="C320" s="31"/>
      <c r="D320" s="31"/>
      <c r="E320" s="31"/>
      <c r="H320" s="44"/>
      <c r="I320" s="44"/>
      <c r="J320" s="81"/>
      <c r="T320" s="44"/>
      <c r="U320" s="44"/>
      <c r="AE320" s="44"/>
      <c r="AF320" s="44"/>
      <c r="AP320" s="44"/>
      <c r="AQ320" s="44"/>
    </row>
    <row r="321" spans="3:43" s="33" customFormat="1" x14ac:dyDescent="0.25">
      <c r="C321" s="31"/>
      <c r="D321" s="31"/>
      <c r="E321" s="31"/>
      <c r="H321" s="44"/>
      <c r="I321" s="44"/>
      <c r="J321" s="81"/>
      <c r="T321" s="44"/>
      <c r="U321" s="44"/>
      <c r="AE321" s="44"/>
      <c r="AF321" s="44"/>
      <c r="AP321" s="44"/>
      <c r="AQ321" s="44"/>
    </row>
    <row r="322" spans="3:43" s="33" customFormat="1" x14ac:dyDescent="0.25">
      <c r="C322" s="31"/>
      <c r="D322" s="31"/>
      <c r="E322" s="31"/>
      <c r="H322" s="44"/>
      <c r="I322" s="44"/>
      <c r="J322" s="81"/>
      <c r="T322" s="44"/>
      <c r="U322" s="44"/>
      <c r="AE322" s="44"/>
      <c r="AF322" s="44"/>
      <c r="AP322" s="44"/>
      <c r="AQ322" s="44"/>
    </row>
    <row r="323" spans="3:43" s="33" customFormat="1" x14ac:dyDescent="0.25">
      <c r="C323" s="31"/>
      <c r="D323" s="31"/>
      <c r="E323" s="31"/>
      <c r="H323" s="44"/>
      <c r="I323" s="44"/>
      <c r="J323" s="81"/>
      <c r="T323" s="44"/>
      <c r="U323" s="44"/>
      <c r="AE323" s="44"/>
      <c r="AF323" s="44"/>
      <c r="AP323" s="44"/>
      <c r="AQ323" s="44"/>
    </row>
    <row r="324" spans="3:43" s="33" customFormat="1" x14ac:dyDescent="0.25">
      <c r="C324" s="31"/>
      <c r="D324" s="31"/>
      <c r="E324" s="31"/>
      <c r="H324" s="44"/>
      <c r="I324" s="44"/>
      <c r="J324" s="81"/>
      <c r="T324" s="44"/>
      <c r="U324" s="44"/>
      <c r="AE324" s="44"/>
      <c r="AF324" s="44"/>
      <c r="AP324" s="44"/>
      <c r="AQ324" s="44"/>
    </row>
    <row r="325" spans="3:43" s="33" customFormat="1" x14ac:dyDescent="0.25">
      <c r="C325" s="31"/>
      <c r="D325" s="31"/>
      <c r="E325" s="31"/>
      <c r="H325" s="44"/>
      <c r="I325" s="44"/>
      <c r="J325" s="81"/>
      <c r="T325" s="44"/>
      <c r="U325" s="44"/>
      <c r="AE325" s="44"/>
      <c r="AF325" s="44"/>
      <c r="AP325" s="44"/>
      <c r="AQ325" s="44"/>
    </row>
    <row r="326" spans="3:43" s="33" customFormat="1" x14ac:dyDescent="0.25">
      <c r="C326" s="31"/>
      <c r="D326" s="31"/>
      <c r="E326" s="31"/>
      <c r="H326" s="44"/>
      <c r="I326" s="44"/>
      <c r="J326" s="81"/>
      <c r="T326" s="44"/>
      <c r="U326" s="44"/>
      <c r="AE326" s="44"/>
      <c r="AF326" s="44"/>
      <c r="AP326" s="44"/>
      <c r="AQ326" s="44"/>
    </row>
    <row r="327" spans="3:43" s="33" customFormat="1" x14ac:dyDescent="0.25">
      <c r="C327" s="31"/>
      <c r="D327" s="31"/>
      <c r="E327" s="31"/>
      <c r="H327" s="44"/>
      <c r="I327" s="44"/>
      <c r="J327" s="81"/>
      <c r="T327" s="44"/>
      <c r="U327" s="44"/>
      <c r="AE327" s="44"/>
      <c r="AF327" s="44"/>
      <c r="AP327" s="44"/>
      <c r="AQ327" s="44"/>
    </row>
    <row r="328" spans="3:43" s="33" customFormat="1" x14ac:dyDescent="0.25">
      <c r="C328" s="31"/>
      <c r="D328" s="31"/>
      <c r="E328" s="31"/>
      <c r="H328" s="44"/>
      <c r="I328" s="44"/>
      <c r="J328" s="81"/>
      <c r="T328" s="44"/>
      <c r="U328" s="44"/>
      <c r="AE328" s="44"/>
      <c r="AF328" s="44"/>
      <c r="AP328" s="44"/>
      <c r="AQ328" s="44"/>
    </row>
    <row r="329" spans="3:43" s="33" customFormat="1" x14ac:dyDescent="0.25">
      <c r="C329" s="31"/>
      <c r="D329" s="31"/>
      <c r="E329" s="31"/>
      <c r="H329" s="44"/>
      <c r="I329" s="44"/>
      <c r="J329" s="81"/>
      <c r="T329" s="44"/>
      <c r="U329" s="44"/>
      <c r="AE329" s="44"/>
      <c r="AF329" s="44"/>
      <c r="AP329" s="44"/>
      <c r="AQ329" s="44"/>
    </row>
    <row r="330" spans="3:43" s="33" customFormat="1" x14ac:dyDescent="0.25">
      <c r="C330" s="31"/>
      <c r="D330" s="31"/>
      <c r="E330" s="31"/>
      <c r="H330" s="44"/>
      <c r="I330" s="44"/>
      <c r="J330" s="81"/>
      <c r="T330" s="44"/>
      <c r="U330" s="44"/>
      <c r="AE330" s="44"/>
      <c r="AF330" s="44"/>
      <c r="AP330" s="44"/>
      <c r="AQ330" s="44"/>
    </row>
    <row r="331" spans="3:43" s="33" customFormat="1" x14ac:dyDescent="0.25">
      <c r="C331" s="31"/>
      <c r="D331" s="31"/>
      <c r="E331" s="31"/>
      <c r="H331" s="44"/>
      <c r="I331" s="44"/>
      <c r="J331" s="81"/>
      <c r="T331" s="44"/>
      <c r="U331" s="44"/>
      <c r="AE331" s="44"/>
      <c r="AF331" s="44"/>
      <c r="AP331" s="44"/>
      <c r="AQ331" s="44"/>
    </row>
    <row r="332" spans="3:43" s="33" customFormat="1" x14ac:dyDescent="0.25">
      <c r="C332" s="31"/>
      <c r="D332" s="31"/>
      <c r="E332" s="31"/>
      <c r="H332" s="44"/>
      <c r="I332" s="44"/>
      <c r="J332" s="81"/>
      <c r="T332" s="44"/>
      <c r="U332" s="44"/>
      <c r="AE332" s="44"/>
      <c r="AF332" s="44"/>
      <c r="AP332" s="44"/>
      <c r="AQ332" s="44"/>
    </row>
    <row r="333" spans="3:43" s="33" customFormat="1" x14ac:dyDescent="0.25">
      <c r="C333" s="31"/>
      <c r="D333" s="31"/>
      <c r="E333" s="31"/>
      <c r="H333" s="44"/>
      <c r="I333" s="44"/>
      <c r="J333" s="81"/>
      <c r="T333" s="44"/>
      <c r="U333" s="44"/>
      <c r="AE333" s="44"/>
      <c r="AF333" s="44"/>
      <c r="AP333" s="44"/>
      <c r="AQ333" s="44"/>
    </row>
    <row r="334" spans="3:43" s="33" customFormat="1" x14ac:dyDescent="0.25">
      <c r="C334" s="31"/>
      <c r="D334" s="31"/>
      <c r="E334" s="31"/>
      <c r="H334" s="44"/>
      <c r="I334" s="44"/>
      <c r="J334" s="81"/>
      <c r="T334" s="44"/>
      <c r="U334" s="44"/>
      <c r="AE334" s="44"/>
      <c r="AF334" s="44"/>
      <c r="AP334" s="44"/>
      <c r="AQ334" s="44"/>
    </row>
    <row r="335" spans="3:43" s="33" customFormat="1" x14ac:dyDescent="0.25">
      <c r="C335" s="31"/>
      <c r="D335" s="31"/>
      <c r="E335" s="31"/>
      <c r="H335" s="44"/>
      <c r="I335" s="44"/>
      <c r="J335" s="81"/>
      <c r="T335" s="44"/>
      <c r="U335" s="44"/>
      <c r="AE335" s="44"/>
      <c r="AF335" s="44"/>
      <c r="AP335" s="44"/>
      <c r="AQ335" s="44"/>
    </row>
    <row r="336" spans="3:43" s="33" customFormat="1" x14ac:dyDescent="0.25">
      <c r="C336" s="31"/>
      <c r="D336" s="31"/>
      <c r="E336" s="31"/>
      <c r="H336" s="44"/>
      <c r="I336" s="44"/>
      <c r="J336" s="81"/>
      <c r="T336" s="44"/>
      <c r="U336" s="44"/>
      <c r="AE336" s="44"/>
      <c r="AF336" s="44"/>
      <c r="AP336" s="44"/>
      <c r="AQ336" s="44"/>
    </row>
    <row r="337" spans="3:43" s="33" customFormat="1" x14ac:dyDescent="0.25">
      <c r="C337" s="31"/>
      <c r="D337" s="31"/>
      <c r="E337" s="31"/>
      <c r="H337" s="44"/>
      <c r="I337" s="44"/>
      <c r="J337" s="81"/>
      <c r="T337" s="44"/>
      <c r="U337" s="44"/>
      <c r="AE337" s="44"/>
      <c r="AF337" s="44"/>
      <c r="AP337" s="44"/>
      <c r="AQ337" s="44"/>
    </row>
    <row r="338" spans="3:43" s="33" customFormat="1" x14ac:dyDescent="0.25">
      <c r="C338" s="31"/>
      <c r="D338" s="31"/>
      <c r="E338" s="31"/>
      <c r="H338" s="44"/>
      <c r="I338" s="44"/>
      <c r="J338" s="81"/>
      <c r="T338" s="44"/>
      <c r="U338" s="44"/>
      <c r="AE338" s="44"/>
      <c r="AF338" s="44"/>
      <c r="AP338" s="44"/>
      <c r="AQ338" s="44"/>
    </row>
    <row r="339" spans="3:43" s="33" customFormat="1" x14ac:dyDescent="0.25">
      <c r="C339" s="31"/>
      <c r="D339" s="31"/>
      <c r="E339" s="31"/>
      <c r="H339" s="44"/>
      <c r="I339" s="44"/>
      <c r="J339" s="81"/>
      <c r="T339" s="44"/>
      <c r="U339" s="44"/>
      <c r="AE339" s="44"/>
      <c r="AF339" s="44"/>
      <c r="AP339" s="44"/>
      <c r="AQ339" s="44"/>
    </row>
    <row r="340" spans="3:43" s="33" customFormat="1" x14ac:dyDescent="0.25">
      <c r="C340" s="31"/>
      <c r="D340" s="31"/>
      <c r="E340" s="31"/>
      <c r="H340" s="44"/>
      <c r="I340" s="44"/>
      <c r="J340" s="81"/>
      <c r="T340" s="44"/>
      <c r="U340" s="44"/>
      <c r="AE340" s="44"/>
      <c r="AF340" s="44"/>
      <c r="AP340" s="44"/>
      <c r="AQ340" s="44"/>
    </row>
    <row r="341" spans="3:43" s="33" customFormat="1" x14ac:dyDescent="0.25">
      <c r="C341" s="31"/>
      <c r="D341" s="31"/>
      <c r="E341" s="31"/>
      <c r="H341" s="44"/>
      <c r="I341" s="44"/>
      <c r="J341" s="81"/>
      <c r="T341" s="44"/>
      <c r="U341" s="44"/>
      <c r="AE341" s="44"/>
      <c r="AF341" s="44"/>
      <c r="AP341" s="44"/>
      <c r="AQ341" s="44"/>
    </row>
    <row r="342" spans="3:43" s="33" customFormat="1" x14ac:dyDescent="0.25">
      <c r="C342" s="31"/>
      <c r="D342" s="31"/>
      <c r="E342" s="31"/>
      <c r="H342" s="44"/>
      <c r="I342" s="44"/>
      <c r="J342" s="81"/>
      <c r="T342" s="44"/>
      <c r="U342" s="44"/>
      <c r="AE342" s="44"/>
      <c r="AF342" s="44"/>
      <c r="AP342" s="44"/>
      <c r="AQ342" s="44"/>
    </row>
    <row r="343" spans="3:43" s="33" customFormat="1" x14ac:dyDescent="0.25">
      <c r="C343" s="31"/>
      <c r="D343" s="31"/>
      <c r="E343" s="31"/>
      <c r="H343" s="44"/>
      <c r="I343" s="44"/>
      <c r="J343" s="81"/>
      <c r="T343" s="44"/>
      <c r="U343" s="44"/>
      <c r="AE343" s="44"/>
      <c r="AF343" s="44"/>
      <c r="AP343" s="44"/>
      <c r="AQ343" s="44"/>
    </row>
    <row r="344" spans="3:43" s="33" customFormat="1" x14ac:dyDescent="0.25">
      <c r="C344" s="31"/>
      <c r="D344" s="31"/>
      <c r="E344" s="31"/>
      <c r="H344" s="44"/>
      <c r="I344" s="44"/>
      <c r="J344" s="81"/>
      <c r="T344" s="44"/>
      <c r="U344" s="44"/>
      <c r="AE344" s="44"/>
      <c r="AF344" s="44"/>
      <c r="AP344" s="44"/>
      <c r="AQ344" s="44"/>
    </row>
    <row r="345" spans="3:43" s="33" customFormat="1" x14ac:dyDescent="0.25">
      <c r="C345" s="31"/>
      <c r="D345" s="31"/>
      <c r="E345" s="31"/>
      <c r="H345" s="44"/>
      <c r="I345" s="44"/>
      <c r="J345" s="81"/>
      <c r="T345" s="44"/>
      <c r="U345" s="44"/>
      <c r="AE345" s="44"/>
      <c r="AF345" s="44"/>
      <c r="AP345" s="44"/>
      <c r="AQ345" s="44"/>
    </row>
    <row r="346" spans="3:43" s="33" customFormat="1" x14ac:dyDescent="0.25">
      <c r="C346" s="31"/>
      <c r="D346" s="31"/>
      <c r="E346" s="31"/>
      <c r="H346" s="44"/>
      <c r="I346" s="44"/>
      <c r="J346" s="81"/>
      <c r="T346" s="44"/>
      <c r="U346" s="44"/>
      <c r="AE346" s="44"/>
      <c r="AF346" s="44"/>
      <c r="AP346" s="44"/>
      <c r="AQ346" s="44"/>
    </row>
    <row r="347" spans="3:43" s="33" customFormat="1" x14ac:dyDescent="0.25">
      <c r="C347" s="31"/>
      <c r="D347" s="31"/>
      <c r="E347" s="31"/>
      <c r="H347" s="44"/>
      <c r="I347" s="44"/>
      <c r="J347" s="81"/>
      <c r="T347" s="44"/>
      <c r="U347" s="44"/>
      <c r="AE347" s="44"/>
      <c r="AF347" s="44"/>
      <c r="AP347" s="44"/>
      <c r="AQ347" s="44"/>
    </row>
    <row r="348" spans="3:43" s="33" customFormat="1" x14ac:dyDescent="0.25">
      <c r="C348" s="31"/>
      <c r="D348" s="31"/>
      <c r="E348" s="31"/>
      <c r="H348" s="44"/>
      <c r="I348" s="44"/>
      <c r="J348" s="81"/>
      <c r="T348" s="44"/>
      <c r="U348" s="44"/>
      <c r="AE348" s="44"/>
      <c r="AF348" s="44"/>
      <c r="AP348" s="44"/>
      <c r="AQ348" s="44"/>
    </row>
    <row r="349" spans="3:43" s="33" customFormat="1" x14ac:dyDescent="0.25">
      <c r="C349" s="31"/>
      <c r="D349" s="31"/>
      <c r="E349" s="31"/>
      <c r="H349" s="44"/>
      <c r="I349" s="44"/>
      <c r="J349" s="81"/>
      <c r="T349" s="44"/>
      <c r="U349" s="44"/>
      <c r="AE349" s="44"/>
      <c r="AF349" s="44"/>
      <c r="AP349" s="44"/>
      <c r="AQ349" s="44"/>
    </row>
    <row r="350" spans="3:43" s="33" customFormat="1" x14ac:dyDescent="0.25">
      <c r="C350" s="31"/>
      <c r="D350" s="31"/>
      <c r="E350" s="31"/>
      <c r="H350" s="44"/>
      <c r="I350" s="44"/>
      <c r="J350" s="81"/>
      <c r="T350" s="44"/>
      <c r="U350" s="44"/>
      <c r="AE350" s="44"/>
      <c r="AF350" s="44"/>
      <c r="AP350" s="44"/>
      <c r="AQ350" s="44"/>
    </row>
    <row r="351" spans="3:43" s="33" customFormat="1" x14ac:dyDescent="0.25">
      <c r="C351" s="31"/>
      <c r="D351" s="31"/>
      <c r="E351" s="31"/>
      <c r="H351" s="44"/>
      <c r="I351" s="44"/>
      <c r="J351" s="81"/>
      <c r="T351" s="44"/>
      <c r="U351" s="44"/>
      <c r="AE351" s="44"/>
      <c r="AF351" s="44"/>
      <c r="AP351" s="44"/>
      <c r="AQ351" s="44"/>
    </row>
    <row r="352" spans="3:43" s="33" customFormat="1" x14ac:dyDescent="0.25">
      <c r="C352" s="31"/>
      <c r="D352" s="31"/>
      <c r="E352" s="31"/>
      <c r="H352" s="44"/>
      <c r="I352" s="44"/>
      <c r="J352" s="81"/>
      <c r="T352" s="44"/>
      <c r="U352" s="44"/>
      <c r="AE352" s="44"/>
      <c r="AF352" s="44"/>
      <c r="AP352" s="44"/>
      <c r="AQ352" s="44"/>
    </row>
    <row r="353" spans="3:43" s="33" customFormat="1" x14ac:dyDescent="0.25">
      <c r="C353" s="31"/>
      <c r="D353" s="31"/>
      <c r="E353" s="31"/>
      <c r="H353" s="44"/>
      <c r="I353" s="44"/>
      <c r="J353" s="81"/>
      <c r="T353" s="44"/>
      <c r="U353" s="44"/>
      <c r="AE353" s="44"/>
      <c r="AF353" s="44"/>
      <c r="AP353" s="44"/>
      <c r="AQ353" s="44"/>
    </row>
    <row r="354" spans="3:43" s="33" customFormat="1" x14ac:dyDescent="0.25">
      <c r="C354" s="31"/>
      <c r="D354" s="31"/>
      <c r="E354" s="31"/>
      <c r="H354" s="44"/>
      <c r="I354" s="44"/>
      <c r="J354" s="81"/>
      <c r="T354" s="44"/>
      <c r="U354" s="44"/>
      <c r="AE354" s="44"/>
      <c r="AF354" s="44"/>
      <c r="AP354" s="44"/>
      <c r="AQ354" s="44"/>
    </row>
    <row r="355" spans="3:43" s="33" customFormat="1" x14ac:dyDescent="0.25">
      <c r="C355" s="31"/>
      <c r="D355" s="31"/>
      <c r="E355" s="31"/>
      <c r="H355" s="44"/>
      <c r="I355" s="44"/>
      <c r="J355" s="81"/>
      <c r="T355" s="44"/>
      <c r="U355" s="44"/>
      <c r="AE355" s="44"/>
      <c r="AF355" s="44"/>
      <c r="AP355" s="44"/>
      <c r="AQ355" s="44"/>
    </row>
    <row r="356" spans="3:43" s="33" customFormat="1" x14ac:dyDescent="0.25">
      <c r="C356" s="31"/>
      <c r="D356" s="31"/>
      <c r="E356" s="31"/>
      <c r="H356" s="44"/>
      <c r="I356" s="44"/>
      <c r="J356" s="81"/>
      <c r="T356" s="44"/>
      <c r="U356" s="44"/>
      <c r="AE356" s="44"/>
      <c r="AF356" s="44"/>
      <c r="AP356" s="44"/>
      <c r="AQ356" s="44"/>
    </row>
    <row r="357" spans="3:43" s="33" customFormat="1" x14ac:dyDescent="0.25">
      <c r="C357" s="31"/>
      <c r="D357" s="31"/>
      <c r="E357" s="31"/>
      <c r="H357" s="44"/>
      <c r="I357" s="44"/>
      <c r="J357" s="81"/>
      <c r="T357" s="44"/>
      <c r="U357" s="44"/>
      <c r="AE357" s="44"/>
      <c r="AF357" s="44"/>
      <c r="AP357" s="44"/>
      <c r="AQ357" s="44"/>
    </row>
    <row r="358" spans="3:43" s="33" customFormat="1" x14ac:dyDescent="0.25">
      <c r="C358" s="31"/>
      <c r="D358" s="31"/>
      <c r="E358" s="31"/>
      <c r="H358" s="44"/>
      <c r="I358" s="44"/>
      <c r="J358" s="81"/>
      <c r="T358" s="44"/>
      <c r="U358" s="44"/>
      <c r="AE358" s="44"/>
      <c r="AF358" s="44"/>
      <c r="AP358" s="44"/>
      <c r="AQ358" s="44"/>
    </row>
    <row r="359" spans="3:43" s="33" customFormat="1" x14ac:dyDescent="0.25">
      <c r="C359" s="31"/>
      <c r="D359" s="31"/>
      <c r="E359" s="31"/>
      <c r="H359" s="44"/>
      <c r="I359" s="44"/>
      <c r="J359" s="81"/>
      <c r="T359" s="44"/>
      <c r="U359" s="44"/>
      <c r="AE359" s="44"/>
      <c r="AF359" s="44"/>
      <c r="AP359" s="44"/>
      <c r="AQ359" s="44"/>
    </row>
    <row r="360" spans="3:43" s="33" customFormat="1" x14ac:dyDescent="0.25">
      <c r="C360" s="31"/>
      <c r="D360" s="31"/>
      <c r="E360" s="31"/>
      <c r="H360" s="44"/>
      <c r="I360" s="44"/>
      <c r="J360" s="81"/>
      <c r="T360" s="44"/>
      <c r="U360" s="44"/>
      <c r="AE360" s="44"/>
      <c r="AF360" s="44"/>
      <c r="AP360" s="44"/>
      <c r="AQ360" s="44"/>
    </row>
    <row r="361" spans="3:43" s="33" customFormat="1" x14ac:dyDescent="0.25">
      <c r="C361" s="31"/>
      <c r="D361" s="31"/>
      <c r="E361" s="31"/>
      <c r="H361" s="44"/>
      <c r="I361" s="44"/>
      <c r="J361" s="81"/>
      <c r="T361" s="44"/>
      <c r="U361" s="44"/>
      <c r="AE361" s="44"/>
      <c r="AF361" s="44"/>
      <c r="AP361" s="44"/>
      <c r="AQ361" s="44"/>
    </row>
    <row r="362" spans="3:43" s="33" customFormat="1" x14ac:dyDescent="0.25">
      <c r="C362" s="31"/>
      <c r="D362" s="31"/>
      <c r="E362" s="31"/>
      <c r="H362" s="44"/>
      <c r="I362" s="44"/>
      <c r="J362" s="81"/>
      <c r="T362" s="44"/>
      <c r="U362" s="44"/>
      <c r="AE362" s="44"/>
      <c r="AF362" s="44"/>
      <c r="AP362" s="44"/>
      <c r="AQ362" s="44"/>
    </row>
    <row r="363" spans="3:43" s="33" customFormat="1" x14ac:dyDescent="0.25">
      <c r="C363" s="31"/>
      <c r="D363" s="31"/>
      <c r="E363" s="31"/>
      <c r="H363" s="44"/>
      <c r="I363" s="44"/>
      <c r="J363" s="81"/>
      <c r="T363" s="44"/>
      <c r="U363" s="44"/>
      <c r="AE363" s="44"/>
      <c r="AF363" s="44"/>
      <c r="AP363" s="44"/>
      <c r="AQ363" s="44"/>
    </row>
    <row r="364" spans="3:43" s="33" customFormat="1" x14ac:dyDescent="0.25">
      <c r="C364" s="31"/>
      <c r="D364" s="31"/>
      <c r="E364" s="31"/>
      <c r="H364" s="44"/>
      <c r="I364" s="44"/>
      <c r="J364" s="81"/>
      <c r="T364" s="44"/>
      <c r="U364" s="44"/>
      <c r="AE364" s="44"/>
      <c r="AF364" s="44"/>
      <c r="AP364" s="44"/>
      <c r="AQ364" s="44"/>
    </row>
    <row r="365" spans="3:43" s="33" customFormat="1" x14ac:dyDescent="0.25">
      <c r="C365" s="31"/>
      <c r="D365" s="31"/>
      <c r="E365" s="31"/>
      <c r="H365" s="44"/>
      <c r="I365" s="44"/>
      <c r="J365" s="81"/>
      <c r="T365" s="44"/>
      <c r="U365" s="44"/>
      <c r="AE365" s="44"/>
      <c r="AF365" s="44"/>
      <c r="AP365" s="44"/>
      <c r="AQ365" s="44"/>
    </row>
    <row r="366" spans="3:43" s="33" customFormat="1" x14ac:dyDescent="0.25">
      <c r="C366" s="31"/>
      <c r="D366" s="31"/>
      <c r="E366" s="31"/>
      <c r="H366" s="44"/>
      <c r="I366" s="44"/>
      <c r="J366" s="81"/>
      <c r="T366" s="44"/>
      <c r="U366" s="44"/>
      <c r="AE366" s="44"/>
      <c r="AF366" s="44"/>
      <c r="AP366" s="44"/>
      <c r="AQ366" s="44"/>
    </row>
    <row r="367" spans="3:43" s="33" customFormat="1" x14ac:dyDescent="0.25">
      <c r="C367" s="31"/>
      <c r="D367" s="31"/>
      <c r="E367" s="31"/>
      <c r="H367" s="44"/>
      <c r="I367" s="44"/>
      <c r="J367" s="81"/>
      <c r="T367" s="44"/>
      <c r="U367" s="44"/>
      <c r="AE367" s="44"/>
      <c r="AF367" s="44"/>
      <c r="AP367" s="44"/>
      <c r="AQ367" s="44"/>
    </row>
    <row r="368" spans="3:43" s="33" customFormat="1" x14ac:dyDescent="0.25">
      <c r="C368" s="31"/>
      <c r="D368" s="31"/>
      <c r="E368" s="31"/>
      <c r="H368" s="44"/>
      <c r="I368" s="44"/>
      <c r="J368" s="81"/>
      <c r="T368" s="44"/>
      <c r="U368" s="44"/>
      <c r="AE368" s="44"/>
      <c r="AF368" s="44"/>
      <c r="AP368" s="44"/>
      <c r="AQ368" s="44"/>
    </row>
    <row r="369" spans="3:43" s="33" customFormat="1" x14ac:dyDescent="0.25">
      <c r="C369" s="31"/>
      <c r="D369" s="31"/>
      <c r="E369" s="31"/>
      <c r="H369" s="44"/>
      <c r="I369" s="44"/>
      <c r="J369" s="81"/>
      <c r="T369" s="44"/>
      <c r="U369" s="44"/>
      <c r="AE369" s="44"/>
      <c r="AF369" s="44"/>
      <c r="AP369" s="44"/>
      <c r="AQ369" s="44"/>
    </row>
    <row r="370" spans="3:43" s="33" customFormat="1" x14ac:dyDescent="0.25">
      <c r="C370" s="31"/>
      <c r="D370" s="31"/>
      <c r="E370" s="31"/>
      <c r="H370" s="44"/>
      <c r="I370" s="44"/>
      <c r="J370" s="81"/>
      <c r="T370" s="44"/>
      <c r="U370" s="44"/>
      <c r="AE370" s="44"/>
      <c r="AF370" s="44"/>
      <c r="AP370" s="44"/>
      <c r="AQ370" s="44"/>
    </row>
    <row r="371" spans="3:43" s="33" customFormat="1" x14ac:dyDescent="0.25">
      <c r="C371" s="31"/>
      <c r="D371" s="31"/>
      <c r="E371" s="31"/>
      <c r="H371" s="44"/>
      <c r="I371" s="44"/>
      <c r="J371" s="81"/>
      <c r="T371" s="44"/>
      <c r="U371" s="44"/>
      <c r="AE371" s="44"/>
      <c r="AF371" s="44"/>
      <c r="AP371" s="44"/>
      <c r="AQ371" s="44"/>
    </row>
    <row r="372" spans="3:43" s="33" customFormat="1" x14ac:dyDescent="0.25">
      <c r="C372" s="31"/>
      <c r="D372" s="31"/>
      <c r="E372" s="31"/>
      <c r="H372" s="44"/>
      <c r="I372" s="44"/>
      <c r="J372" s="81"/>
      <c r="T372" s="44"/>
      <c r="U372" s="44"/>
      <c r="AE372" s="44"/>
      <c r="AF372" s="44"/>
      <c r="AP372" s="44"/>
      <c r="AQ372" s="44"/>
    </row>
    <row r="373" spans="3:43" s="33" customFormat="1" x14ac:dyDescent="0.25">
      <c r="C373" s="31"/>
      <c r="D373" s="31"/>
      <c r="E373" s="31"/>
      <c r="H373" s="44"/>
      <c r="I373" s="44"/>
      <c r="J373" s="81"/>
      <c r="T373" s="44"/>
      <c r="U373" s="44"/>
      <c r="AE373" s="44"/>
      <c r="AF373" s="44"/>
      <c r="AP373" s="44"/>
      <c r="AQ373" s="44"/>
    </row>
    <row r="374" spans="3:43" s="33" customFormat="1" x14ac:dyDescent="0.25">
      <c r="C374" s="31"/>
      <c r="D374" s="31"/>
      <c r="E374" s="31"/>
      <c r="H374" s="44"/>
      <c r="I374" s="44"/>
      <c r="J374" s="81"/>
      <c r="T374" s="44"/>
      <c r="U374" s="44"/>
      <c r="AE374" s="44"/>
      <c r="AF374" s="44"/>
      <c r="AP374" s="44"/>
      <c r="AQ374" s="44"/>
    </row>
    <row r="375" spans="3:43" s="33" customFormat="1" x14ac:dyDescent="0.25">
      <c r="C375" s="31"/>
      <c r="D375" s="31"/>
      <c r="E375" s="31"/>
      <c r="H375" s="44"/>
      <c r="I375" s="44"/>
      <c r="J375" s="81"/>
      <c r="T375" s="44"/>
      <c r="U375" s="44"/>
      <c r="AE375" s="44"/>
      <c r="AF375" s="44"/>
      <c r="AP375" s="44"/>
      <c r="AQ375" s="44"/>
    </row>
    <row r="376" spans="3:43" s="33" customFormat="1" x14ac:dyDescent="0.25">
      <c r="C376" s="31"/>
      <c r="D376" s="31"/>
      <c r="E376" s="31"/>
      <c r="H376" s="44"/>
      <c r="I376" s="44"/>
      <c r="J376" s="81"/>
      <c r="T376" s="44"/>
      <c r="U376" s="44"/>
      <c r="AE376" s="44"/>
      <c r="AF376" s="44"/>
      <c r="AP376" s="44"/>
      <c r="AQ376" s="44"/>
    </row>
    <row r="377" spans="3:43" s="33" customFormat="1" x14ac:dyDescent="0.25">
      <c r="C377" s="31"/>
      <c r="D377" s="31"/>
      <c r="E377" s="31"/>
      <c r="H377" s="44"/>
      <c r="I377" s="44"/>
      <c r="J377" s="81"/>
      <c r="T377" s="44"/>
      <c r="U377" s="44"/>
      <c r="AE377" s="44"/>
      <c r="AF377" s="44"/>
      <c r="AP377" s="44"/>
      <c r="AQ377" s="44"/>
    </row>
    <row r="378" spans="3:43" s="33" customFormat="1" x14ac:dyDescent="0.25">
      <c r="C378" s="31"/>
      <c r="D378" s="31"/>
      <c r="E378" s="31"/>
      <c r="H378" s="44"/>
      <c r="I378" s="44"/>
      <c r="J378" s="81"/>
      <c r="T378" s="44"/>
      <c r="U378" s="44"/>
      <c r="AE378" s="44"/>
      <c r="AF378" s="44"/>
      <c r="AP378" s="44"/>
      <c r="AQ378" s="44"/>
    </row>
    <row r="379" spans="3:43" s="33" customFormat="1" x14ac:dyDescent="0.25">
      <c r="C379" s="31"/>
      <c r="D379" s="31"/>
      <c r="E379" s="31"/>
      <c r="H379" s="44"/>
      <c r="I379" s="44"/>
      <c r="J379" s="81"/>
      <c r="T379" s="44"/>
      <c r="U379" s="44"/>
      <c r="AE379" s="44"/>
      <c r="AF379" s="44"/>
      <c r="AP379" s="44"/>
      <c r="AQ379" s="44"/>
    </row>
    <row r="380" spans="3:43" s="33" customFormat="1" x14ac:dyDescent="0.25">
      <c r="C380" s="31"/>
      <c r="D380" s="31"/>
      <c r="E380" s="31"/>
      <c r="H380" s="44"/>
      <c r="I380" s="44"/>
      <c r="J380" s="81"/>
      <c r="T380" s="44"/>
      <c r="U380" s="44"/>
      <c r="AE380" s="44"/>
      <c r="AF380" s="44"/>
      <c r="AP380" s="44"/>
      <c r="AQ380" s="44"/>
    </row>
    <row r="381" spans="3:43" s="33" customFormat="1" x14ac:dyDescent="0.25">
      <c r="C381" s="31"/>
      <c r="D381" s="31"/>
      <c r="E381" s="31"/>
      <c r="H381" s="44"/>
      <c r="I381" s="44"/>
      <c r="J381" s="81"/>
      <c r="T381" s="44"/>
      <c r="U381" s="44"/>
      <c r="AE381" s="44"/>
      <c r="AF381" s="44"/>
      <c r="AP381" s="44"/>
      <c r="AQ381" s="44"/>
    </row>
    <row r="382" spans="3:43" s="33" customFormat="1" x14ac:dyDescent="0.25">
      <c r="C382" s="31"/>
      <c r="D382" s="31"/>
      <c r="E382" s="31"/>
      <c r="H382" s="44"/>
      <c r="I382" s="44"/>
      <c r="J382" s="81"/>
      <c r="T382" s="44"/>
      <c r="U382" s="44"/>
      <c r="AE382" s="44"/>
      <c r="AF382" s="44"/>
      <c r="AP382" s="44"/>
      <c r="AQ382" s="44"/>
    </row>
    <row r="383" spans="3:43" s="33" customFormat="1" x14ac:dyDescent="0.25">
      <c r="C383" s="31"/>
      <c r="D383" s="31"/>
      <c r="E383" s="31"/>
      <c r="H383" s="44"/>
      <c r="I383" s="44"/>
      <c r="J383" s="81"/>
      <c r="T383" s="44"/>
      <c r="U383" s="44"/>
      <c r="AE383" s="44"/>
      <c r="AF383" s="44"/>
      <c r="AP383" s="44"/>
      <c r="AQ383" s="44"/>
    </row>
    <row r="384" spans="3:43" s="33" customFormat="1" x14ac:dyDescent="0.25">
      <c r="C384" s="31"/>
      <c r="D384" s="31"/>
      <c r="E384" s="31"/>
      <c r="H384" s="44"/>
      <c r="I384" s="44"/>
      <c r="J384" s="81"/>
      <c r="T384" s="44"/>
      <c r="U384" s="44"/>
      <c r="AE384" s="44"/>
      <c r="AF384" s="44"/>
      <c r="AP384" s="44"/>
      <c r="AQ384" s="44"/>
    </row>
    <row r="385" spans="3:43" s="33" customFormat="1" x14ac:dyDescent="0.25">
      <c r="C385" s="31"/>
      <c r="D385" s="31"/>
      <c r="E385" s="31"/>
      <c r="H385" s="44"/>
      <c r="I385" s="44"/>
      <c r="J385" s="81"/>
      <c r="T385" s="44"/>
      <c r="U385" s="44"/>
      <c r="AE385" s="44"/>
      <c r="AF385" s="44"/>
      <c r="AP385" s="44"/>
      <c r="AQ385" s="44"/>
    </row>
    <row r="386" spans="3:43" s="33" customFormat="1" x14ac:dyDescent="0.25">
      <c r="C386" s="31"/>
      <c r="D386" s="31"/>
      <c r="E386" s="31"/>
      <c r="H386" s="44"/>
      <c r="I386" s="44"/>
      <c r="J386" s="81"/>
      <c r="T386" s="44"/>
      <c r="U386" s="44"/>
      <c r="AE386" s="44"/>
      <c r="AF386" s="44"/>
      <c r="AP386" s="44"/>
      <c r="AQ386" s="44"/>
    </row>
    <row r="387" spans="3:43" s="33" customFormat="1" x14ac:dyDescent="0.25">
      <c r="C387" s="31"/>
      <c r="D387" s="31"/>
      <c r="E387" s="31"/>
      <c r="H387" s="44"/>
      <c r="I387" s="44"/>
      <c r="J387" s="81"/>
      <c r="T387" s="44"/>
      <c r="U387" s="44"/>
      <c r="AE387" s="44"/>
      <c r="AF387" s="44"/>
      <c r="AP387" s="44"/>
      <c r="AQ387" s="44"/>
    </row>
    <row r="388" spans="3:43" s="33" customFormat="1" x14ac:dyDescent="0.25">
      <c r="C388" s="31"/>
      <c r="D388" s="31"/>
      <c r="E388" s="31"/>
      <c r="H388" s="44"/>
      <c r="I388" s="44"/>
      <c r="J388" s="81"/>
      <c r="T388" s="44"/>
      <c r="U388" s="44"/>
      <c r="AE388" s="44"/>
      <c r="AF388" s="44"/>
      <c r="AP388" s="44"/>
      <c r="AQ388" s="44"/>
    </row>
    <row r="389" spans="3:43" s="33" customFormat="1" x14ac:dyDescent="0.25">
      <c r="C389" s="31"/>
      <c r="D389" s="31"/>
      <c r="E389" s="31"/>
      <c r="H389" s="44"/>
      <c r="I389" s="44"/>
      <c r="J389" s="81"/>
      <c r="T389" s="44"/>
      <c r="U389" s="44"/>
      <c r="AE389" s="44"/>
      <c r="AF389" s="44"/>
      <c r="AP389" s="44"/>
      <c r="AQ389" s="44"/>
    </row>
    <row r="390" spans="3:43" s="33" customFormat="1" x14ac:dyDescent="0.25">
      <c r="C390" s="31"/>
      <c r="D390" s="31"/>
      <c r="E390" s="31"/>
      <c r="H390" s="44"/>
      <c r="I390" s="44"/>
      <c r="J390" s="81"/>
      <c r="T390" s="44"/>
      <c r="U390" s="44"/>
      <c r="AE390" s="44"/>
      <c r="AF390" s="44"/>
      <c r="AP390" s="44"/>
      <c r="AQ390" s="44"/>
    </row>
    <row r="391" spans="3:43" s="33" customFormat="1" x14ac:dyDescent="0.25">
      <c r="C391" s="31"/>
      <c r="D391" s="31"/>
      <c r="E391" s="31"/>
      <c r="H391" s="44"/>
      <c r="I391" s="44"/>
      <c r="J391" s="81"/>
      <c r="T391" s="44"/>
      <c r="U391" s="44"/>
      <c r="AE391" s="44"/>
      <c r="AF391" s="44"/>
      <c r="AP391" s="44"/>
      <c r="AQ391" s="44"/>
    </row>
    <row r="392" spans="3:43" s="33" customFormat="1" x14ac:dyDescent="0.25">
      <c r="C392" s="31"/>
      <c r="D392" s="31"/>
      <c r="E392" s="31"/>
      <c r="H392" s="44"/>
      <c r="I392" s="44"/>
      <c r="J392" s="81"/>
      <c r="T392" s="44"/>
      <c r="U392" s="44"/>
      <c r="AE392" s="44"/>
      <c r="AF392" s="44"/>
      <c r="AP392" s="44"/>
      <c r="AQ392" s="44"/>
    </row>
    <row r="393" spans="3:43" s="33" customFormat="1" x14ac:dyDescent="0.25">
      <c r="C393" s="31"/>
      <c r="D393" s="31"/>
      <c r="E393" s="31"/>
      <c r="H393" s="44"/>
      <c r="I393" s="44"/>
      <c r="J393" s="81"/>
      <c r="T393" s="44"/>
      <c r="U393" s="44"/>
      <c r="AE393" s="44"/>
      <c r="AF393" s="44"/>
      <c r="AP393" s="44"/>
      <c r="AQ393" s="44"/>
    </row>
    <row r="394" spans="3:43" s="33" customFormat="1" x14ac:dyDescent="0.25">
      <c r="C394" s="31"/>
      <c r="D394" s="31"/>
      <c r="E394" s="31"/>
      <c r="H394" s="44"/>
      <c r="I394" s="44"/>
      <c r="J394" s="81"/>
      <c r="T394" s="44"/>
      <c r="U394" s="44"/>
      <c r="AE394" s="44"/>
      <c r="AF394" s="44"/>
      <c r="AP394" s="44"/>
      <c r="AQ394" s="44"/>
    </row>
    <row r="395" spans="3:43" s="33" customFormat="1" x14ac:dyDescent="0.25">
      <c r="C395" s="31"/>
      <c r="D395" s="31"/>
      <c r="E395" s="31"/>
      <c r="H395" s="44"/>
      <c r="I395" s="44"/>
      <c r="J395" s="81"/>
      <c r="T395" s="44"/>
      <c r="U395" s="44"/>
      <c r="AE395" s="44"/>
      <c r="AF395" s="44"/>
      <c r="AP395" s="44"/>
      <c r="AQ395" s="44"/>
    </row>
    <row r="396" spans="3:43" s="33" customFormat="1" x14ac:dyDescent="0.25">
      <c r="C396" s="31"/>
      <c r="D396" s="31"/>
      <c r="E396" s="31"/>
      <c r="H396" s="44"/>
      <c r="I396" s="44"/>
      <c r="J396" s="81"/>
      <c r="T396" s="44"/>
      <c r="U396" s="44"/>
      <c r="AE396" s="44"/>
      <c r="AF396" s="44"/>
      <c r="AP396" s="44"/>
      <c r="AQ396" s="44"/>
    </row>
    <row r="397" spans="3:43" s="33" customFormat="1" x14ac:dyDescent="0.25">
      <c r="C397" s="31"/>
      <c r="D397" s="31"/>
      <c r="E397" s="31"/>
      <c r="H397" s="44"/>
      <c r="I397" s="44"/>
      <c r="J397" s="81"/>
      <c r="T397" s="44"/>
      <c r="U397" s="44"/>
      <c r="AE397" s="44"/>
      <c r="AF397" s="44"/>
      <c r="AP397" s="44"/>
      <c r="AQ397" s="44"/>
    </row>
    <row r="398" spans="3:43" s="33" customFormat="1" x14ac:dyDescent="0.25">
      <c r="C398" s="31"/>
      <c r="D398" s="31"/>
      <c r="E398" s="31"/>
      <c r="H398" s="44"/>
      <c r="I398" s="44"/>
      <c r="J398" s="81"/>
      <c r="T398" s="44"/>
      <c r="U398" s="44"/>
      <c r="AE398" s="44"/>
      <c r="AF398" s="44"/>
      <c r="AP398" s="44"/>
      <c r="AQ398" s="44"/>
    </row>
    <row r="399" spans="3:43" s="33" customFormat="1" x14ac:dyDescent="0.25">
      <c r="C399" s="31"/>
      <c r="D399" s="31"/>
      <c r="E399" s="31"/>
      <c r="H399" s="44"/>
      <c r="I399" s="44"/>
      <c r="J399" s="81"/>
      <c r="T399" s="44"/>
      <c r="U399" s="44"/>
      <c r="AE399" s="44"/>
      <c r="AF399" s="44"/>
      <c r="AP399" s="44"/>
      <c r="AQ399" s="44"/>
    </row>
    <row r="400" spans="3:43" s="33" customFormat="1" x14ac:dyDescent="0.25">
      <c r="C400" s="31"/>
      <c r="D400" s="31"/>
      <c r="E400" s="31"/>
      <c r="H400" s="44"/>
      <c r="I400" s="44"/>
      <c r="J400" s="81"/>
      <c r="T400" s="44"/>
      <c r="U400" s="44"/>
      <c r="AE400" s="44"/>
      <c r="AF400" s="44"/>
      <c r="AP400" s="44"/>
      <c r="AQ400" s="44"/>
    </row>
    <row r="401" spans="3:43" s="33" customFormat="1" x14ac:dyDescent="0.25">
      <c r="C401" s="31"/>
      <c r="D401" s="31"/>
      <c r="E401" s="31"/>
      <c r="H401" s="44"/>
      <c r="I401" s="44"/>
      <c r="J401" s="81"/>
      <c r="T401" s="44"/>
      <c r="U401" s="44"/>
      <c r="AE401" s="44"/>
      <c r="AF401" s="44"/>
      <c r="AP401" s="44"/>
      <c r="AQ401" s="44"/>
    </row>
    <row r="402" spans="3:43" s="33" customFormat="1" x14ac:dyDescent="0.25">
      <c r="C402" s="31"/>
      <c r="D402" s="31"/>
      <c r="E402" s="31"/>
      <c r="H402" s="44"/>
      <c r="I402" s="44"/>
      <c r="J402" s="81"/>
      <c r="T402" s="44"/>
      <c r="U402" s="44"/>
      <c r="AE402" s="44"/>
      <c r="AF402" s="44"/>
      <c r="AP402" s="44"/>
      <c r="AQ402" s="44"/>
    </row>
    <row r="403" spans="3:43" s="33" customFormat="1" x14ac:dyDescent="0.25">
      <c r="C403" s="31"/>
      <c r="D403" s="31"/>
      <c r="E403" s="31"/>
      <c r="H403" s="44"/>
      <c r="I403" s="44"/>
      <c r="J403" s="81"/>
      <c r="T403" s="44"/>
      <c r="U403" s="44"/>
      <c r="AE403" s="44"/>
      <c r="AF403" s="44"/>
      <c r="AP403" s="44"/>
      <c r="AQ403" s="44"/>
    </row>
    <row r="404" spans="3:43" s="33" customFormat="1" x14ac:dyDescent="0.25">
      <c r="C404" s="31"/>
      <c r="D404" s="31"/>
      <c r="E404" s="31"/>
      <c r="H404" s="44"/>
      <c r="I404" s="44"/>
      <c r="J404" s="81"/>
      <c r="T404" s="44"/>
      <c r="U404" s="44"/>
      <c r="AE404" s="44"/>
      <c r="AF404" s="44"/>
      <c r="AP404" s="44"/>
      <c r="AQ404" s="44"/>
    </row>
    <row r="405" spans="3:43" s="33" customFormat="1" x14ac:dyDescent="0.25">
      <c r="C405" s="31"/>
      <c r="D405" s="31"/>
      <c r="E405" s="31"/>
      <c r="H405" s="44"/>
      <c r="I405" s="44"/>
      <c r="J405" s="81"/>
      <c r="T405" s="44"/>
      <c r="U405" s="44"/>
      <c r="AE405" s="44"/>
      <c r="AF405" s="44"/>
      <c r="AP405" s="44"/>
      <c r="AQ405" s="44"/>
    </row>
    <row r="406" spans="3:43" s="33" customFormat="1" x14ac:dyDescent="0.25">
      <c r="C406" s="31"/>
      <c r="D406" s="31"/>
      <c r="E406" s="31"/>
      <c r="H406" s="44"/>
      <c r="I406" s="44"/>
      <c r="J406" s="81"/>
      <c r="T406" s="44"/>
      <c r="U406" s="44"/>
      <c r="AE406" s="44"/>
      <c r="AF406" s="44"/>
      <c r="AP406" s="44"/>
      <c r="AQ406" s="44"/>
    </row>
    <row r="407" spans="3:43" s="33" customFormat="1" x14ac:dyDescent="0.25">
      <c r="C407" s="31"/>
      <c r="D407" s="31"/>
      <c r="E407" s="31"/>
      <c r="H407" s="44"/>
      <c r="I407" s="44"/>
      <c r="J407" s="81"/>
      <c r="T407" s="44"/>
      <c r="U407" s="44"/>
      <c r="AE407" s="44"/>
      <c r="AF407" s="44"/>
      <c r="AP407" s="44"/>
      <c r="AQ407" s="44"/>
    </row>
    <row r="408" spans="3:43" s="33" customFormat="1" x14ac:dyDescent="0.25">
      <c r="C408" s="31"/>
      <c r="D408" s="31"/>
      <c r="E408" s="31"/>
      <c r="H408" s="44"/>
      <c r="I408" s="44"/>
      <c r="J408" s="81"/>
      <c r="T408" s="44"/>
      <c r="U408" s="44"/>
      <c r="AE408" s="44"/>
      <c r="AF408" s="44"/>
      <c r="AP408" s="44"/>
      <c r="AQ408" s="44"/>
    </row>
    <row r="409" spans="3:43" s="33" customFormat="1" x14ac:dyDescent="0.25">
      <c r="C409" s="31"/>
      <c r="D409" s="31"/>
      <c r="E409" s="31"/>
      <c r="H409" s="44"/>
      <c r="I409" s="44"/>
      <c r="J409" s="81"/>
      <c r="T409" s="44"/>
      <c r="U409" s="44"/>
      <c r="AE409" s="44"/>
      <c r="AF409" s="44"/>
      <c r="AP409" s="44"/>
      <c r="AQ409" s="44"/>
    </row>
    <row r="410" spans="3:43" s="33" customFormat="1" x14ac:dyDescent="0.25">
      <c r="C410" s="31"/>
      <c r="D410" s="31"/>
      <c r="E410" s="31"/>
      <c r="H410" s="44"/>
      <c r="I410" s="44"/>
      <c r="J410" s="81"/>
      <c r="T410" s="44"/>
      <c r="U410" s="44"/>
      <c r="AE410" s="44"/>
      <c r="AF410" s="44"/>
      <c r="AP410" s="44"/>
      <c r="AQ410" s="44"/>
    </row>
    <row r="411" spans="3:43" s="33" customFormat="1" x14ac:dyDescent="0.25">
      <c r="C411" s="31"/>
      <c r="D411" s="31"/>
      <c r="E411" s="31"/>
      <c r="H411" s="44"/>
      <c r="I411" s="44"/>
      <c r="J411" s="81"/>
      <c r="T411" s="44"/>
      <c r="U411" s="44"/>
      <c r="AE411" s="44"/>
      <c r="AF411" s="44"/>
      <c r="AP411" s="44"/>
      <c r="AQ411" s="44"/>
    </row>
    <row r="412" spans="3:43" s="33" customFormat="1" x14ac:dyDescent="0.25">
      <c r="C412" s="31"/>
      <c r="D412" s="31"/>
      <c r="E412" s="31"/>
      <c r="H412" s="44"/>
      <c r="I412" s="44"/>
      <c r="J412" s="81"/>
      <c r="T412" s="44"/>
      <c r="U412" s="44"/>
      <c r="AE412" s="44"/>
      <c r="AF412" s="44"/>
      <c r="AP412" s="44"/>
      <c r="AQ412" s="44"/>
    </row>
    <row r="413" spans="3:43" s="33" customFormat="1" x14ac:dyDescent="0.25">
      <c r="C413" s="31"/>
      <c r="D413" s="31"/>
      <c r="E413" s="31"/>
      <c r="H413" s="44"/>
      <c r="I413" s="44"/>
      <c r="J413" s="81"/>
      <c r="T413" s="44"/>
      <c r="U413" s="44"/>
      <c r="AE413" s="44"/>
      <c r="AF413" s="44"/>
      <c r="AP413" s="44"/>
      <c r="AQ413" s="44"/>
    </row>
    <row r="414" spans="3:43" s="33" customFormat="1" x14ac:dyDescent="0.25">
      <c r="C414" s="31"/>
      <c r="D414" s="31"/>
      <c r="E414" s="31"/>
      <c r="H414" s="44"/>
      <c r="I414" s="44"/>
      <c r="J414" s="81"/>
      <c r="T414" s="44"/>
      <c r="U414" s="44"/>
      <c r="AE414" s="44"/>
      <c r="AF414" s="44"/>
      <c r="AP414" s="44"/>
      <c r="AQ414" s="44"/>
    </row>
    <row r="415" spans="3:43" s="33" customFormat="1" x14ac:dyDescent="0.25">
      <c r="C415" s="31"/>
      <c r="D415" s="31"/>
      <c r="E415" s="31"/>
      <c r="H415" s="44"/>
      <c r="I415" s="44"/>
      <c r="J415" s="81"/>
      <c r="T415" s="44"/>
      <c r="U415" s="44"/>
      <c r="AE415" s="44"/>
      <c r="AF415" s="44"/>
      <c r="AP415" s="44"/>
      <c r="AQ415" s="44"/>
    </row>
    <row r="416" spans="3:43" s="33" customFormat="1" x14ac:dyDescent="0.25">
      <c r="C416" s="31"/>
      <c r="D416" s="31"/>
      <c r="E416" s="31"/>
      <c r="H416" s="44"/>
      <c r="I416" s="44"/>
      <c r="J416" s="81"/>
      <c r="T416" s="44"/>
      <c r="U416" s="44"/>
      <c r="AE416" s="44"/>
      <c r="AF416" s="44"/>
      <c r="AP416" s="44"/>
      <c r="AQ416" s="44"/>
    </row>
    <row r="417" spans="3:43" s="33" customFormat="1" x14ac:dyDescent="0.25">
      <c r="C417" s="31"/>
      <c r="D417" s="31"/>
      <c r="E417" s="31"/>
      <c r="H417" s="44"/>
      <c r="I417" s="44"/>
      <c r="J417" s="81"/>
      <c r="T417" s="44"/>
      <c r="U417" s="44"/>
      <c r="AE417" s="44"/>
      <c r="AF417" s="44"/>
      <c r="AP417" s="44"/>
      <c r="AQ417" s="44"/>
    </row>
    <row r="418" spans="3:43" s="33" customFormat="1" x14ac:dyDescent="0.25">
      <c r="C418" s="31"/>
      <c r="D418" s="31"/>
      <c r="E418" s="31"/>
      <c r="H418" s="44"/>
      <c r="I418" s="44"/>
      <c r="J418" s="81"/>
      <c r="T418" s="44"/>
      <c r="U418" s="44"/>
      <c r="AE418" s="44"/>
      <c r="AF418" s="44"/>
      <c r="AP418" s="44"/>
      <c r="AQ418" s="44"/>
    </row>
    <row r="419" spans="3:43" s="33" customFormat="1" x14ac:dyDescent="0.25">
      <c r="C419" s="31"/>
      <c r="D419" s="31"/>
      <c r="E419" s="31"/>
      <c r="H419" s="44"/>
      <c r="I419" s="44"/>
      <c r="J419" s="81"/>
      <c r="T419" s="44"/>
      <c r="U419" s="44"/>
      <c r="AE419" s="44"/>
      <c r="AF419" s="44"/>
      <c r="AP419" s="44"/>
      <c r="AQ419" s="44"/>
    </row>
    <row r="420" spans="3:43" s="33" customFormat="1" x14ac:dyDescent="0.25">
      <c r="C420" s="31"/>
      <c r="D420" s="31"/>
      <c r="E420" s="31"/>
      <c r="H420" s="44"/>
      <c r="I420" s="44"/>
      <c r="J420" s="81"/>
      <c r="T420" s="44"/>
      <c r="U420" s="44"/>
      <c r="AE420" s="44"/>
      <c r="AF420" s="44"/>
      <c r="AP420" s="44"/>
      <c r="AQ420" s="44"/>
    </row>
    <row r="421" spans="3:43" s="33" customFormat="1" x14ac:dyDescent="0.25">
      <c r="C421" s="31"/>
      <c r="D421" s="31"/>
      <c r="E421" s="31"/>
      <c r="H421" s="44"/>
      <c r="I421" s="44"/>
      <c r="J421" s="81"/>
      <c r="T421" s="44"/>
      <c r="U421" s="44"/>
      <c r="AE421" s="44"/>
      <c r="AF421" s="44"/>
      <c r="AP421" s="44"/>
      <c r="AQ421" s="44"/>
    </row>
    <row r="422" spans="3:43" s="33" customFormat="1" x14ac:dyDescent="0.25">
      <c r="C422" s="31"/>
      <c r="D422" s="31"/>
      <c r="E422" s="31"/>
      <c r="H422" s="44"/>
      <c r="I422" s="44"/>
      <c r="J422" s="81"/>
      <c r="T422" s="44"/>
      <c r="U422" s="44"/>
      <c r="AE422" s="44"/>
      <c r="AF422" s="44"/>
      <c r="AP422" s="44"/>
      <c r="AQ422" s="44"/>
    </row>
    <row r="423" spans="3:43" s="33" customFormat="1" x14ac:dyDescent="0.25">
      <c r="C423" s="31"/>
      <c r="D423" s="31"/>
      <c r="E423" s="31"/>
      <c r="H423" s="44"/>
      <c r="I423" s="44"/>
      <c r="J423" s="81"/>
      <c r="T423" s="44"/>
      <c r="U423" s="44"/>
      <c r="AE423" s="44"/>
      <c r="AF423" s="44"/>
      <c r="AP423" s="44"/>
      <c r="AQ423" s="44"/>
    </row>
    <row r="424" spans="3:43" s="33" customFormat="1" x14ac:dyDescent="0.25">
      <c r="C424" s="31"/>
      <c r="D424" s="31"/>
      <c r="E424" s="31"/>
      <c r="H424" s="44"/>
      <c r="I424" s="44"/>
      <c r="J424" s="81"/>
      <c r="T424" s="44"/>
      <c r="U424" s="44"/>
      <c r="AE424" s="44"/>
      <c r="AF424" s="44"/>
      <c r="AP424" s="44"/>
      <c r="AQ424" s="44"/>
    </row>
    <row r="425" spans="3:43" s="33" customFormat="1" x14ac:dyDescent="0.25">
      <c r="C425" s="31"/>
      <c r="D425" s="31"/>
      <c r="E425" s="31"/>
      <c r="H425" s="44"/>
      <c r="I425" s="44"/>
      <c r="J425" s="81"/>
      <c r="T425" s="44"/>
      <c r="U425" s="44"/>
      <c r="AE425" s="44"/>
      <c r="AF425" s="44"/>
      <c r="AP425" s="44"/>
      <c r="AQ425" s="44"/>
    </row>
    <row r="426" spans="3:43" s="33" customFormat="1" x14ac:dyDescent="0.25">
      <c r="C426" s="31"/>
      <c r="D426" s="31"/>
      <c r="E426" s="31"/>
      <c r="H426" s="44"/>
      <c r="I426" s="44"/>
      <c r="J426" s="81"/>
      <c r="T426" s="44"/>
      <c r="U426" s="44"/>
      <c r="AE426" s="44"/>
      <c r="AF426" s="44"/>
      <c r="AP426" s="44"/>
      <c r="AQ426" s="44"/>
    </row>
    <row r="427" spans="3:43" s="33" customFormat="1" x14ac:dyDescent="0.25">
      <c r="C427" s="31"/>
      <c r="D427" s="31"/>
      <c r="E427" s="31"/>
      <c r="H427" s="44"/>
      <c r="I427" s="44"/>
      <c r="J427" s="81"/>
      <c r="T427" s="44"/>
      <c r="U427" s="44"/>
      <c r="AE427" s="44"/>
      <c r="AF427" s="44"/>
      <c r="AP427" s="44"/>
      <c r="AQ427" s="44"/>
    </row>
    <row r="428" spans="3:43" s="33" customFormat="1" x14ac:dyDescent="0.25">
      <c r="C428" s="31"/>
      <c r="D428" s="31"/>
      <c r="E428" s="31"/>
      <c r="H428" s="44"/>
      <c r="I428" s="44"/>
      <c r="J428" s="81"/>
      <c r="T428" s="44"/>
      <c r="U428" s="44"/>
      <c r="AE428" s="44"/>
      <c r="AF428" s="44"/>
      <c r="AP428" s="44"/>
      <c r="AQ428" s="44"/>
    </row>
    <row r="429" spans="3:43" s="33" customFormat="1" x14ac:dyDescent="0.25">
      <c r="C429" s="31"/>
      <c r="D429" s="31"/>
      <c r="E429" s="31"/>
      <c r="H429" s="44"/>
      <c r="I429" s="44"/>
      <c r="J429" s="81"/>
      <c r="T429" s="44"/>
      <c r="U429" s="44"/>
      <c r="AE429" s="44"/>
      <c r="AF429" s="44"/>
      <c r="AP429" s="44"/>
      <c r="AQ429" s="44"/>
    </row>
    <row r="430" spans="3:43" s="33" customFormat="1" x14ac:dyDescent="0.25">
      <c r="C430" s="31"/>
      <c r="D430" s="31"/>
      <c r="E430" s="31"/>
      <c r="H430" s="44"/>
      <c r="I430" s="44"/>
      <c r="J430" s="81"/>
      <c r="T430" s="44"/>
      <c r="U430" s="44"/>
      <c r="AE430" s="44"/>
      <c r="AF430" s="44"/>
      <c r="AP430" s="44"/>
      <c r="AQ430" s="44"/>
    </row>
    <row r="431" spans="3:43" s="33" customFormat="1" x14ac:dyDescent="0.25">
      <c r="C431" s="31"/>
      <c r="D431" s="31"/>
      <c r="E431" s="31"/>
      <c r="H431" s="44"/>
      <c r="I431" s="44"/>
      <c r="J431" s="81"/>
      <c r="T431" s="44"/>
      <c r="U431" s="44"/>
      <c r="AE431" s="44"/>
      <c r="AF431" s="44"/>
      <c r="AP431" s="44"/>
      <c r="AQ431" s="44"/>
    </row>
    <row r="432" spans="3:43" s="33" customFormat="1" x14ac:dyDescent="0.25">
      <c r="C432" s="31"/>
      <c r="D432" s="31"/>
      <c r="E432" s="31"/>
      <c r="H432" s="44"/>
      <c r="I432" s="44"/>
      <c r="J432" s="81"/>
      <c r="T432" s="44"/>
      <c r="U432" s="44"/>
      <c r="AE432" s="44"/>
      <c r="AF432" s="44"/>
      <c r="AP432" s="44"/>
      <c r="AQ432" s="44"/>
    </row>
    <row r="433" spans="3:43" s="33" customFormat="1" x14ac:dyDescent="0.25">
      <c r="C433" s="31"/>
      <c r="D433" s="31"/>
      <c r="E433" s="31"/>
      <c r="H433" s="44"/>
      <c r="I433" s="44"/>
      <c r="J433" s="81"/>
      <c r="T433" s="44"/>
      <c r="U433" s="44"/>
      <c r="AE433" s="44"/>
      <c r="AF433" s="44"/>
      <c r="AP433" s="44"/>
      <c r="AQ433" s="44"/>
    </row>
    <row r="434" spans="3:43" s="33" customFormat="1" x14ac:dyDescent="0.25">
      <c r="C434" s="31"/>
      <c r="D434" s="31"/>
      <c r="E434" s="31"/>
      <c r="H434" s="44"/>
      <c r="I434" s="44"/>
      <c r="J434" s="81"/>
      <c r="T434" s="44"/>
      <c r="U434" s="44"/>
      <c r="AE434" s="44"/>
      <c r="AF434" s="44"/>
      <c r="AP434" s="44"/>
      <c r="AQ434" s="44"/>
    </row>
    <row r="435" spans="3:43" s="33" customFormat="1" x14ac:dyDescent="0.25">
      <c r="C435" s="31"/>
      <c r="D435" s="31"/>
      <c r="E435" s="31"/>
      <c r="H435" s="44"/>
      <c r="I435" s="44"/>
      <c r="J435" s="81"/>
      <c r="T435" s="44"/>
      <c r="U435" s="44"/>
      <c r="AE435" s="44"/>
      <c r="AF435" s="44"/>
      <c r="AP435" s="44"/>
      <c r="AQ435" s="44"/>
    </row>
    <row r="436" spans="3:43" s="33" customFormat="1" x14ac:dyDescent="0.25">
      <c r="C436" s="31"/>
      <c r="D436" s="31"/>
      <c r="E436" s="31"/>
      <c r="H436" s="44"/>
      <c r="I436" s="44"/>
      <c r="J436" s="81"/>
      <c r="T436" s="44"/>
      <c r="U436" s="44"/>
      <c r="AE436" s="44"/>
      <c r="AF436" s="44"/>
      <c r="AP436" s="44"/>
      <c r="AQ436" s="44"/>
    </row>
    <row r="437" spans="3:43" s="33" customFormat="1" x14ac:dyDescent="0.25">
      <c r="C437" s="31"/>
      <c r="D437" s="31"/>
      <c r="E437" s="31"/>
      <c r="H437" s="44"/>
      <c r="I437" s="44"/>
      <c r="J437" s="81"/>
      <c r="T437" s="44"/>
      <c r="U437" s="44"/>
      <c r="AE437" s="44"/>
      <c r="AF437" s="44"/>
      <c r="AP437" s="44"/>
      <c r="AQ437" s="44"/>
    </row>
    <row r="438" spans="3:43" s="33" customFormat="1" x14ac:dyDescent="0.25">
      <c r="C438" s="31"/>
      <c r="D438" s="31"/>
      <c r="E438" s="31"/>
      <c r="H438" s="44"/>
      <c r="I438" s="44"/>
      <c r="J438" s="81"/>
      <c r="T438" s="44"/>
      <c r="U438" s="44"/>
      <c r="AE438" s="44"/>
      <c r="AF438" s="44"/>
      <c r="AP438" s="44"/>
      <c r="AQ438" s="44"/>
    </row>
    <row r="439" spans="3:43" s="33" customFormat="1" x14ac:dyDescent="0.25">
      <c r="C439" s="31"/>
      <c r="D439" s="31"/>
      <c r="E439" s="31"/>
      <c r="H439" s="44"/>
      <c r="I439" s="44"/>
      <c r="J439" s="81"/>
      <c r="T439" s="44"/>
      <c r="U439" s="44"/>
      <c r="AE439" s="44"/>
      <c r="AF439" s="44"/>
      <c r="AP439" s="44"/>
      <c r="AQ439" s="44"/>
    </row>
    <row r="440" spans="3:43" s="33" customFormat="1" x14ac:dyDescent="0.25">
      <c r="C440" s="31"/>
      <c r="D440" s="31"/>
      <c r="E440" s="31"/>
      <c r="H440" s="44"/>
      <c r="I440" s="44"/>
      <c r="J440" s="81"/>
      <c r="T440" s="44"/>
      <c r="U440" s="44"/>
      <c r="AE440" s="44"/>
      <c r="AF440" s="44"/>
      <c r="AP440" s="44"/>
      <c r="AQ440" s="44"/>
    </row>
    <row r="441" spans="3:43" s="33" customFormat="1" x14ac:dyDescent="0.25">
      <c r="C441" s="31"/>
      <c r="D441" s="31"/>
      <c r="E441" s="31"/>
      <c r="H441" s="44"/>
      <c r="I441" s="44"/>
      <c r="J441" s="81"/>
      <c r="T441" s="44"/>
      <c r="U441" s="44"/>
      <c r="AE441" s="44"/>
      <c r="AF441" s="44"/>
      <c r="AP441" s="44"/>
      <c r="AQ441" s="44"/>
    </row>
    <row r="442" spans="3:43" s="33" customFormat="1" x14ac:dyDescent="0.25">
      <c r="C442" s="31"/>
      <c r="D442" s="31"/>
      <c r="E442" s="31"/>
      <c r="H442" s="44"/>
      <c r="I442" s="44"/>
      <c r="J442" s="81"/>
      <c r="T442" s="44"/>
      <c r="U442" s="44"/>
      <c r="AE442" s="44"/>
      <c r="AF442" s="44"/>
      <c r="AP442" s="44"/>
      <c r="AQ442" s="44"/>
    </row>
    <row r="443" spans="3:43" s="33" customFormat="1" x14ac:dyDescent="0.25">
      <c r="C443" s="31"/>
      <c r="D443" s="31"/>
      <c r="E443" s="31"/>
      <c r="H443" s="44"/>
      <c r="I443" s="44"/>
      <c r="J443" s="81"/>
      <c r="T443" s="44"/>
      <c r="U443" s="44"/>
      <c r="AE443" s="44"/>
      <c r="AF443" s="44"/>
      <c r="AP443" s="44"/>
      <c r="AQ443" s="44"/>
    </row>
    <row r="444" spans="3:43" s="33" customFormat="1" x14ac:dyDescent="0.25">
      <c r="C444" s="31"/>
      <c r="D444" s="31"/>
      <c r="E444" s="31"/>
      <c r="H444" s="44"/>
      <c r="I444" s="44"/>
      <c r="J444" s="81"/>
      <c r="T444" s="44"/>
      <c r="U444" s="44"/>
      <c r="AE444" s="44"/>
      <c r="AF444" s="44"/>
      <c r="AP444" s="44"/>
      <c r="AQ444" s="44"/>
    </row>
    <row r="445" spans="3:43" s="33" customFormat="1" x14ac:dyDescent="0.25">
      <c r="C445" s="31"/>
      <c r="D445" s="31"/>
      <c r="E445" s="31"/>
      <c r="H445" s="44"/>
      <c r="I445" s="44"/>
      <c r="J445" s="81"/>
      <c r="T445" s="44"/>
      <c r="U445" s="44"/>
      <c r="AE445" s="44"/>
      <c r="AF445" s="44"/>
      <c r="AP445" s="44"/>
      <c r="AQ445" s="44"/>
    </row>
    <row r="446" spans="3:43" s="33" customFormat="1" x14ac:dyDescent="0.25">
      <c r="C446" s="31"/>
      <c r="D446" s="31"/>
      <c r="E446" s="31"/>
      <c r="H446" s="44"/>
      <c r="I446" s="44"/>
      <c r="J446" s="81"/>
      <c r="T446" s="44"/>
      <c r="U446" s="44"/>
      <c r="AE446" s="44"/>
      <c r="AF446" s="44"/>
      <c r="AP446" s="44"/>
      <c r="AQ446" s="44"/>
    </row>
    <row r="447" spans="3:43" s="33" customFormat="1" x14ac:dyDescent="0.25">
      <c r="C447" s="31"/>
      <c r="D447" s="31"/>
      <c r="E447" s="31"/>
      <c r="H447" s="44"/>
      <c r="I447" s="44"/>
      <c r="J447" s="81"/>
      <c r="T447" s="44"/>
      <c r="U447" s="44"/>
      <c r="AE447" s="44"/>
      <c r="AF447" s="44"/>
      <c r="AP447" s="44"/>
      <c r="AQ447" s="44"/>
    </row>
    <row r="448" spans="3:43" s="33" customFormat="1" x14ac:dyDescent="0.25">
      <c r="C448" s="31"/>
      <c r="D448" s="31"/>
      <c r="E448" s="31"/>
      <c r="H448" s="44"/>
      <c r="I448" s="44"/>
      <c r="J448" s="81"/>
      <c r="T448" s="44"/>
      <c r="U448" s="44"/>
      <c r="AE448" s="44"/>
      <c r="AF448" s="44"/>
      <c r="AP448" s="44"/>
      <c r="AQ448" s="44"/>
    </row>
    <row r="449" spans="3:43" s="33" customFormat="1" x14ac:dyDescent="0.25">
      <c r="C449" s="31"/>
      <c r="D449" s="31"/>
      <c r="E449" s="31"/>
      <c r="H449" s="44"/>
      <c r="I449" s="44"/>
      <c r="J449" s="81"/>
      <c r="T449" s="44"/>
      <c r="U449" s="44"/>
      <c r="AE449" s="44"/>
      <c r="AF449" s="44"/>
      <c r="AP449" s="44"/>
      <c r="AQ449" s="44"/>
    </row>
    <row r="450" spans="3:43" s="33" customFormat="1" x14ac:dyDescent="0.25">
      <c r="C450" s="31"/>
      <c r="D450" s="31"/>
      <c r="E450" s="31"/>
      <c r="H450" s="44"/>
      <c r="I450" s="44"/>
      <c r="J450" s="81"/>
      <c r="T450" s="44"/>
      <c r="U450" s="44"/>
      <c r="AE450" s="44"/>
      <c r="AF450" s="44"/>
      <c r="AP450" s="44"/>
      <c r="AQ450" s="44"/>
    </row>
    <row r="451" spans="3:43" s="33" customFormat="1" x14ac:dyDescent="0.25">
      <c r="C451" s="31"/>
      <c r="D451" s="31"/>
      <c r="E451" s="31"/>
      <c r="H451" s="44"/>
      <c r="I451" s="44"/>
      <c r="J451" s="81"/>
      <c r="T451" s="44"/>
      <c r="U451" s="44"/>
      <c r="AE451" s="44"/>
      <c r="AF451" s="44"/>
      <c r="AP451" s="44"/>
      <c r="AQ451" s="44"/>
    </row>
    <row r="452" spans="3:43" s="33" customFormat="1" x14ac:dyDescent="0.25">
      <c r="C452" s="31"/>
      <c r="D452" s="31"/>
      <c r="E452" s="31"/>
      <c r="H452" s="44"/>
      <c r="I452" s="44"/>
      <c r="J452" s="81"/>
      <c r="T452" s="44"/>
      <c r="U452" s="44"/>
      <c r="AE452" s="44"/>
      <c r="AF452" s="44"/>
      <c r="AP452" s="44"/>
      <c r="AQ452" s="44"/>
    </row>
    <row r="453" spans="3:43" s="33" customFormat="1" x14ac:dyDescent="0.25">
      <c r="C453" s="31"/>
      <c r="D453" s="31"/>
      <c r="E453" s="31"/>
      <c r="H453" s="44"/>
      <c r="I453" s="44"/>
      <c r="J453" s="81"/>
      <c r="T453" s="44"/>
      <c r="U453" s="44"/>
      <c r="AE453" s="44"/>
      <c r="AF453" s="44"/>
      <c r="AP453" s="44"/>
      <c r="AQ453" s="44"/>
    </row>
    <row r="454" spans="3:43" s="33" customFormat="1" x14ac:dyDescent="0.25">
      <c r="C454" s="31"/>
      <c r="D454" s="31"/>
      <c r="E454" s="31"/>
      <c r="H454" s="44"/>
      <c r="I454" s="44"/>
      <c r="J454" s="81"/>
      <c r="T454" s="44"/>
      <c r="U454" s="44"/>
      <c r="AE454" s="44"/>
      <c r="AF454" s="44"/>
      <c r="AP454" s="44"/>
      <c r="AQ454" s="44"/>
    </row>
    <row r="455" spans="3:43" s="33" customFormat="1" x14ac:dyDescent="0.25">
      <c r="C455" s="31"/>
      <c r="D455" s="31"/>
      <c r="E455" s="31"/>
      <c r="H455" s="44"/>
      <c r="I455" s="44"/>
      <c r="J455" s="81"/>
      <c r="T455" s="44"/>
      <c r="U455" s="44"/>
      <c r="AE455" s="44"/>
      <c r="AF455" s="44"/>
      <c r="AP455" s="44"/>
      <c r="AQ455" s="44"/>
    </row>
    <row r="456" spans="3:43" s="33" customFormat="1" x14ac:dyDescent="0.25">
      <c r="C456" s="31"/>
      <c r="D456" s="31"/>
      <c r="E456" s="31"/>
      <c r="H456" s="44"/>
      <c r="I456" s="44"/>
      <c r="J456" s="81"/>
      <c r="T456" s="44"/>
      <c r="U456" s="44"/>
      <c r="AE456" s="44"/>
      <c r="AF456" s="44"/>
      <c r="AP456" s="44"/>
      <c r="AQ456" s="44"/>
    </row>
    <row r="457" spans="3:43" s="33" customFormat="1" x14ac:dyDescent="0.25">
      <c r="C457" s="31"/>
      <c r="D457" s="31"/>
      <c r="E457" s="31"/>
      <c r="H457" s="44"/>
      <c r="I457" s="44"/>
      <c r="J457" s="81"/>
      <c r="T457" s="44"/>
      <c r="U457" s="44"/>
      <c r="AE457" s="44"/>
      <c r="AF457" s="44"/>
      <c r="AP457" s="44"/>
      <c r="AQ457" s="44"/>
    </row>
    <row r="458" spans="3:43" s="33" customFormat="1" x14ac:dyDescent="0.25">
      <c r="C458" s="31"/>
      <c r="D458" s="31"/>
      <c r="E458" s="31"/>
      <c r="H458" s="44"/>
      <c r="I458" s="44"/>
      <c r="J458" s="81"/>
      <c r="T458" s="44"/>
      <c r="U458" s="44"/>
      <c r="AE458" s="44"/>
      <c r="AF458" s="44"/>
      <c r="AP458" s="44"/>
      <c r="AQ458" s="44"/>
    </row>
    <row r="459" spans="3:43" s="33" customFormat="1" x14ac:dyDescent="0.25">
      <c r="C459" s="31"/>
      <c r="D459" s="31"/>
      <c r="E459" s="31"/>
      <c r="H459" s="44"/>
      <c r="I459" s="44"/>
      <c r="J459" s="81"/>
      <c r="T459" s="44"/>
      <c r="U459" s="44"/>
      <c r="AE459" s="44"/>
      <c r="AF459" s="44"/>
      <c r="AP459" s="44"/>
      <c r="AQ459" s="44"/>
    </row>
    <row r="460" spans="3:43" s="33" customFormat="1" x14ac:dyDescent="0.25">
      <c r="C460" s="31"/>
      <c r="D460" s="31"/>
      <c r="E460" s="31"/>
      <c r="H460" s="44"/>
      <c r="I460" s="44"/>
      <c r="J460" s="81"/>
      <c r="T460" s="44"/>
      <c r="U460" s="44"/>
      <c r="AE460" s="44"/>
      <c r="AF460" s="44"/>
      <c r="AP460" s="44"/>
      <c r="AQ460" s="44"/>
    </row>
    <row r="461" spans="3:43" s="33" customFormat="1" x14ac:dyDescent="0.25">
      <c r="C461" s="31"/>
      <c r="D461" s="31"/>
      <c r="E461" s="31"/>
      <c r="H461" s="44"/>
      <c r="I461" s="44"/>
      <c r="J461" s="81"/>
      <c r="T461" s="44"/>
      <c r="U461" s="44"/>
      <c r="AE461" s="44"/>
      <c r="AF461" s="44"/>
      <c r="AP461" s="44"/>
      <c r="AQ461" s="44"/>
    </row>
    <row r="462" spans="3:43" s="33" customFormat="1" x14ac:dyDescent="0.25">
      <c r="C462" s="31"/>
      <c r="D462" s="31"/>
      <c r="E462" s="31"/>
      <c r="H462" s="44"/>
      <c r="I462" s="44"/>
      <c r="J462" s="81"/>
      <c r="T462" s="44"/>
      <c r="U462" s="44"/>
      <c r="AE462" s="44"/>
      <c r="AF462" s="44"/>
      <c r="AP462" s="44"/>
      <c r="AQ462" s="44"/>
    </row>
    <row r="463" spans="3:43" s="33" customFormat="1" x14ac:dyDescent="0.25">
      <c r="C463" s="31"/>
      <c r="D463" s="31"/>
      <c r="E463" s="31"/>
      <c r="H463" s="44"/>
      <c r="I463" s="44"/>
      <c r="J463" s="81"/>
      <c r="T463" s="44"/>
      <c r="U463" s="44"/>
      <c r="AE463" s="44"/>
      <c r="AF463" s="44"/>
      <c r="AP463" s="44"/>
      <c r="AQ463" s="44"/>
    </row>
    <row r="464" spans="3:43" s="33" customFormat="1" x14ac:dyDescent="0.25">
      <c r="C464" s="31"/>
      <c r="D464" s="31"/>
      <c r="E464" s="31"/>
      <c r="H464" s="44"/>
      <c r="I464" s="44"/>
      <c r="J464" s="81"/>
      <c r="T464" s="44"/>
      <c r="U464" s="44"/>
      <c r="AE464" s="44"/>
      <c r="AF464" s="44"/>
      <c r="AP464" s="44"/>
      <c r="AQ464" s="44"/>
    </row>
    <row r="465" spans="3:43" s="33" customFormat="1" x14ac:dyDescent="0.25">
      <c r="C465" s="31"/>
      <c r="D465" s="31"/>
      <c r="E465" s="31"/>
      <c r="H465" s="44"/>
      <c r="I465" s="44"/>
      <c r="J465" s="81"/>
      <c r="T465" s="44"/>
      <c r="U465" s="44"/>
      <c r="AE465" s="44"/>
      <c r="AF465" s="44"/>
      <c r="AP465" s="44"/>
      <c r="AQ465" s="44"/>
    </row>
    <row r="466" spans="3:43" s="33" customFormat="1" x14ac:dyDescent="0.25">
      <c r="C466" s="31"/>
      <c r="D466" s="31"/>
      <c r="E466" s="31"/>
      <c r="H466" s="44"/>
      <c r="I466" s="44"/>
      <c r="J466" s="81"/>
      <c r="T466" s="44"/>
      <c r="U466" s="44"/>
      <c r="AE466" s="44"/>
      <c r="AF466" s="44"/>
      <c r="AP466" s="44"/>
      <c r="AQ466" s="44"/>
    </row>
    <row r="467" spans="3:43" s="33" customFormat="1" x14ac:dyDescent="0.25">
      <c r="C467" s="31"/>
      <c r="D467" s="31"/>
      <c r="E467" s="31"/>
      <c r="H467" s="44"/>
      <c r="I467" s="44"/>
      <c r="J467" s="81"/>
      <c r="T467" s="44"/>
      <c r="U467" s="44"/>
      <c r="AE467" s="44"/>
      <c r="AF467" s="44"/>
      <c r="AP467" s="44"/>
      <c r="AQ467" s="44"/>
    </row>
    <row r="468" spans="3:43" s="33" customFormat="1" x14ac:dyDescent="0.25">
      <c r="C468" s="31"/>
      <c r="D468" s="31"/>
      <c r="E468" s="31"/>
      <c r="H468" s="44"/>
      <c r="I468" s="44"/>
      <c r="J468" s="81"/>
      <c r="T468" s="44"/>
      <c r="U468" s="44"/>
      <c r="AE468" s="44"/>
      <c r="AF468" s="44"/>
      <c r="AP468" s="44"/>
      <c r="AQ468" s="44"/>
    </row>
    <row r="469" spans="3:43" s="33" customFormat="1" x14ac:dyDescent="0.25">
      <c r="C469" s="31"/>
      <c r="D469" s="31"/>
      <c r="E469" s="31"/>
      <c r="H469" s="44"/>
      <c r="I469" s="44"/>
      <c r="J469" s="81"/>
      <c r="T469" s="44"/>
      <c r="U469" s="44"/>
      <c r="AE469" s="44"/>
      <c r="AF469" s="44"/>
      <c r="AP469" s="44"/>
      <c r="AQ469" s="44"/>
    </row>
    <row r="470" spans="3:43" s="33" customFormat="1" x14ac:dyDescent="0.25">
      <c r="C470" s="31"/>
      <c r="D470" s="31"/>
      <c r="E470" s="31"/>
      <c r="H470" s="44"/>
      <c r="I470" s="44"/>
      <c r="J470" s="81"/>
      <c r="T470" s="44"/>
      <c r="U470" s="44"/>
      <c r="AE470" s="44"/>
      <c r="AF470" s="44"/>
      <c r="AP470" s="44"/>
      <c r="AQ470" s="44"/>
    </row>
    <row r="471" spans="3:43" s="33" customFormat="1" x14ac:dyDescent="0.25">
      <c r="C471" s="31"/>
      <c r="D471" s="31"/>
      <c r="E471" s="31"/>
      <c r="H471" s="44"/>
      <c r="I471" s="44"/>
      <c r="J471" s="81"/>
      <c r="T471" s="44"/>
      <c r="U471" s="44"/>
      <c r="AE471" s="44"/>
      <c r="AF471" s="44"/>
      <c r="AP471" s="44"/>
      <c r="AQ471" s="44"/>
    </row>
    <row r="472" spans="3:43" s="33" customFormat="1" x14ac:dyDescent="0.25">
      <c r="C472" s="31"/>
      <c r="D472" s="31"/>
      <c r="E472" s="31"/>
      <c r="H472" s="44"/>
      <c r="I472" s="44"/>
      <c r="J472" s="81"/>
      <c r="T472" s="44"/>
      <c r="U472" s="44"/>
      <c r="AE472" s="44"/>
      <c r="AF472" s="44"/>
      <c r="AP472" s="44"/>
      <c r="AQ472" s="44"/>
    </row>
    <row r="473" spans="3:43" s="33" customFormat="1" x14ac:dyDescent="0.25">
      <c r="C473" s="31"/>
      <c r="D473" s="31"/>
      <c r="E473" s="31"/>
      <c r="H473" s="44"/>
      <c r="I473" s="44"/>
      <c r="J473" s="81"/>
      <c r="T473" s="44"/>
      <c r="U473" s="44"/>
      <c r="AE473" s="44"/>
      <c r="AF473" s="44"/>
      <c r="AP473" s="44"/>
      <c r="AQ473" s="44"/>
    </row>
    <row r="474" spans="3:43" s="33" customFormat="1" x14ac:dyDescent="0.25">
      <c r="C474" s="31"/>
      <c r="D474" s="31"/>
      <c r="E474" s="31"/>
      <c r="H474" s="44"/>
      <c r="I474" s="44"/>
      <c r="J474" s="81"/>
      <c r="T474" s="44"/>
      <c r="U474" s="44"/>
      <c r="AE474" s="44"/>
      <c r="AF474" s="44"/>
      <c r="AP474" s="44"/>
      <c r="AQ474" s="44"/>
    </row>
    <row r="475" spans="3:43" s="33" customFormat="1" x14ac:dyDescent="0.25">
      <c r="C475" s="31"/>
      <c r="D475" s="31"/>
      <c r="E475" s="31"/>
      <c r="H475" s="44"/>
      <c r="I475" s="44"/>
      <c r="J475" s="81"/>
      <c r="T475" s="44"/>
      <c r="U475" s="44"/>
      <c r="AE475" s="44"/>
      <c r="AF475" s="44"/>
      <c r="AP475" s="44"/>
      <c r="AQ475" s="44"/>
    </row>
    <row r="476" spans="3:43" s="33" customFormat="1" x14ac:dyDescent="0.25">
      <c r="C476" s="31"/>
      <c r="D476" s="31"/>
      <c r="E476" s="31"/>
      <c r="H476" s="44"/>
      <c r="I476" s="44"/>
      <c r="J476" s="81"/>
      <c r="T476" s="44"/>
      <c r="U476" s="44"/>
      <c r="AE476" s="44"/>
      <c r="AF476" s="44"/>
      <c r="AP476" s="44"/>
      <c r="AQ476" s="44"/>
    </row>
    <row r="477" spans="3:43" s="33" customFormat="1" x14ac:dyDescent="0.25">
      <c r="C477" s="31"/>
      <c r="D477" s="31"/>
      <c r="E477" s="31"/>
      <c r="H477" s="44"/>
      <c r="I477" s="44"/>
      <c r="J477" s="81"/>
      <c r="T477" s="44"/>
      <c r="U477" s="44"/>
      <c r="AE477" s="44"/>
      <c r="AF477" s="44"/>
      <c r="AP477" s="44"/>
      <c r="AQ477" s="44"/>
    </row>
    <row r="478" spans="3:43" s="33" customFormat="1" x14ac:dyDescent="0.25">
      <c r="C478" s="31"/>
      <c r="D478" s="31"/>
      <c r="E478" s="31"/>
      <c r="H478" s="44"/>
      <c r="I478" s="44"/>
      <c r="J478" s="81"/>
      <c r="T478" s="44"/>
      <c r="U478" s="44"/>
      <c r="AE478" s="44"/>
      <c r="AF478" s="44"/>
      <c r="AP478" s="44"/>
      <c r="AQ478" s="44"/>
    </row>
    <row r="479" spans="3:43" s="33" customFormat="1" x14ac:dyDescent="0.25">
      <c r="C479" s="31"/>
      <c r="D479" s="31"/>
      <c r="E479" s="31"/>
      <c r="H479" s="44"/>
      <c r="I479" s="44"/>
      <c r="J479" s="81"/>
      <c r="T479" s="44"/>
      <c r="U479" s="44"/>
      <c r="AE479" s="44"/>
      <c r="AF479" s="44"/>
      <c r="AP479" s="44"/>
      <c r="AQ479" s="44"/>
    </row>
    <row r="480" spans="3:43" s="33" customFormat="1" x14ac:dyDescent="0.25">
      <c r="C480" s="31"/>
      <c r="D480" s="31"/>
      <c r="E480" s="31"/>
      <c r="H480" s="44"/>
      <c r="I480" s="44"/>
      <c r="J480" s="81"/>
      <c r="T480" s="44"/>
      <c r="U480" s="44"/>
      <c r="AE480" s="44"/>
      <c r="AF480" s="44"/>
      <c r="AP480" s="44"/>
      <c r="AQ480" s="44"/>
    </row>
    <row r="481" spans="3:43" s="33" customFormat="1" x14ac:dyDescent="0.25">
      <c r="C481" s="31"/>
      <c r="D481" s="31"/>
      <c r="E481" s="31"/>
      <c r="H481" s="44"/>
      <c r="I481" s="44"/>
      <c r="J481" s="81"/>
      <c r="T481" s="44"/>
      <c r="U481" s="44"/>
      <c r="AE481" s="44"/>
      <c r="AF481" s="44"/>
      <c r="AP481" s="44"/>
      <c r="AQ481" s="44"/>
    </row>
    <row r="482" spans="3:43" s="33" customFormat="1" x14ac:dyDescent="0.25">
      <c r="C482" s="31"/>
      <c r="D482" s="31"/>
      <c r="E482" s="31"/>
      <c r="H482" s="44"/>
      <c r="I482" s="44"/>
      <c r="J482" s="81"/>
      <c r="T482" s="44"/>
      <c r="U482" s="44"/>
      <c r="AE482" s="44"/>
      <c r="AF482" s="44"/>
      <c r="AP482" s="44"/>
      <c r="AQ482" s="44"/>
    </row>
    <row r="483" spans="3:43" s="33" customFormat="1" x14ac:dyDescent="0.25">
      <c r="C483" s="31"/>
      <c r="D483" s="31"/>
      <c r="E483" s="31"/>
      <c r="H483" s="44"/>
      <c r="I483" s="44"/>
      <c r="J483" s="81"/>
      <c r="T483" s="44"/>
      <c r="U483" s="44"/>
      <c r="AE483" s="44"/>
      <c r="AF483" s="44"/>
      <c r="AP483" s="44"/>
      <c r="AQ483" s="44"/>
    </row>
    <row r="484" spans="3:43" s="33" customFormat="1" x14ac:dyDescent="0.25">
      <c r="C484" s="31"/>
      <c r="D484" s="31"/>
      <c r="E484" s="31"/>
      <c r="H484" s="44"/>
      <c r="I484" s="44"/>
      <c r="J484" s="81"/>
      <c r="T484" s="44"/>
      <c r="U484" s="44"/>
      <c r="AE484" s="44"/>
      <c r="AF484" s="44"/>
      <c r="AP484" s="44"/>
      <c r="AQ484" s="44"/>
    </row>
    <row r="485" spans="3:43" s="33" customFormat="1" x14ac:dyDescent="0.25">
      <c r="C485" s="31"/>
      <c r="D485" s="31"/>
      <c r="E485" s="31"/>
      <c r="H485" s="44"/>
      <c r="I485" s="44"/>
      <c r="J485" s="81"/>
      <c r="T485" s="44"/>
      <c r="U485" s="44"/>
      <c r="AE485" s="44"/>
      <c r="AF485" s="44"/>
      <c r="AP485" s="44"/>
      <c r="AQ485" s="44"/>
    </row>
    <row r="486" spans="3:43" s="33" customFormat="1" x14ac:dyDescent="0.25">
      <c r="C486" s="31"/>
      <c r="D486" s="31"/>
      <c r="E486" s="31"/>
      <c r="H486" s="44"/>
      <c r="I486" s="44"/>
      <c r="J486" s="81"/>
      <c r="T486" s="44"/>
      <c r="U486" s="44"/>
      <c r="AE486" s="44"/>
      <c r="AF486" s="44"/>
      <c r="AP486" s="44"/>
      <c r="AQ486" s="44"/>
    </row>
    <row r="487" spans="3:43" s="33" customFormat="1" x14ac:dyDescent="0.25">
      <c r="C487" s="31"/>
      <c r="D487" s="31"/>
      <c r="E487" s="31"/>
      <c r="H487" s="44"/>
      <c r="I487" s="44"/>
      <c r="J487" s="81"/>
      <c r="T487" s="44"/>
      <c r="U487" s="44"/>
      <c r="AE487" s="44"/>
      <c r="AF487" s="44"/>
      <c r="AP487" s="44"/>
      <c r="AQ487" s="44"/>
    </row>
    <row r="488" spans="3:43" s="33" customFormat="1" x14ac:dyDescent="0.25">
      <c r="C488" s="31"/>
      <c r="D488" s="31"/>
      <c r="E488" s="31"/>
      <c r="H488" s="44"/>
      <c r="I488" s="44"/>
      <c r="J488" s="81"/>
      <c r="T488" s="44"/>
      <c r="U488" s="44"/>
      <c r="AE488" s="44"/>
      <c r="AF488" s="44"/>
      <c r="AP488" s="44"/>
      <c r="AQ488" s="44"/>
    </row>
    <row r="489" spans="3:43" s="33" customFormat="1" x14ac:dyDescent="0.25">
      <c r="C489" s="31"/>
      <c r="D489" s="31"/>
      <c r="E489" s="31"/>
      <c r="H489" s="44"/>
      <c r="I489" s="44"/>
      <c r="J489" s="81"/>
      <c r="T489" s="44"/>
      <c r="U489" s="44"/>
      <c r="AE489" s="44"/>
      <c r="AF489" s="44"/>
      <c r="AP489" s="44"/>
      <c r="AQ489" s="44"/>
    </row>
    <row r="490" spans="3:43" s="33" customFormat="1" x14ac:dyDescent="0.25">
      <c r="C490" s="31"/>
      <c r="D490" s="31"/>
      <c r="E490" s="31"/>
      <c r="H490" s="44"/>
      <c r="I490" s="44"/>
      <c r="J490" s="81"/>
      <c r="T490" s="44"/>
      <c r="U490" s="44"/>
      <c r="AE490" s="44"/>
      <c r="AF490" s="44"/>
      <c r="AP490" s="44"/>
      <c r="AQ490" s="44"/>
    </row>
    <row r="491" spans="3:43" s="33" customFormat="1" x14ac:dyDescent="0.25">
      <c r="C491" s="31"/>
      <c r="D491" s="31"/>
      <c r="E491" s="31"/>
      <c r="H491" s="44"/>
      <c r="I491" s="44"/>
      <c r="J491" s="81"/>
      <c r="T491" s="44"/>
      <c r="U491" s="44"/>
      <c r="AE491" s="44"/>
      <c r="AF491" s="44"/>
      <c r="AP491" s="44"/>
      <c r="AQ491" s="44"/>
    </row>
    <row r="492" spans="3:43" s="33" customFormat="1" x14ac:dyDescent="0.25">
      <c r="C492" s="31"/>
      <c r="D492" s="31"/>
      <c r="E492" s="31"/>
      <c r="H492" s="44"/>
      <c r="I492" s="44"/>
      <c r="J492" s="81"/>
      <c r="T492" s="44"/>
      <c r="U492" s="44"/>
      <c r="AE492" s="44"/>
      <c r="AF492" s="44"/>
      <c r="AP492" s="44"/>
      <c r="AQ492" s="44"/>
    </row>
    <row r="493" spans="3:43" s="33" customFormat="1" x14ac:dyDescent="0.25">
      <c r="C493" s="31"/>
      <c r="D493" s="31"/>
      <c r="E493" s="31"/>
      <c r="H493" s="44"/>
      <c r="I493" s="44"/>
      <c r="J493" s="81"/>
      <c r="T493" s="44"/>
      <c r="U493" s="44"/>
      <c r="AE493" s="44"/>
      <c r="AF493" s="44"/>
      <c r="AP493" s="44"/>
      <c r="AQ493" s="44"/>
    </row>
    <row r="494" spans="3:43" s="33" customFormat="1" x14ac:dyDescent="0.25">
      <c r="C494" s="31"/>
      <c r="D494" s="31"/>
      <c r="E494" s="31"/>
      <c r="H494" s="44"/>
      <c r="I494" s="44"/>
      <c r="J494" s="81"/>
      <c r="T494" s="44"/>
      <c r="U494" s="44"/>
      <c r="AE494" s="44"/>
      <c r="AF494" s="44"/>
      <c r="AP494" s="44"/>
      <c r="AQ494" s="44"/>
    </row>
    <row r="495" spans="3:43" s="33" customFormat="1" x14ac:dyDescent="0.25">
      <c r="C495" s="31"/>
      <c r="D495" s="31"/>
      <c r="E495" s="31"/>
      <c r="H495" s="44"/>
      <c r="I495" s="44"/>
      <c r="J495" s="81"/>
      <c r="T495" s="44"/>
      <c r="U495" s="44"/>
      <c r="AE495" s="44"/>
      <c r="AF495" s="44"/>
      <c r="AP495" s="44"/>
      <c r="AQ495" s="44"/>
    </row>
    <row r="496" spans="3:43" s="33" customFormat="1" x14ac:dyDescent="0.25">
      <c r="C496" s="31"/>
      <c r="D496" s="31"/>
      <c r="E496" s="31"/>
      <c r="H496" s="44"/>
      <c r="I496" s="44"/>
      <c r="J496" s="81"/>
      <c r="T496" s="44"/>
      <c r="U496" s="44"/>
      <c r="AE496" s="44"/>
      <c r="AF496" s="44"/>
      <c r="AP496" s="44"/>
      <c r="AQ496" s="44"/>
    </row>
    <row r="497" spans="3:43" s="33" customFormat="1" x14ac:dyDescent="0.25">
      <c r="C497" s="31"/>
      <c r="D497" s="31"/>
      <c r="E497" s="31"/>
      <c r="H497" s="44"/>
      <c r="I497" s="44"/>
      <c r="J497" s="81"/>
      <c r="T497" s="44"/>
      <c r="U497" s="44"/>
      <c r="AE497" s="44"/>
      <c r="AF497" s="44"/>
      <c r="AP497" s="44"/>
      <c r="AQ497" s="44"/>
    </row>
    <row r="498" spans="3:43" s="33" customFormat="1" x14ac:dyDescent="0.25">
      <c r="C498" s="31"/>
      <c r="D498" s="31"/>
      <c r="E498" s="31"/>
      <c r="H498" s="44"/>
      <c r="I498" s="44"/>
      <c r="J498" s="81"/>
      <c r="T498" s="44"/>
      <c r="U498" s="44"/>
      <c r="AE498" s="44"/>
      <c r="AF498" s="44"/>
      <c r="AP498" s="44"/>
      <c r="AQ498" s="44"/>
    </row>
    <row r="499" spans="3:43" s="33" customFormat="1" x14ac:dyDescent="0.25">
      <c r="C499" s="31"/>
      <c r="D499" s="31"/>
      <c r="E499" s="31"/>
      <c r="H499" s="44"/>
      <c r="I499" s="44"/>
      <c r="J499" s="81"/>
      <c r="T499" s="44"/>
      <c r="U499" s="44"/>
      <c r="AE499" s="44"/>
      <c r="AF499" s="44"/>
      <c r="AP499" s="44"/>
      <c r="AQ499" s="44"/>
    </row>
    <row r="500" spans="3:43" s="33" customFormat="1" x14ac:dyDescent="0.25">
      <c r="C500" s="31"/>
      <c r="D500" s="31"/>
      <c r="E500" s="31"/>
      <c r="H500" s="44"/>
      <c r="I500" s="44"/>
      <c r="J500" s="81"/>
      <c r="T500" s="44"/>
      <c r="U500" s="44"/>
      <c r="AE500" s="44"/>
      <c r="AF500" s="44"/>
      <c r="AP500" s="44"/>
      <c r="AQ500" s="44"/>
    </row>
    <row r="501" spans="3:43" s="33" customFormat="1" x14ac:dyDescent="0.25">
      <c r="C501" s="31"/>
      <c r="D501" s="31"/>
      <c r="E501" s="31"/>
      <c r="H501" s="44"/>
      <c r="I501" s="44"/>
      <c r="J501" s="81"/>
      <c r="T501" s="44"/>
      <c r="U501" s="44"/>
      <c r="AE501" s="44"/>
      <c r="AF501" s="44"/>
      <c r="AP501" s="44"/>
      <c r="AQ501" s="44"/>
    </row>
    <row r="502" spans="3:43" s="33" customFormat="1" x14ac:dyDescent="0.25">
      <c r="C502" s="31"/>
      <c r="D502" s="31"/>
      <c r="E502" s="31"/>
      <c r="H502" s="44"/>
      <c r="I502" s="44"/>
      <c r="J502" s="81"/>
      <c r="T502" s="44"/>
      <c r="U502" s="44"/>
      <c r="AE502" s="44"/>
      <c r="AF502" s="44"/>
      <c r="AP502" s="44"/>
      <c r="AQ502" s="44"/>
    </row>
    <row r="503" spans="3:43" s="33" customFormat="1" x14ac:dyDescent="0.25">
      <c r="C503" s="31"/>
      <c r="D503" s="31"/>
      <c r="E503" s="31"/>
      <c r="H503" s="44"/>
      <c r="I503" s="44"/>
      <c r="J503" s="81"/>
      <c r="T503" s="44"/>
      <c r="U503" s="44"/>
      <c r="AE503" s="44"/>
      <c r="AF503" s="44"/>
      <c r="AP503" s="44"/>
      <c r="AQ503" s="44"/>
    </row>
    <row r="504" spans="3:43" s="33" customFormat="1" x14ac:dyDescent="0.25">
      <c r="C504" s="31"/>
      <c r="D504" s="31"/>
      <c r="E504" s="31"/>
      <c r="H504" s="44"/>
      <c r="I504" s="44"/>
      <c r="J504" s="81"/>
      <c r="T504" s="44"/>
      <c r="U504" s="44"/>
      <c r="AE504" s="44"/>
      <c r="AF504" s="44"/>
      <c r="AP504" s="44"/>
      <c r="AQ504" s="44"/>
    </row>
    <row r="505" spans="3:43" s="33" customFormat="1" x14ac:dyDescent="0.25">
      <c r="C505" s="31"/>
      <c r="D505" s="31"/>
      <c r="E505" s="31"/>
      <c r="H505" s="44"/>
      <c r="I505" s="44"/>
      <c r="J505" s="81"/>
      <c r="T505" s="44"/>
      <c r="U505" s="44"/>
      <c r="AE505" s="44"/>
      <c r="AF505" s="44"/>
      <c r="AP505" s="44"/>
      <c r="AQ505" s="44"/>
    </row>
    <row r="506" spans="3:43" s="33" customFormat="1" x14ac:dyDescent="0.25">
      <c r="C506" s="31"/>
      <c r="D506" s="31"/>
      <c r="E506" s="31"/>
      <c r="H506" s="44"/>
      <c r="I506" s="44"/>
      <c r="J506" s="81"/>
      <c r="T506" s="44"/>
      <c r="U506" s="44"/>
      <c r="AE506" s="44"/>
      <c r="AF506" s="44"/>
      <c r="AP506" s="44"/>
      <c r="AQ506" s="44"/>
    </row>
    <row r="507" spans="3:43" s="33" customFormat="1" x14ac:dyDescent="0.25">
      <c r="C507" s="31"/>
      <c r="D507" s="31"/>
      <c r="E507" s="31"/>
      <c r="H507" s="44"/>
      <c r="I507" s="44"/>
      <c r="J507" s="81"/>
      <c r="T507" s="44"/>
      <c r="U507" s="44"/>
      <c r="AE507" s="44"/>
      <c r="AF507" s="44"/>
      <c r="AP507" s="44"/>
      <c r="AQ507" s="44"/>
    </row>
    <row r="508" spans="3:43" s="33" customFormat="1" x14ac:dyDescent="0.25">
      <c r="C508" s="31"/>
      <c r="D508" s="31"/>
      <c r="E508" s="31"/>
      <c r="H508" s="44"/>
      <c r="I508" s="44"/>
      <c r="J508" s="81"/>
      <c r="T508" s="44"/>
      <c r="U508" s="44"/>
      <c r="AE508" s="44"/>
      <c r="AF508" s="44"/>
      <c r="AP508" s="44"/>
      <c r="AQ508" s="44"/>
    </row>
    <row r="509" spans="3:43" s="33" customFormat="1" x14ac:dyDescent="0.25">
      <c r="C509" s="31"/>
      <c r="D509" s="31"/>
      <c r="E509" s="31"/>
      <c r="H509" s="44"/>
      <c r="I509" s="44"/>
      <c r="J509" s="81"/>
      <c r="T509" s="44"/>
      <c r="U509" s="44"/>
      <c r="AE509" s="44"/>
      <c r="AF509" s="44"/>
      <c r="AP509" s="44"/>
      <c r="AQ509" s="44"/>
    </row>
    <row r="510" spans="3:43" s="33" customFormat="1" x14ac:dyDescent="0.25">
      <c r="C510" s="31"/>
      <c r="D510" s="31"/>
      <c r="E510" s="31"/>
      <c r="H510" s="44"/>
      <c r="I510" s="44"/>
      <c r="J510" s="81"/>
      <c r="T510" s="44"/>
      <c r="U510" s="44"/>
      <c r="AE510" s="44"/>
      <c r="AF510" s="44"/>
      <c r="AP510" s="44"/>
      <c r="AQ510" s="44"/>
    </row>
    <row r="511" spans="3:43" s="33" customFormat="1" x14ac:dyDescent="0.25">
      <c r="C511" s="31"/>
      <c r="D511" s="31"/>
      <c r="E511" s="31"/>
      <c r="H511" s="44"/>
      <c r="I511" s="44"/>
      <c r="J511" s="81"/>
      <c r="T511" s="44"/>
      <c r="U511" s="44"/>
      <c r="AE511" s="44"/>
      <c r="AF511" s="44"/>
      <c r="AP511" s="44"/>
      <c r="AQ511" s="44"/>
    </row>
    <row r="512" spans="3:43" s="33" customFormat="1" x14ac:dyDescent="0.25">
      <c r="C512" s="31"/>
      <c r="D512" s="31"/>
      <c r="E512" s="31"/>
      <c r="H512" s="44"/>
      <c r="I512" s="44"/>
      <c r="J512" s="81"/>
      <c r="T512" s="44"/>
      <c r="U512" s="44"/>
      <c r="AE512" s="44"/>
      <c r="AF512" s="44"/>
      <c r="AP512" s="44"/>
      <c r="AQ512" s="44"/>
    </row>
    <row r="513" spans="3:43" s="33" customFormat="1" x14ac:dyDescent="0.25">
      <c r="C513" s="31"/>
      <c r="D513" s="31"/>
      <c r="E513" s="31"/>
      <c r="H513" s="44"/>
      <c r="I513" s="44"/>
      <c r="J513" s="81"/>
      <c r="T513" s="44"/>
      <c r="U513" s="44"/>
      <c r="AE513" s="44"/>
      <c r="AF513" s="44"/>
      <c r="AP513" s="44"/>
      <c r="AQ513" s="44"/>
    </row>
    <row r="514" spans="3:43" s="33" customFormat="1" x14ac:dyDescent="0.25">
      <c r="C514" s="31"/>
      <c r="D514" s="31"/>
      <c r="E514" s="31"/>
      <c r="H514" s="44"/>
      <c r="I514" s="44"/>
      <c r="J514" s="81"/>
      <c r="T514" s="44"/>
      <c r="U514" s="44"/>
      <c r="AE514" s="44"/>
      <c r="AF514" s="44"/>
      <c r="AP514" s="44"/>
      <c r="AQ514" s="44"/>
    </row>
    <row r="515" spans="3:43" s="33" customFormat="1" x14ac:dyDescent="0.25">
      <c r="C515" s="31"/>
      <c r="D515" s="31"/>
      <c r="E515" s="31"/>
      <c r="H515" s="44"/>
      <c r="I515" s="44"/>
      <c r="J515" s="81"/>
      <c r="T515" s="44"/>
      <c r="U515" s="44"/>
      <c r="AE515" s="44"/>
      <c r="AF515" s="44"/>
      <c r="AP515" s="44"/>
      <c r="AQ515" s="44"/>
    </row>
    <row r="516" spans="3:43" s="33" customFormat="1" x14ac:dyDescent="0.25">
      <c r="C516" s="31"/>
      <c r="D516" s="31"/>
      <c r="E516" s="31"/>
      <c r="H516" s="44"/>
      <c r="I516" s="44"/>
      <c r="J516" s="81"/>
      <c r="T516" s="44"/>
      <c r="U516" s="44"/>
      <c r="AE516" s="44"/>
      <c r="AF516" s="44"/>
      <c r="AP516" s="44"/>
      <c r="AQ516" s="44"/>
    </row>
    <row r="517" spans="3:43" s="33" customFormat="1" x14ac:dyDescent="0.25">
      <c r="C517" s="31"/>
      <c r="D517" s="31"/>
      <c r="E517" s="31"/>
      <c r="H517" s="44"/>
      <c r="I517" s="44"/>
      <c r="J517" s="81"/>
      <c r="T517" s="44"/>
      <c r="U517" s="44"/>
      <c r="AE517" s="44"/>
      <c r="AF517" s="44"/>
      <c r="AP517" s="44"/>
      <c r="AQ517" s="44"/>
    </row>
    <row r="518" spans="3:43" s="33" customFormat="1" x14ac:dyDescent="0.25">
      <c r="C518" s="31"/>
      <c r="D518" s="31"/>
      <c r="E518" s="31"/>
      <c r="H518" s="44"/>
      <c r="I518" s="44"/>
      <c r="J518" s="81"/>
      <c r="T518" s="44"/>
      <c r="U518" s="44"/>
      <c r="AE518" s="44"/>
      <c r="AF518" s="44"/>
      <c r="AP518" s="44"/>
      <c r="AQ518" s="44"/>
    </row>
    <row r="519" spans="3:43" s="33" customFormat="1" x14ac:dyDescent="0.25">
      <c r="C519" s="31"/>
      <c r="D519" s="31"/>
      <c r="E519" s="31"/>
      <c r="H519" s="44"/>
      <c r="I519" s="44"/>
      <c r="J519" s="81"/>
      <c r="T519" s="44"/>
      <c r="U519" s="44"/>
      <c r="AE519" s="44"/>
      <c r="AF519" s="44"/>
      <c r="AP519" s="44"/>
      <c r="AQ519" s="44"/>
    </row>
    <row r="520" spans="3:43" s="33" customFormat="1" x14ac:dyDescent="0.25">
      <c r="C520" s="31"/>
      <c r="D520" s="31"/>
      <c r="E520" s="31"/>
      <c r="H520" s="44"/>
      <c r="I520" s="44"/>
      <c r="J520" s="81"/>
      <c r="T520" s="44"/>
      <c r="U520" s="44"/>
      <c r="AE520" s="44"/>
      <c r="AF520" s="44"/>
      <c r="AP520" s="44"/>
      <c r="AQ520" s="44"/>
    </row>
    <row r="521" spans="3:43" s="33" customFormat="1" x14ac:dyDescent="0.25">
      <c r="C521" s="31"/>
      <c r="D521" s="31"/>
      <c r="E521" s="31"/>
      <c r="H521" s="44"/>
      <c r="I521" s="44"/>
      <c r="J521" s="81"/>
      <c r="T521" s="44"/>
      <c r="U521" s="44"/>
      <c r="AE521" s="44"/>
      <c r="AF521" s="44"/>
      <c r="AP521" s="44"/>
      <c r="AQ521" s="44"/>
    </row>
    <row r="522" spans="3:43" s="33" customFormat="1" x14ac:dyDescent="0.25">
      <c r="C522" s="31"/>
      <c r="D522" s="31"/>
      <c r="E522" s="31"/>
      <c r="H522" s="44"/>
      <c r="I522" s="44"/>
      <c r="J522" s="81"/>
      <c r="T522" s="44"/>
      <c r="U522" s="44"/>
      <c r="AE522" s="44"/>
      <c r="AF522" s="44"/>
      <c r="AP522" s="44"/>
      <c r="AQ522" s="44"/>
    </row>
    <row r="523" spans="3:43" s="33" customFormat="1" x14ac:dyDescent="0.25">
      <c r="C523" s="31"/>
      <c r="D523" s="31"/>
      <c r="E523" s="31"/>
      <c r="H523" s="44"/>
      <c r="I523" s="44"/>
      <c r="J523" s="81"/>
      <c r="T523" s="44"/>
      <c r="U523" s="44"/>
      <c r="AE523" s="44"/>
      <c r="AF523" s="44"/>
      <c r="AP523" s="44"/>
      <c r="AQ523" s="44"/>
    </row>
    <row r="524" spans="3:43" s="33" customFormat="1" x14ac:dyDescent="0.25">
      <c r="C524" s="31"/>
      <c r="D524" s="31"/>
      <c r="E524" s="31"/>
      <c r="H524" s="44"/>
      <c r="I524" s="44"/>
      <c r="J524" s="81"/>
      <c r="T524" s="44"/>
      <c r="U524" s="44"/>
      <c r="AE524" s="44"/>
      <c r="AF524" s="44"/>
      <c r="AP524" s="44"/>
      <c r="AQ524" s="44"/>
    </row>
    <row r="525" spans="3:43" s="33" customFormat="1" x14ac:dyDescent="0.25">
      <c r="C525" s="31"/>
      <c r="D525" s="31"/>
      <c r="E525" s="31"/>
      <c r="H525" s="44"/>
      <c r="I525" s="44"/>
      <c r="J525" s="81"/>
      <c r="T525" s="44"/>
      <c r="U525" s="44"/>
      <c r="AE525" s="44"/>
      <c r="AF525" s="44"/>
      <c r="AP525" s="44"/>
      <c r="AQ525" s="44"/>
    </row>
    <row r="526" spans="3:43" s="33" customFormat="1" x14ac:dyDescent="0.25">
      <c r="C526" s="31"/>
      <c r="D526" s="31"/>
      <c r="E526" s="31"/>
      <c r="H526" s="44"/>
      <c r="I526" s="44"/>
      <c r="J526" s="81"/>
      <c r="T526" s="44"/>
      <c r="U526" s="44"/>
      <c r="AE526" s="44"/>
      <c r="AF526" s="44"/>
      <c r="AP526" s="44"/>
      <c r="AQ526" s="44"/>
    </row>
    <row r="527" spans="3:43" s="33" customFormat="1" x14ac:dyDescent="0.25">
      <c r="C527" s="31"/>
      <c r="D527" s="31"/>
      <c r="E527" s="31"/>
      <c r="H527" s="44"/>
      <c r="I527" s="44"/>
      <c r="J527" s="81"/>
      <c r="T527" s="44"/>
      <c r="U527" s="44"/>
      <c r="AE527" s="44"/>
      <c r="AF527" s="44"/>
      <c r="AP527" s="44"/>
      <c r="AQ527" s="44"/>
    </row>
    <row r="528" spans="3:43" s="33" customFormat="1" x14ac:dyDescent="0.25">
      <c r="C528" s="31"/>
      <c r="D528" s="31"/>
      <c r="E528" s="31"/>
      <c r="H528" s="44"/>
      <c r="I528" s="44"/>
      <c r="J528" s="81"/>
      <c r="T528" s="44"/>
      <c r="U528" s="44"/>
      <c r="AE528" s="44"/>
      <c r="AF528" s="44"/>
      <c r="AP528" s="44"/>
      <c r="AQ528" s="44"/>
    </row>
    <row r="529" spans="3:43" s="33" customFormat="1" x14ac:dyDescent="0.25">
      <c r="C529" s="31"/>
      <c r="D529" s="31"/>
      <c r="E529" s="31"/>
      <c r="H529" s="44"/>
      <c r="I529" s="44"/>
      <c r="J529" s="81"/>
      <c r="T529" s="44"/>
      <c r="U529" s="44"/>
      <c r="AE529" s="44"/>
      <c r="AF529" s="44"/>
      <c r="AP529" s="44"/>
      <c r="AQ529" s="44"/>
    </row>
    <row r="530" spans="3:43" s="33" customFormat="1" x14ac:dyDescent="0.25">
      <c r="C530" s="31"/>
      <c r="D530" s="31"/>
      <c r="E530" s="31"/>
      <c r="H530" s="44"/>
      <c r="I530" s="44"/>
      <c r="J530" s="81"/>
      <c r="T530" s="44"/>
      <c r="U530" s="44"/>
      <c r="AE530" s="44"/>
      <c r="AF530" s="44"/>
      <c r="AP530" s="44"/>
      <c r="AQ530" s="44"/>
    </row>
    <row r="531" spans="3:43" s="33" customFormat="1" x14ac:dyDescent="0.25">
      <c r="C531" s="31"/>
      <c r="D531" s="31"/>
      <c r="E531" s="31"/>
      <c r="H531" s="44"/>
      <c r="I531" s="44"/>
      <c r="J531" s="81"/>
      <c r="T531" s="44"/>
      <c r="U531" s="44"/>
      <c r="AE531" s="44"/>
      <c r="AF531" s="44"/>
      <c r="AP531" s="44"/>
      <c r="AQ531" s="44"/>
    </row>
    <row r="532" spans="3:43" s="33" customFormat="1" x14ac:dyDescent="0.25">
      <c r="C532" s="31"/>
      <c r="D532" s="31"/>
      <c r="E532" s="31"/>
      <c r="H532" s="44"/>
      <c r="I532" s="44"/>
      <c r="J532" s="81"/>
      <c r="T532" s="44"/>
      <c r="U532" s="44"/>
      <c r="AE532" s="44"/>
      <c r="AF532" s="44"/>
      <c r="AP532" s="44"/>
      <c r="AQ532" s="44"/>
    </row>
    <row r="533" spans="3:43" s="33" customFormat="1" x14ac:dyDescent="0.25">
      <c r="C533" s="31"/>
      <c r="D533" s="31"/>
      <c r="E533" s="31"/>
      <c r="H533" s="44"/>
      <c r="I533" s="44"/>
      <c r="J533" s="81"/>
      <c r="T533" s="44"/>
      <c r="U533" s="44"/>
      <c r="AE533" s="44"/>
      <c r="AF533" s="44"/>
      <c r="AP533" s="44"/>
      <c r="AQ533" s="44"/>
    </row>
    <row r="534" spans="3:43" s="33" customFormat="1" x14ac:dyDescent="0.25">
      <c r="C534" s="31"/>
      <c r="D534" s="31"/>
      <c r="E534" s="31"/>
      <c r="H534" s="44"/>
      <c r="I534" s="44"/>
      <c r="J534" s="81"/>
      <c r="T534" s="44"/>
      <c r="U534" s="44"/>
      <c r="AE534" s="44"/>
      <c r="AF534" s="44"/>
      <c r="AP534" s="44"/>
      <c r="AQ534" s="44"/>
    </row>
    <row r="535" spans="3:43" s="33" customFormat="1" x14ac:dyDescent="0.25">
      <c r="C535" s="31"/>
      <c r="D535" s="31"/>
      <c r="E535" s="31"/>
      <c r="H535" s="44"/>
      <c r="I535" s="44"/>
      <c r="J535" s="81"/>
      <c r="T535" s="44"/>
      <c r="U535" s="44"/>
      <c r="AE535" s="44"/>
      <c r="AF535" s="44"/>
      <c r="AP535" s="44"/>
      <c r="AQ535" s="44"/>
    </row>
    <row r="536" spans="3:43" s="33" customFormat="1" x14ac:dyDescent="0.25">
      <c r="C536" s="31"/>
      <c r="D536" s="31"/>
      <c r="E536" s="31"/>
      <c r="H536" s="44"/>
      <c r="I536" s="44"/>
      <c r="J536" s="81"/>
      <c r="T536" s="44"/>
      <c r="U536" s="44"/>
      <c r="AE536" s="44"/>
      <c r="AF536" s="44"/>
      <c r="AP536" s="44"/>
      <c r="AQ536" s="44"/>
    </row>
    <row r="537" spans="3:43" s="33" customFormat="1" x14ac:dyDescent="0.25">
      <c r="C537" s="31"/>
      <c r="D537" s="31"/>
      <c r="E537" s="31"/>
      <c r="H537" s="44"/>
      <c r="I537" s="44"/>
      <c r="J537" s="81"/>
      <c r="T537" s="44"/>
      <c r="U537" s="44"/>
      <c r="AE537" s="44"/>
      <c r="AF537" s="44"/>
      <c r="AP537" s="44"/>
      <c r="AQ537" s="44"/>
    </row>
    <row r="538" spans="3:43" s="33" customFormat="1" x14ac:dyDescent="0.25">
      <c r="C538" s="31"/>
      <c r="D538" s="31"/>
      <c r="E538" s="31"/>
      <c r="H538" s="44"/>
      <c r="I538" s="44"/>
      <c r="J538" s="81"/>
      <c r="T538" s="44"/>
      <c r="U538" s="44"/>
      <c r="AE538" s="44"/>
      <c r="AF538" s="44"/>
      <c r="AP538" s="44"/>
      <c r="AQ538" s="44"/>
    </row>
    <row r="539" spans="3:43" s="33" customFormat="1" x14ac:dyDescent="0.25">
      <c r="C539" s="31"/>
      <c r="D539" s="31"/>
      <c r="E539" s="31"/>
      <c r="H539" s="44"/>
      <c r="I539" s="44"/>
      <c r="J539" s="81"/>
      <c r="T539" s="44"/>
      <c r="U539" s="44"/>
      <c r="AE539" s="44"/>
      <c r="AF539" s="44"/>
      <c r="AP539" s="44"/>
      <c r="AQ539" s="44"/>
    </row>
    <row r="540" spans="3:43" s="33" customFormat="1" x14ac:dyDescent="0.25">
      <c r="C540" s="31"/>
      <c r="D540" s="31"/>
      <c r="E540" s="31"/>
      <c r="H540" s="44"/>
      <c r="I540" s="44"/>
      <c r="J540" s="81"/>
      <c r="T540" s="44"/>
      <c r="U540" s="44"/>
      <c r="AE540" s="44"/>
      <c r="AF540" s="44"/>
      <c r="AP540" s="44"/>
      <c r="AQ540" s="44"/>
    </row>
    <row r="541" spans="3:43" s="33" customFormat="1" x14ac:dyDescent="0.25">
      <c r="C541" s="31"/>
      <c r="D541" s="31"/>
      <c r="E541" s="31"/>
      <c r="H541" s="44"/>
      <c r="I541" s="44"/>
      <c r="J541" s="81"/>
      <c r="T541" s="44"/>
      <c r="U541" s="44"/>
      <c r="AE541" s="44"/>
      <c r="AF541" s="44"/>
      <c r="AP541" s="44"/>
      <c r="AQ541" s="44"/>
    </row>
    <row r="542" spans="3:43" s="33" customFormat="1" x14ac:dyDescent="0.25">
      <c r="C542" s="31"/>
      <c r="D542" s="31"/>
      <c r="E542" s="31"/>
      <c r="H542" s="44"/>
      <c r="I542" s="44"/>
      <c r="J542" s="81"/>
      <c r="T542" s="44"/>
      <c r="U542" s="44"/>
      <c r="AE542" s="44"/>
      <c r="AF542" s="44"/>
      <c r="AP542" s="44"/>
      <c r="AQ542" s="44"/>
    </row>
    <row r="543" spans="3:43" s="33" customFormat="1" x14ac:dyDescent="0.25">
      <c r="C543" s="31"/>
      <c r="D543" s="31"/>
      <c r="E543" s="31"/>
      <c r="H543" s="44"/>
      <c r="I543" s="44"/>
      <c r="J543" s="81"/>
      <c r="T543" s="44"/>
      <c r="U543" s="44"/>
      <c r="AE543" s="44"/>
      <c r="AF543" s="44"/>
      <c r="AP543" s="44"/>
      <c r="AQ543" s="44"/>
    </row>
    <row r="544" spans="3:43" s="33" customFormat="1" x14ac:dyDescent="0.25">
      <c r="C544" s="31"/>
      <c r="D544" s="31"/>
      <c r="E544" s="31"/>
      <c r="H544" s="44"/>
      <c r="I544" s="44"/>
      <c r="J544" s="81"/>
      <c r="T544" s="44"/>
      <c r="U544" s="44"/>
      <c r="AE544" s="44"/>
      <c r="AF544" s="44"/>
      <c r="AP544" s="44"/>
      <c r="AQ544" s="44"/>
    </row>
    <row r="545" spans="3:43" s="33" customFormat="1" x14ac:dyDescent="0.25">
      <c r="C545" s="31"/>
      <c r="D545" s="31"/>
      <c r="E545" s="31"/>
      <c r="H545" s="44"/>
      <c r="I545" s="44"/>
      <c r="J545" s="81"/>
      <c r="T545" s="44"/>
      <c r="U545" s="44"/>
      <c r="AE545" s="44"/>
      <c r="AF545" s="44"/>
      <c r="AP545" s="44"/>
      <c r="AQ545" s="44"/>
    </row>
    <row r="546" spans="3:43" s="33" customFormat="1" x14ac:dyDescent="0.25">
      <c r="C546" s="31"/>
      <c r="D546" s="31"/>
      <c r="E546" s="31"/>
      <c r="H546" s="44"/>
      <c r="I546" s="44"/>
      <c r="J546" s="81"/>
      <c r="T546" s="44"/>
      <c r="U546" s="44"/>
      <c r="AE546" s="44"/>
      <c r="AF546" s="44"/>
      <c r="AP546" s="44"/>
      <c r="AQ546" s="44"/>
    </row>
    <row r="547" spans="3:43" s="33" customFormat="1" x14ac:dyDescent="0.25">
      <c r="C547" s="31"/>
      <c r="D547" s="31"/>
      <c r="E547" s="31"/>
      <c r="H547" s="44"/>
      <c r="I547" s="44"/>
      <c r="J547" s="81"/>
      <c r="T547" s="44"/>
      <c r="U547" s="44"/>
      <c r="AE547" s="44"/>
      <c r="AF547" s="44"/>
      <c r="AP547" s="44"/>
      <c r="AQ547" s="44"/>
    </row>
    <row r="548" spans="3:43" s="33" customFormat="1" x14ac:dyDescent="0.25">
      <c r="C548" s="31"/>
      <c r="D548" s="31"/>
      <c r="E548" s="31"/>
      <c r="H548" s="44"/>
      <c r="I548" s="44"/>
      <c r="J548" s="81"/>
      <c r="T548" s="44"/>
      <c r="U548" s="44"/>
      <c r="AE548" s="44"/>
      <c r="AF548" s="44"/>
      <c r="AP548" s="44"/>
      <c r="AQ548" s="44"/>
    </row>
    <row r="549" spans="3:43" s="33" customFormat="1" x14ac:dyDescent="0.25">
      <c r="C549" s="31"/>
      <c r="D549" s="31"/>
      <c r="E549" s="31"/>
      <c r="H549" s="44"/>
      <c r="I549" s="44"/>
      <c r="J549" s="81"/>
      <c r="T549" s="44"/>
      <c r="U549" s="44"/>
      <c r="AE549" s="44"/>
      <c r="AF549" s="44"/>
      <c r="AP549" s="44"/>
      <c r="AQ549" s="44"/>
    </row>
    <row r="550" spans="3:43" s="33" customFormat="1" x14ac:dyDescent="0.25">
      <c r="C550" s="31"/>
      <c r="D550" s="31"/>
      <c r="E550" s="31"/>
      <c r="H550" s="44"/>
      <c r="I550" s="44"/>
      <c r="J550" s="81"/>
      <c r="T550" s="44"/>
      <c r="U550" s="44"/>
      <c r="AE550" s="44"/>
      <c r="AF550" s="44"/>
      <c r="AP550" s="44"/>
      <c r="AQ550" s="44"/>
    </row>
    <row r="551" spans="3:43" s="33" customFormat="1" x14ac:dyDescent="0.25">
      <c r="C551" s="31"/>
      <c r="D551" s="31"/>
      <c r="E551" s="31"/>
      <c r="H551" s="44"/>
      <c r="I551" s="44"/>
      <c r="J551" s="81"/>
      <c r="T551" s="44"/>
      <c r="U551" s="44"/>
      <c r="AE551" s="44"/>
      <c r="AF551" s="44"/>
      <c r="AP551" s="44"/>
      <c r="AQ551" s="44"/>
    </row>
    <row r="552" spans="3:43" s="33" customFormat="1" x14ac:dyDescent="0.25">
      <c r="C552" s="31"/>
      <c r="D552" s="31"/>
      <c r="E552" s="31"/>
      <c r="H552" s="44"/>
      <c r="I552" s="44"/>
      <c r="J552" s="81"/>
      <c r="T552" s="44"/>
      <c r="U552" s="44"/>
      <c r="AE552" s="44"/>
      <c r="AF552" s="44"/>
      <c r="AP552" s="44"/>
      <c r="AQ552" s="44"/>
    </row>
    <row r="553" spans="3:43" s="33" customFormat="1" x14ac:dyDescent="0.25">
      <c r="C553" s="31"/>
      <c r="D553" s="31"/>
      <c r="E553" s="31"/>
      <c r="H553" s="44"/>
      <c r="I553" s="44"/>
      <c r="J553" s="81"/>
      <c r="T553" s="44"/>
      <c r="U553" s="44"/>
      <c r="AE553" s="44"/>
      <c r="AF553" s="44"/>
      <c r="AP553" s="44"/>
      <c r="AQ553" s="44"/>
    </row>
    <row r="554" spans="3:43" s="33" customFormat="1" x14ac:dyDescent="0.25">
      <c r="C554" s="31"/>
      <c r="D554" s="31"/>
      <c r="E554" s="31"/>
      <c r="H554" s="44"/>
      <c r="I554" s="44"/>
      <c r="J554" s="81"/>
      <c r="T554" s="44"/>
      <c r="U554" s="44"/>
      <c r="AE554" s="44"/>
      <c r="AF554" s="44"/>
      <c r="AP554" s="44"/>
      <c r="AQ554" s="44"/>
    </row>
    <row r="555" spans="3:43" s="33" customFormat="1" x14ac:dyDescent="0.25">
      <c r="C555" s="31"/>
      <c r="D555" s="31"/>
      <c r="E555" s="31"/>
      <c r="H555" s="44"/>
      <c r="I555" s="44"/>
      <c r="J555" s="81"/>
      <c r="T555" s="44"/>
      <c r="U555" s="44"/>
      <c r="AE555" s="44"/>
      <c r="AF555" s="44"/>
      <c r="AP555" s="44"/>
      <c r="AQ555" s="44"/>
    </row>
    <row r="556" spans="3:43" s="33" customFormat="1" x14ac:dyDescent="0.25">
      <c r="C556" s="31"/>
      <c r="D556" s="31"/>
      <c r="E556" s="31"/>
      <c r="H556" s="44"/>
      <c r="I556" s="44"/>
      <c r="J556" s="81"/>
      <c r="T556" s="44"/>
      <c r="U556" s="44"/>
      <c r="AE556" s="44"/>
      <c r="AF556" s="44"/>
      <c r="AP556" s="44"/>
      <c r="AQ556" s="44"/>
    </row>
    <row r="557" spans="3:43" s="33" customFormat="1" x14ac:dyDescent="0.25">
      <c r="C557" s="31"/>
      <c r="D557" s="31"/>
      <c r="E557" s="31"/>
      <c r="H557" s="44"/>
      <c r="I557" s="44"/>
      <c r="J557" s="81"/>
      <c r="T557" s="44"/>
      <c r="U557" s="44"/>
      <c r="AE557" s="44"/>
      <c r="AF557" s="44"/>
      <c r="AP557" s="44"/>
      <c r="AQ557" s="44"/>
    </row>
    <row r="558" spans="3:43" s="33" customFormat="1" x14ac:dyDescent="0.25">
      <c r="C558" s="31"/>
      <c r="D558" s="31"/>
      <c r="E558" s="31"/>
      <c r="H558" s="44"/>
      <c r="I558" s="44"/>
      <c r="J558" s="81"/>
      <c r="T558" s="44"/>
      <c r="U558" s="44"/>
      <c r="AE558" s="44"/>
      <c r="AF558" s="44"/>
      <c r="AP558" s="44"/>
      <c r="AQ558" s="44"/>
    </row>
    <row r="559" spans="3:43" s="33" customFormat="1" x14ac:dyDescent="0.25">
      <c r="C559" s="31"/>
      <c r="D559" s="31"/>
      <c r="E559" s="31"/>
      <c r="H559" s="44"/>
      <c r="I559" s="44"/>
      <c r="J559" s="81"/>
      <c r="T559" s="44"/>
      <c r="U559" s="44"/>
      <c r="AE559" s="44"/>
      <c r="AF559" s="44"/>
      <c r="AP559" s="44"/>
      <c r="AQ559" s="44"/>
    </row>
    <row r="560" spans="3:43" s="33" customFormat="1" x14ac:dyDescent="0.25">
      <c r="C560" s="31"/>
      <c r="D560" s="31"/>
      <c r="E560" s="31"/>
      <c r="H560" s="44"/>
      <c r="I560" s="44"/>
      <c r="J560" s="81"/>
      <c r="T560" s="44"/>
      <c r="U560" s="44"/>
      <c r="AE560" s="44"/>
      <c r="AF560" s="44"/>
      <c r="AP560" s="44"/>
      <c r="AQ560" s="44"/>
    </row>
    <row r="561" spans="3:43" s="33" customFormat="1" x14ac:dyDescent="0.25">
      <c r="C561" s="31"/>
      <c r="D561" s="31"/>
      <c r="E561" s="31"/>
      <c r="H561" s="44"/>
      <c r="I561" s="44"/>
      <c r="J561" s="81"/>
      <c r="T561" s="44"/>
      <c r="U561" s="44"/>
      <c r="AE561" s="44"/>
      <c r="AF561" s="44"/>
      <c r="AP561" s="44"/>
      <c r="AQ561" s="44"/>
    </row>
    <row r="562" spans="3:43" s="33" customFormat="1" x14ac:dyDescent="0.25">
      <c r="C562" s="31"/>
      <c r="D562" s="31"/>
      <c r="E562" s="31"/>
      <c r="H562" s="44"/>
      <c r="I562" s="44"/>
      <c r="J562" s="81"/>
      <c r="T562" s="44"/>
      <c r="U562" s="44"/>
      <c r="AE562" s="44"/>
      <c r="AF562" s="44"/>
      <c r="AP562" s="44"/>
      <c r="AQ562" s="44"/>
    </row>
    <row r="563" spans="3:43" s="33" customFormat="1" x14ac:dyDescent="0.25">
      <c r="C563" s="31"/>
      <c r="D563" s="31"/>
      <c r="E563" s="31"/>
      <c r="H563" s="44"/>
      <c r="I563" s="44"/>
      <c r="J563" s="81"/>
      <c r="T563" s="44"/>
      <c r="U563" s="44"/>
      <c r="AE563" s="44"/>
      <c r="AF563" s="44"/>
      <c r="AP563" s="44"/>
      <c r="AQ563" s="44"/>
    </row>
    <row r="564" spans="3:43" s="33" customFormat="1" x14ac:dyDescent="0.25">
      <c r="C564" s="31"/>
      <c r="D564" s="31"/>
      <c r="E564" s="31"/>
      <c r="H564" s="44"/>
      <c r="I564" s="44"/>
      <c r="J564" s="81"/>
      <c r="T564" s="44"/>
      <c r="U564" s="44"/>
      <c r="AE564" s="44"/>
      <c r="AF564" s="44"/>
      <c r="AP564" s="44"/>
      <c r="AQ564" s="44"/>
    </row>
    <row r="565" spans="3:43" s="33" customFormat="1" x14ac:dyDescent="0.25">
      <c r="C565" s="31"/>
      <c r="D565" s="31"/>
      <c r="E565" s="31"/>
      <c r="H565" s="44"/>
      <c r="I565" s="44"/>
      <c r="J565" s="81"/>
      <c r="T565" s="44"/>
      <c r="U565" s="44"/>
      <c r="AE565" s="44"/>
      <c r="AF565" s="44"/>
      <c r="AP565" s="44"/>
      <c r="AQ565" s="44"/>
    </row>
    <row r="566" spans="3:43" s="33" customFormat="1" x14ac:dyDescent="0.25">
      <c r="C566" s="31"/>
      <c r="D566" s="31"/>
      <c r="E566" s="31"/>
      <c r="H566" s="44"/>
      <c r="I566" s="44"/>
      <c r="J566" s="81"/>
      <c r="T566" s="44"/>
      <c r="U566" s="44"/>
      <c r="AE566" s="44"/>
      <c r="AF566" s="44"/>
      <c r="AP566" s="44"/>
      <c r="AQ566" s="44"/>
    </row>
    <row r="567" spans="3:43" s="33" customFormat="1" x14ac:dyDescent="0.25">
      <c r="C567" s="31"/>
      <c r="D567" s="31"/>
      <c r="E567" s="31"/>
      <c r="H567" s="44"/>
      <c r="I567" s="44"/>
      <c r="J567" s="81"/>
      <c r="T567" s="44"/>
      <c r="U567" s="44"/>
      <c r="AE567" s="44"/>
      <c r="AF567" s="44"/>
      <c r="AP567" s="44"/>
      <c r="AQ567" s="44"/>
    </row>
    <row r="568" spans="3:43" s="33" customFormat="1" x14ac:dyDescent="0.25">
      <c r="C568" s="31"/>
      <c r="D568" s="31"/>
      <c r="E568" s="31"/>
      <c r="H568" s="44"/>
      <c r="I568" s="44"/>
      <c r="J568" s="81"/>
      <c r="T568" s="44"/>
      <c r="U568" s="44"/>
      <c r="AE568" s="44"/>
      <c r="AF568" s="44"/>
      <c r="AP568" s="44"/>
      <c r="AQ568" s="44"/>
    </row>
    <row r="569" spans="3:43" s="33" customFormat="1" x14ac:dyDescent="0.25">
      <c r="C569" s="31"/>
      <c r="D569" s="31"/>
      <c r="E569" s="31"/>
      <c r="H569" s="44"/>
      <c r="I569" s="44"/>
      <c r="J569" s="81"/>
      <c r="T569" s="44"/>
      <c r="U569" s="44"/>
      <c r="AE569" s="44"/>
      <c r="AF569" s="44"/>
      <c r="AP569" s="44"/>
      <c r="AQ569" s="44"/>
    </row>
    <row r="570" spans="3:43" s="33" customFormat="1" x14ac:dyDescent="0.25">
      <c r="C570" s="31"/>
      <c r="D570" s="31"/>
      <c r="E570" s="31"/>
      <c r="H570" s="44"/>
      <c r="I570" s="44"/>
      <c r="J570" s="81"/>
      <c r="T570" s="44"/>
      <c r="U570" s="44"/>
      <c r="AE570" s="44"/>
      <c r="AF570" s="44"/>
      <c r="AP570" s="44"/>
      <c r="AQ570" s="44"/>
    </row>
    <row r="571" spans="3:43" s="33" customFormat="1" x14ac:dyDescent="0.25">
      <c r="C571" s="31"/>
      <c r="D571" s="31"/>
      <c r="E571" s="31"/>
      <c r="H571" s="44"/>
      <c r="I571" s="44"/>
      <c r="J571" s="81"/>
      <c r="T571" s="44"/>
      <c r="U571" s="44"/>
      <c r="AE571" s="44"/>
      <c r="AF571" s="44"/>
      <c r="AP571" s="44"/>
      <c r="AQ571" s="44"/>
    </row>
    <row r="572" spans="3:43" s="33" customFormat="1" x14ac:dyDescent="0.25">
      <c r="C572" s="31"/>
      <c r="D572" s="31"/>
      <c r="E572" s="31"/>
      <c r="H572" s="44"/>
      <c r="I572" s="44"/>
      <c r="J572" s="81"/>
      <c r="T572" s="44"/>
      <c r="U572" s="44"/>
      <c r="AE572" s="44"/>
      <c r="AF572" s="44"/>
      <c r="AP572" s="44"/>
      <c r="AQ572" s="44"/>
    </row>
    <row r="573" spans="3:43" s="33" customFormat="1" x14ac:dyDescent="0.25">
      <c r="C573" s="31"/>
      <c r="D573" s="31"/>
      <c r="E573" s="31"/>
      <c r="H573" s="44"/>
      <c r="I573" s="44"/>
      <c r="J573" s="81"/>
      <c r="T573" s="44"/>
      <c r="U573" s="44"/>
      <c r="AE573" s="44"/>
      <c r="AF573" s="44"/>
      <c r="AP573" s="44"/>
      <c r="AQ573" s="44"/>
    </row>
    <row r="574" spans="3:43" s="33" customFormat="1" x14ac:dyDescent="0.25">
      <c r="C574" s="31"/>
      <c r="D574" s="31"/>
      <c r="E574" s="31"/>
      <c r="H574" s="44"/>
      <c r="I574" s="44"/>
      <c r="J574" s="81"/>
      <c r="T574" s="44"/>
      <c r="U574" s="44"/>
      <c r="AE574" s="44"/>
      <c r="AF574" s="44"/>
      <c r="AP574" s="44"/>
      <c r="AQ574" s="44"/>
    </row>
    <row r="575" spans="3:43" s="33" customFormat="1" x14ac:dyDescent="0.25">
      <c r="C575" s="31"/>
      <c r="D575" s="31"/>
      <c r="E575" s="31"/>
      <c r="H575" s="44"/>
      <c r="I575" s="44"/>
      <c r="J575" s="81"/>
      <c r="T575" s="44"/>
      <c r="U575" s="44"/>
      <c r="AE575" s="44"/>
      <c r="AF575" s="44"/>
      <c r="AP575" s="44"/>
      <c r="AQ575" s="44"/>
    </row>
    <row r="576" spans="3:43" s="33" customFormat="1" x14ac:dyDescent="0.25">
      <c r="C576" s="31"/>
      <c r="D576" s="31"/>
      <c r="E576" s="31"/>
      <c r="H576" s="44"/>
      <c r="I576" s="44"/>
      <c r="J576" s="81"/>
      <c r="T576" s="44"/>
      <c r="U576" s="44"/>
      <c r="AE576" s="44"/>
      <c r="AF576" s="44"/>
      <c r="AP576" s="44"/>
      <c r="AQ576" s="44"/>
    </row>
    <row r="577" spans="3:43" s="33" customFormat="1" x14ac:dyDescent="0.25">
      <c r="C577" s="31"/>
      <c r="D577" s="31"/>
      <c r="E577" s="31"/>
      <c r="H577" s="44"/>
      <c r="I577" s="44"/>
      <c r="J577" s="81"/>
      <c r="T577" s="44"/>
      <c r="U577" s="44"/>
      <c r="AE577" s="44"/>
      <c r="AF577" s="44"/>
      <c r="AP577" s="44"/>
      <c r="AQ577" s="44"/>
    </row>
    <row r="578" spans="3:43" s="33" customFormat="1" x14ac:dyDescent="0.25">
      <c r="C578" s="31"/>
      <c r="D578" s="31"/>
      <c r="E578" s="31"/>
      <c r="H578" s="44"/>
      <c r="I578" s="44"/>
      <c r="J578" s="81"/>
      <c r="T578" s="44"/>
      <c r="U578" s="44"/>
      <c r="AE578" s="44"/>
      <c r="AF578" s="44"/>
      <c r="AP578" s="44"/>
      <c r="AQ578" s="44"/>
    </row>
    <row r="579" spans="3:43" s="33" customFormat="1" x14ac:dyDescent="0.25">
      <c r="C579" s="31"/>
      <c r="D579" s="31"/>
      <c r="E579" s="31"/>
      <c r="H579" s="44"/>
      <c r="I579" s="44"/>
      <c r="J579" s="81"/>
      <c r="T579" s="44"/>
      <c r="U579" s="44"/>
      <c r="AE579" s="44"/>
      <c r="AF579" s="44"/>
      <c r="AP579" s="44"/>
      <c r="AQ579" s="44"/>
    </row>
    <row r="580" spans="3:43" s="33" customFormat="1" x14ac:dyDescent="0.25">
      <c r="C580" s="31"/>
      <c r="D580" s="31"/>
      <c r="E580" s="31"/>
      <c r="H580" s="44"/>
      <c r="I580" s="44"/>
      <c r="J580" s="81"/>
      <c r="T580" s="44"/>
      <c r="U580" s="44"/>
      <c r="AE580" s="44"/>
      <c r="AF580" s="44"/>
      <c r="AP580" s="44"/>
      <c r="AQ580" s="44"/>
    </row>
    <row r="581" spans="3:43" s="33" customFormat="1" x14ac:dyDescent="0.25">
      <c r="C581" s="31"/>
      <c r="D581" s="31"/>
      <c r="E581" s="31"/>
      <c r="H581" s="44"/>
      <c r="I581" s="44"/>
      <c r="J581" s="81"/>
      <c r="T581" s="44"/>
      <c r="U581" s="44"/>
      <c r="AE581" s="44"/>
      <c r="AF581" s="44"/>
      <c r="AP581" s="44"/>
      <c r="AQ581" s="44"/>
    </row>
    <row r="582" spans="3:43" s="33" customFormat="1" x14ac:dyDescent="0.25">
      <c r="C582" s="31"/>
      <c r="D582" s="31"/>
      <c r="E582" s="31"/>
      <c r="H582" s="44"/>
      <c r="I582" s="44"/>
      <c r="J582" s="81"/>
      <c r="T582" s="44"/>
      <c r="U582" s="44"/>
      <c r="AE582" s="44"/>
      <c r="AF582" s="44"/>
      <c r="AP582" s="44"/>
      <c r="AQ582" s="44"/>
    </row>
    <row r="583" spans="3:43" s="33" customFormat="1" x14ac:dyDescent="0.25">
      <c r="C583" s="31"/>
      <c r="D583" s="31"/>
      <c r="E583" s="31"/>
      <c r="H583" s="44"/>
      <c r="I583" s="44"/>
      <c r="J583" s="81"/>
      <c r="T583" s="44"/>
      <c r="U583" s="44"/>
      <c r="AE583" s="44"/>
      <c r="AF583" s="44"/>
      <c r="AP583" s="44"/>
      <c r="AQ583" s="44"/>
    </row>
    <row r="584" spans="3:43" s="33" customFormat="1" x14ac:dyDescent="0.25">
      <c r="C584" s="31"/>
      <c r="D584" s="31"/>
      <c r="E584" s="31"/>
      <c r="H584" s="44"/>
      <c r="I584" s="44"/>
      <c r="J584" s="81"/>
      <c r="T584" s="44"/>
      <c r="U584" s="44"/>
      <c r="AE584" s="44"/>
      <c r="AF584" s="44"/>
      <c r="AP584" s="44"/>
      <c r="AQ584" s="44"/>
    </row>
    <row r="585" spans="3:43" s="33" customFormat="1" x14ac:dyDescent="0.25">
      <c r="C585" s="31"/>
      <c r="D585" s="31"/>
      <c r="E585" s="31"/>
      <c r="H585" s="44"/>
      <c r="I585" s="44"/>
      <c r="J585" s="81"/>
      <c r="T585" s="44"/>
      <c r="U585" s="44"/>
      <c r="AE585" s="44"/>
      <c r="AF585" s="44"/>
      <c r="AP585" s="44"/>
      <c r="AQ585" s="44"/>
    </row>
    <row r="586" spans="3:43" s="33" customFormat="1" x14ac:dyDescent="0.25">
      <c r="C586" s="31"/>
      <c r="D586" s="31"/>
      <c r="E586" s="31"/>
      <c r="H586" s="44"/>
      <c r="I586" s="44"/>
      <c r="J586" s="81"/>
      <c r="T586" s="44"/>
      <c r="U586" s="44"/>
      <c r="AE586" s="44"/>
      <c r="AF586" s="44"/>
      <c r="AP586" s="44"/>
      <c r="AQ586" s="44"/>
    </row>
    <row r="587" spans="3:43" s="33" customFormat="1" x14ac:dyDescent="0.25">
      <c r="C587" s="31"/>
      <c r="D587" s="31"/>
      <c r="E587" s="31"/>
      <c r="H587" s="44"/>
      <c r="I587" s="44"/>
      <c r="J587" s="81"/>
      <c r="T587" s="44"/>
      <c r="U587" s="44"/>
      <c r="AE587" s="44"/>
      <c r="AF587" s="44"/>
      <c r="AP587" s="44"/>
      <c r="AQ587" s="44"/>
    </row>
    <row r="588" spans="3:43" s="33" customFormat="1" x14ac:dyDescent="0.25">
      <c r="C588" s="31"/>
      <c r="D588" s="31"/>
      <c r="E588" s="31"/>
      <c r="H588" s="44"/>
      <c r="I588" s="44"/>
      <c r="J588" s="81"/>
      <c r="T588" s="44"/>
      <c r="U588" s="44"/>
      <c r="AE588" s="44"/>
      <c r="AF588" s="44"/>
      <c r="AP588" s="44"/>
      <c r="AQ588" s="44"/>
    </row>
    <row r="589" spans="3:43" s="33" customFormat="1" x14ac:dyDescent="0.25">
      <c r="C589" s="31"/>
      <c r="D589" s="31"/>
      <c r="E589" s="31"/>
      <c r="H589" s="44"/>
      <c r="I589" s="44"/>
      <c r="J589" s="81"/>
      <c r="T589" s="44"/>
      <c r="U589" s="44"/>
      <c r="AE589" s="44"/>
      <c r="AF589" s="44"/>
      <c r="AP589" s="44"/>
      <c r="AQ589" s="44"/>
    </row>
    <row r="590" spans="3:43" s="33" customFormat="1" x14ac:dyDescent="0.25">
      <c r="C590" s="31"/>
      <c r="D590" s="31"/>
      <c r="E590" s="31"/>
      <c r="H590" s="44"/>
      <c r="I590" s="44"/>
      <c r="J590" s="81"/>
      <c r="T590" s="44"/>
      <c r="U590" s="44"/>
      <c r="AE590" s="44"/>
      <c r="AF590" s="44"/>
      <c r="AP590" s="44"/>
      <c r="AQ590" s="44"/>
    </row>
    <row r="591" spans="3:43" s="33" customFormat="1" x14ac:dyDescent="0.25">
      <c r="C591" s="31"/>
      <c r="D591" s="31"/>
      <c r="E591" s="31"/>
      <c r="H591" s="44"/>
      <c r="I591" s="44"/>
      <c r="J591" s="81"/>
      <c r="T591" s="44"/>
      <c r="U591" s="44"/>
      <c r="AE591" s="44"/>
      <c r="AF591" s="44"/>
      <c r="AP591" s="44"/>
      <c r="AQ591" s="44"/>
    </row>
    <row r="592" spans="3:43" s="33" customFormat="1" x14ac:dyDescent="0.25">
      <c r="C592" s="31"/>
      <c r="D592" s="31"/>
      <c r="E592" s="31"/>
      <c r="H592" s="44"/>
      <c r="I592" s="44"/>
      <c r="J592" s="81"/>
      <c r="T592" s="44"/>
      <c r="U592" s="44"/>
      <c r="AE592" s="44"/>
      <c r="AF592" s="44"/>
      <c r="AP592" s="44"/>
      <c r="AQ592" s="44"/>
    </row>
    <row r="593" spans="3:43" s="33" customFormat="1" x14ac:dyDescent="0.25">
      <c r="C593" s="31"/>
      <c r="D593" s="31"/>
      <c r="E593" s="31"/>
      <c r="H593" s="44"/>
      <c r="I593" s="44"/>
      <c r="J593" s="81"/>
      <c r="T593" s="44"/>
      <c r="U593" s="44"/>
      <c r="AE593" s="44"/>
      <c r="AF593" s="44"/>
      <c r="AP593" s="44"/>
      <c r="AQ593" s="44"/>
    </row>
    <row r="594" spans="3:43" s="33" customFormat="1" x14ac:dyDescent="0.25">
      <c r="C594" s="31"/>
      <c r="D594" s="31"/>
      <c r="E594" s="31"/>
      <c r="H594" s="44"/>
      <c r="I594" s="44"/>
      <c r="J594" s="81"/>
      <c r="T594" s="44"/>
      <c r="U594" s="44"/>
      <c r="AE594" s="44"/>
      <c r="AF594" s="44"/>
      <c r="AP594" s="44"/>
      <c r="AQ594" s="44"/>
    </row>
    <row r="595" spans="3:43" s="33" customFormat="1" x14ac:dyDescent="0.25">
      <c r="C595" s="31"/>
      <c r="D595" s="31"/>
      <c r="E595" s="31"/>
      <c r="H595" s="44"/>
      <c r="I595" s="44"/>
      <c r="J595" s="81"/>
      <c r="T595" s="44"/>
      <c r="U595" s="44"/>
      <c r="AE595" s="44"/>
      <c r="AF595" s="44"/>
      <c r="AP595" s="44"/>
      <c r="AQ595" s="44"/>
    </row>
    <row r="596" spans="3:43" s="33" customFormat="1" x14ac:dyDescent="0.25">
      <c r="C596" s="31"/>
      <c r="D596" s="31"/>
      <c r="E596" s="31"/>
      <c r="H596" s="44"/>
      <c r="I596" s="44"/>
      <c r="J596" s="81"/>
      <c r="T596" s="44"/>
      <c r="U596" s="44"/>
      <c r="AE596" s="44"/>
      <c r="AF596" s="44"/>
      <c r="AP596" s="44"/>
      <c r="AQ596" s="44"/>
    </row>
    <row r="597" spans="3:43" s="33" customFormat="1" x14ac:dyDescent="0.25">
      <c r="C597" s="31"/>
      <c r="D597" s="31"/>
      <c r="E597" s="31"/>
      <c r="H597" s="44"/>
      <c r="I597" s="44"/>
      <c r="J597" s="81"/>
      <c r="T597" s="44"/>
      <c r="U597" s="44"/>
      <c r="AE597" s="44"/>
      <c r="AF597" s="44"/>
      <c r="AP597" s="44"/>
      <c r="AQ597" s="44"/>
    </row>
    <row r="598" spans="3:43" s="33" customFormat="1" x14ac:dyDescent="0.25">
      <c r="C598" s="31"/>
      <c r="D598" s="31"/>
      <c r="E598" s="31"/>
      <c r="H598" s="44"/>
      <c r="I598" s="44"/>
      <c r="J598" s="81"/>
      <c r="T598" s="44"/>
      <c r="U598" s="44"/>
      <c r="AE598" s="44"/>
      <c r="AF598" s="44"/>
      <c r="AP598" s="44"/>
      <c r="AQ598" s="44"/>
    </row>
    <row r="599" spans="3:43" s="33" customFormat="1" x14ac:dyDescent="0.25">
      <c r="C599" s="31"/>
      <c r="D599" s="31"/>
      <c r="E599" s="31"/>
      <c r="H599" s="44"/>
      <c r="I599" s="44"/>
      <c r="J599" s="81"/>
      <c r="T599" s="44"/>
      <c r="U599" s="44"/>
      <c r="AE599" s="44"/>
      <c r="AF599" s="44"/>
      <c r="AP599" s="44"/>
      <c r="AQ599" s="44"/>
    </row>
    <row r="600" spans="3:43" s="33" customFormat="1" x14ac:dyDescent="0.25">
      <c r="C600" s="31"/>
      <c r="D600" s="31"/>
      <c r="E600" s="31"/>
      <c r="H600" s="44"/>
      <c r="I600" s="44"/>
      <c r="J600" s="81"/>
      <c r="T600" s="44"/>
      <c r="U600" s="44"/>
      <c r="AE600" s="44"/>
      <c r="AF600" s="44"/>
      <c r="AP600" s="44"/>
      <c r="AQ600" s="44"/>
    </row>
    <row r="601" spans="3:43" s="33" customFormat="1" x14ac:dyDescent="0.25">
      <c r="C601" s="31"/>
      <c r="D601" s="31"/>
      <c r="E601" s="31"/>
      <c r="H601" s="44"/>
      <c r="I601" s="44"/>
      <c r="J601" s="81"/>
      <c r="T601" s="44"/>
      <c r="U601" s="44"/>
      <c r="AE601" s="44"/>
      <c r="AF601" s="44"/>
      <c r="AP601" s="44"/>
      <c r="AQ601" s="44"/>
    </row>
    <row r="602" spans="3:43" s="33" customFormat="1" x14ac:dyDescent="0.25">
      <c r="C602" s="31"/>
      <c r="D602" s="31"/>
      <c r="E602" s="31"/>
      <c r="H602" s="44"/>
      <c r="I602" s="44"/>
      <c r="J602" s="81"/>
      <c r="T602" s="44"/>
      <c r="U602" s="44"/>
      <c r="AE602" s="44"/>
      <c r="AF602" s="44"/>
      <c r="AP602" s="44"/>
      <c r="AQ602" s="44"/>
    </row>
    <row r="603" spans="3:43" s="33" customFormat="1" x14ac:dyDescent="0.25">
      <c r="C603" s="31"/>
      <c r="D603" s="31"/>
      <c r="E603" s="31"/>
      <c r="H603" s="44"/>
      <c r="I603" s="44"/>
      <c r="J603" s="81"/>
      <c r="T603" s="44"/>
      <c r="U603" s="44"/>
      <c r="AE603" s="44"/>
      <c r="AF603" s="44"/>
      <c r="AP603" s="44"/>
      <c r="AQ603" s="44"/>
    </row>
    <row r="604" spans="3:43" s="33" customFormat="1" x14ac:dyDescent="0.25">
      <c r="C604" s="31"/>
      <c r="D604" s="31"/>
      <c r="E604" s="31"/>
      <c r="H604" s="44"/>
      <c r="I604" s="44"/>
      <c r="J604" s="81"/>
      <c r="T604" s="44"/>
      <c r="U604" s="44"/>
      <c r="AE604" s="44"/>
      <c r="AF604" s="44"/>
      <c r="AP604" s="44"/>
      <c r="AQ604" s="44"/>
    </row>
    <row r="605" spans="3:43" s="33" customFormat="1" x14ac:dyDescent="0.25">
      <c r="C605" s="31"/>
      <c r="D605" s="31"/>
      <c r="E605" s="31"/>
      <c r="H605" s="44"/>
      <c r="I605" s="44"/>
      <c r="J605" s="81"/>
      <c r="T605" s="44"/>
      <c r="U605" s="44"/>
      <c r="AE605" s="44"/>
      <c r="AF605" s="44"/>
      <c r="AP605" s="44"/>
      <c r="AQ605" s="44"/>
    </row>
  </sheetData>
  <mergeCells count="1">
    <mergeCell ref="C9:F9"/>
  </mergeCells>
  <pageMargins left="0.25" right="0.25" top="0.75" bottom="0.75" header="0.3" footer="0.3"/>
  <pageSetup paperSize="5" scale="3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G801"/>
  <sheetViews>
    <sheetView workbookViewId="0">
      <pane xSplit="10" ySplit="9" topLeftCell="K151" activePane="bottomRight" state="frozen"/>
      <selection pane="topRight" activeCell="K1" sqref="K1"/>
      <selection pane="bottomLeft" activeCell="A10" sqref="A10"/>
      <selection pane="bottomRight" activeCell="C161" sqref="C161"/>
    </sheetView>
  </sheetViews>
  <sheetFormatPr defaultRowHeight="15" x14ac:dyDescent="0.25"/>
  <cols>
    <col min="1" max="2" width="0" hidden="1" customWidth="1"/>
    <col min="3" max="4" width="9.140625" style="69"/>
    <col min="5" max="5" width="16.5703125" style="69" customWidth="1"/>
    <col min="6" max="6" width="18.5703125" customWidth="1"/>
    <col min="8" max="9" width="13.140625" style="37" customWidth="1"/>
    <col min="10" max="10" width="9.140625" style="75"/>
    <col min="11" max="11" width="11.7109375" customWidth="1"/>
    <col min="12" max="12" width="11.85546875" customWidth="1"/>
    <col min="13" max="13" width="12.140625" customWidth="1"/>
    <col min="14" max="14" width="12.5703125" customWidth="1"/>
    <col min="15" max="15" width="11.7109375" customWidth="1"/>
    <col min="16" max="16" width="12.140625" customWidth="1"/>
    <col min="17" max="17" width="12" customWidth="1"/>
    <col min="18" max="18" width="12.140625" style="18" customWidth="1"/>
    <col min="19" max="19" width="12.140625" style="20" customWidth="1"/>
    <col min="20" max="20" width="11.28515625" style="37" customWidth="1"/>
    <col min="21" max="21" width="11.140625" style="37" customWidth="1"/>
    <col min="22" max="22" width="12" customWidth="1"/>
    <col min="23" max="23" width="12.28515625" customWidth="1"/>
    <col min="24" max="25" width="12.140625" customWidth="1"/>
    <col min="26" max="26" width="12" customWidth="1"/>
    <col min="27" max="27" width="12.85546875" customWidth="1"/>
    <col min="28" max="28" width="12" customWidth="1"/>
    <col min="29" max="29" width="12.42578125" style="18" customWidth="1"/>
    <col min="30" max="30" width="12.42578125" style="20" customWidth="1"/>
    <col min="31" max="32" width="11.28515625" style="37" customWidth="1"/>
    <col min="33" max="33" width="12" customWidth="1"/>
    <col min="34" max="34" width="11.85546875" customWidth="1"/>
    <col min="35" max="35" width="11.7109375" customWidth="1"/>
    <col min="36" max="36" width="12.140625" customWidth="1"/>
    <col min="37" max="37" width="12" customWidth="1"/>
    <col min="38" max="38" width="12.7109375" customWidth="1"/>
    <col min="39" max="39" width="12.140625" customWidth="1"/>
    <col min="40" max="40" width="12.28515625" style="18" customWidth="1"/>
    <col min="41" max="41" width="12.42578125" style="20" customWidth="1"/>
    <col min="42" max="42" width="11.28515625" style="37" customWidth="1"/>
    <col min="43" max="43" width="11.42578125" style="37" customWidth="1"/>
    <col min="44" max="215" width="9.140625" style="33"/>
  </cols>
  <sheetData>
    <row r="1" spans="2:215" ht="15.75" hidden="1" thickBot="1" x14ac:dyDescent="0.3"/>
    <row r="2" spans="2:215" ht="15.75" hidden="1" thickBot="1" x14ac:dyDescent="0.3"/>
    <row r="3" spans="2:215" ht="15.75" hidden="1" thickBot="1" x14ac:dyDescent="0.3"/>
    <row r="4" spans="2:215" ht="15.75" hidden="1" thickBot="1" x14ac:dyDescent="0.3"/>
    <row r="5" spans="2:215" ht="15.75" hidden="1" thickBot="1" x14ac:dyDescent="0.3"/>
    <row r="6" spans="2:215" ht="15.75" hidden="1" thickBot="1" x14ac:dyDescent="0.3"/>
    <row r="7" spans="2:215" ht="15.75" hidden="1" thickBot="1" x14ac:dyDescent="0.3">
      <c r="C7" s="70"/>
      <c r="D7" s="70"/>
      <c r="E7" s="70"/>
      <c r="F7" s="2"/>
      <c r="G7" s="2"/>
      <c r="H7" s="38"/>
      <c r="I7" s="38"/>
      <c r="V7" s="1"/>
      <c r="W7" s="1"/>
      <c r="X7" s="1"/>
      <c r="Y7" s="1"/>
      <c r="Z7" s="1"/>
      <c r="AA7" s="1"/>
      <c r="AB7" s="1"/>
      <c r="AC7" s="19"/>
      <c r="AD7" s="21"/>
      <c r="AE7" s="49"/>
      <c r="AF7" s="49"/>
    </row>
    <row r="8" spans="2:215" s="3" customFormat="1" ht="43.5" customHeight="1" thickBot="1" x14ac:dyDescent="0.3">
      <c r="B8" s="15"/>
      <c r="C8" s="71"/>
      <c r="D8" s="71"/>
      <c r="E8" s="71"/>
      <c r="F8" s="10"/>
      <c r="G8" s="10"/>
      <c r="H8" s="39"/>
      <c r="I8" s="39"/>
      <c r="J8" s="76"/>
      <c r="K8" s="27" t="s">
        <v>71</v>
      </c>
      <c r="L8" s="27"/>
      <c r="M8" s="27"/>
      <c r="N8" s="27"/>
      <c r="O8" s="27"/>
      <c r="P8" s="27"/>
      <c r="Q8" s="27"/>
      <c r="R8" s="27"/>
      <c r="S8" s="27"/>
      <c r="T8" s="28"/>
      <c r="U8" s="29"/>
      <c r="V8" s="27" t="s">
        <v>33</v>
      </c>
      <c r="W8" s="27"/>
      <c r="X8" s="27"/>
      <c r="Y8" s="27"/>
      <c r="Z8" s="27"/>
      <c r="AA8" s="27"/>
      <c r="AB8" s="27"/>
      <c r="AC8" s="27"/>
      <c r="AD8" s="30"/>
      <c r="AE8" s="28"/>
      <c r="AF8" s="29"/>
      <c r="AG8" s="27" t="s">
        <v>34</v>
      </c>
      <c r="AH8" s="27"/>
      <c r="AI8" s="27"/>
      <c r="AJ8" s="27"/>
      <c r="AK8" s="27"/>
      <c r="AL8" s="27"/>
      <c r="AM8" s="27"/>
      <c r="AN8" s="27"/>
      <c r="AO8" s="27"/>
      <c r="AP8" s="28"/>
      <c r="AQ8" s="29"/>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row>
    <row r="9" spans="2:215" s="13" customFormat="1" ht="142.5" customHeight="1" thickBot="1" x14ac:dyDescent="0.3">
      <c r="B9" s="16"/>
      <c r="C9" s="85" t="s">
        <v>46</v>
      </c>
      <c r="D9" s="86"/>
      <c r="E9" s="86"/>
      <c r="F9" s="86"/>
      <c r="G9" s="23" t="s">
        <v>35</v>
      </c>
      <c r="H9" s="24" t="s">
        <v>47</v>
      </c>
      <c r="I9" s="24" t="s">
        <v>48</v>
      </c>
      <c r="J9" s="22" t="s">
        <v>36</v>
      </c>
      <c r="K9" s="23" t="s">
        <v>65</v>
      </c>
      <c r="L9" s="23" t="s">
        <v>67</v>
      </c>
      <c r="M9" s="23" t="s">
        <v>54</v>
      </c>
      <c r="N9" s="23" t="s">
        <v>55</v>
      </c>
      <c r="O9" s="23" t="s">
        <v>56</v>
      </c>
      <c r="P9" s="23" t="s">
        <v>57</v>
      </c>
      <c r="Q9" s="23" t="s">
        <v>64</v>
      </c>
      <c r="R9" s="23" t="s">
        <v>66</v>
      </c>
      <c r="S9" s="25" t="s">
        <v>68</v>
      </c>
      <c r="T9" s="26" t="s">
        <v>58</v>
      </c>
      <c r="U9" s="24" t="s">
        <v>59</v>
      </c>
      <c r="V9" s="23" t="s">
        <v>65</v>
      </c>
      <c r="W9" s="23" t="s">
        <v>67</v>
      </c>
      <c r="X9" s="23" t="s">
        <v>54</v>
      </c>
      <c r="Y9" s="23" t="s">
        <v>55</v>
      </c>
      <c r="Z9" s="23" t="s">
        <v>56</v>
      </c>
      <c r="AA9" s="23" t="s">
        <v>57</v>
      </c>
      <c r="AB9" s="23" t="s">
        <v>64</v>
      </c>
      <c r="AC9" s="23" t="s">
        <v>66</v>
      </c>
      <c r="AD9" s="25" t="s">
        <v>68</v>
      </c>
      <c r="AE9" s="26" t="s">
        <v>60</v>
      </c>
      <c r="AF9" s="24" t="s">
        <v>61</v>
      </c>
      <c r="AG9" s="23" t="s">
        <v>65</v>
      </c>
      <c r="AH9" s="23" t="s">
        <v>67</v>
      </c>
      <c r="AI9" s="23" t="s">
        <v>54</v>
      </c>
      <c r="AJ9" s="23" t="s">
        <v>55</v>
      </c>
      <c r="AK9" s="23" t="s">
        <v>56</v>
      </c>
      <c r="AL9" s="23" t="s">
        <v>57</v>
      </c>
      <c r="AM9" s="23" t="s">
        <v>64</v>
      </c>
      <c r="AN9" s="23" t="s">
        <v>66</v>
      </c>
      <c r="AO9" s="25" t="s">
        <v>68</v>
      </c>
      <c r="AP9" s="26" t="s">
        <v>62</v>
      </c>
      <c r="AQ9" s="24" t="s">
        <v>63</v>
      </c>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row>
    <row r="10" spans="2:215" x14ac:dyDescent="0.25">
      <c r="B10" s="17"/>
      <c r="C10" s="72" t="s">
        <v>42</v>
      </c>
      <c r="D10" s="72"/>
      <c r="E10" s="72"/>
      <c r="F10" s="4" t="s">
        <v>1</v>
      </c>
      <c r="G10" s="9">
        <v>1</v>
      </c>
      <c r="H10" s="40" t="s">
        <v>27</v>
      </c>
      <c r="I10" s="40" t="s">
        <v>27</v>
      </c>
      <c r="J10" s="77" t="s">
        <v>29</v>
      </c>
      <c r="K10" s="6"/>
      <c r="L10" s="6"/>
      <c r="M10" s="6"/>
      <c r="N10" s="6"/>
      <c r="O10" s="6"/>
      <c r="P10" s="6"/>
      <c r="Q10" s="6"/>
      <c r="R10" s="6"/>
      <c r="S10" s="5"/>
      <c r="T10" s="46"/>
      <c r="U10" s="41"/>
      <c r="V10" s="6"/>
      <c r="W10" s="6"/>
      <c r="X10" s="6"/>
      <c r="Y10" s="6"/>
      <c r="Z10" s="6"/>
      <c r="AA10" s="6"/>
      <c r="AB10" s="6"/>
      <c r="AC10" s="6"/>
      <c r="AD10" s="5"/>
      <c r="AE10" s="46"/>
      <c r="AF10" s="41"/>
      <c r="AG10" s="6"/>
      <c r="AH10" s="6"/>
      <c r="AI10" s="6"/>
      <c r="AJ10" s="6"/>
      <c r="AK10" s="6"/>
      <c r="AL10" s="6"/>
      <c r="AM10" s="6"/>
      <c r="AN10" s="6"/>
      <c r="AO10" s="5"/>
      <c r="AP10" s="46"/>
      <c r="AQ10" s="41"/>
    </row>
    <row r="11" spans="2:215" x14ac:dyDescent="0.25">
      <c r="B11" s="17"/>
      <c r="C11" s="72" t="s">
        <v>43</v>
      </c>
      <c r="D11" s="72"/>
      <c r="E11" s="72"/>
      <c r="F11" s="4" t="s">
        <v>31</v>
      </c>
      <c r="G11" s="9">
        <v>2</v>
      </c>
      <c r="H11" s="40" t="s">
        <v>27</v>
      </c>
      <c r="I11" s="40" t="s">
        <v>27</v>
      </c>
      <c r="J11" s="77" t="s">
        <v>28</v>
      </c>
      <c r="K11" s="6"/>
      <c r="L11" s="6"/>
      <c r="M11" s="6"/>
      <c r="N11" s="6"/>
      <c r="O11" s="6"/>
      <c r="P11" s="6"/>
      <c r="Q11" s="6"/>
      <c r="R11" s="6"/>
      <c r="S11" s="5"/>
      <c r="T11" s="46"/>
      <c r="U11" s="41"/>
      <c r="V11" s="6"/>
      <c r="W11" s="6"/>
      <c r="X11" s="6"/>
      <c r="Y11" s="6"/>
      <c r="Z11" s="6"/>
      <c r="AA11" s="6"/>
      <c r="AB11" s="6"/>
      <c r="AC11" s="6"/>
      <c r="AD11" s="5"/>
      <c r="AE11" s="46"/>
      <c r="AF11" s="41"/>
      <c r="AG11" s="6"/>
      <c r="AH11" s="6"/>
      <c r="AI11" s="6"/>
      <c r="AJ11" s="6"/>
      <c r="AK11" s="6"/>
      <c r="AL11" s="6"/>
      <c r="AM11" s="6"/>
      <c r="AN11" s="6"/>
      <c r="AO11" s="5"/>
      <c r="AP11" s="46"/>
      <c r="AQ11" s="41"/>
    </row>
    <row r="12" spans="2:215" x14ac:dyDescent="0.25">
      <c r="B12" s="17"/>
      <c r="C12" s="72"/>
      <c r="D12" s="72"/>
      <c r="E12" s="72"/>
      <c r="F12" s="4" t="s">
        <v>2</v>
      </c>
      <c r="G12" s="9">
        <v>4</v>
      </c>
      <c r="H12" s="41">
        <f>T12+AE12+AP12</f>
        <v>0.5028089887640449</v>
      </c>
      <c r="I12" s="41">
        <f>U12+AF12+AQ12</f>
        <v>0.6067415730337079</v>
      </c>
      <c r="J12" s="77">
        <v>356</v>
      </c>
      <c r="K12" s="6">
        <v>0</v>
      </c>
      <c r="L12" s="6">
        <v>10</v>
      </c>
      <c r="M12" s="6">
        <v>8</v>
      </c>
      <c r="N12" s="6">
        <v>78</v>
      </c>
      <c r="O12" s="6">
        <v>71</v>
      </c>
      <c r="P12" s="6">
        <v>16</v>
      </c>
      <c r="Q12" s="6">
        <v>6</v>
      </c>
      <c r="R12" s="6"/>
      <c r="S12" s="5"/>
      <c r="T12" s="46">
        <f>(K12+L12+M12+N12+O12) /J12</f>
        <v>0.4691011235955056</v>
      </c>
      <c r="U12" s="41">
        <f>(K12+L12+M12+N12+O12+P12+Q12)/J12</f>
        <v>0.5308988764044944</v>
      </c>
      <c r="V12" s="6">
        <v>0</v>
      </c>
      <c r="W12" s="6">
        <v>0</v>
      </c>
      <c r="X12" s="6">
        <v>1</v>
      </c>
      <c r="Y12" s="6">
        <v>0</v>
      </c>
      <c r="Z12" s="6">
        <v>2</v>
      </c>
      <c r="AA12" s="6">
        <v>3</v>
      </c>
      <c r="AB12" s="6">
        <v>1</v>
      </c>
      <c r="AC12" s="6"/>
      <c r="AD12" s="5"/>
      <c r="AE12" s="46">
        <f>(V12+W12+X12+Y12+Z12) /J12</f>
        <v>8.4269662921348312E-3</v>
      </c>
      <c r="AF12" s="41">
        <f>(V12+W12+X12+Y12+Z12+AA12+AB12)/J12</f>
        <v>1.9662921348314606E-2</v>
      </c>
      <c r="AG12" s="6">
        <v>0</v>
      </c>
      <c r="AH12" s="6">
        <v>0</v>
      </c>
      <c r="AI12" s="6">
        <v>2</v>
      </c>
      <c r="AJ12" s="6">
        <v>5</v>
      </c>
      <c r="AK12" s="6">
        <v>2</v>
      </c>
      <c r="AL12" s="6">
        <v>5</v>
      </c>
      <c r="AM12" s="6">
        <v>6</v>
      </c>
      <c r="AN12" s="6"/>
      <c r="AO12" s="5"/>
      <c r="AP12" s="46">
        <f>(AG12+AH12+AI12+AJ12+AK12) /J12</f>
        <v>2.5280898876404494E-2</v>
      </c>
      <c r="AQ12" s="41">
        <f>(AG12+AH12+AI12+AJ12+AK12+AL12+AM12)/J12</f>
        <v>5.6179775280898875E-2</v>
      </c>
    </row>
    <row r="13" spans="2:215" x14ac:dyDescent="0.25">
      <c r="B13" s="17"/>
      <c r="C13" s="72"/>
      <c r="D13" s="72"/>
      <c r="E13" s="72"/>
      <c r="F13" s="4" t="s">
        <v>3</v>
      </c>
      <c r="G13" s="9">
        <v>3</v>
      </c>
      <c r="H13" s="40" t="s">
        <v>27</v>
      </c>
      <c r="I13" s="40" t="s">
        <v>27</v>
      </c>
      <c r="J13" s="77" t="s">
        <v>28</v>
      </c>
      <c r="K13" s="6"/>
      <c r="L13" s="6"/>
      <c r="M13" s="6"/>
      <c r="N13" s="6"/>
      <c r="O13" s="6"/>
      <c r="P13" s="6"/>
      <c r="Q13" s="6"/>
      <c r="R13" s="6"/>
      <c r="S13" s="5"/>
      <c r="T13" s="46"/>
      <c r="U13" s="41"/>
      <c r="V13" s="6"/>
      <c r="W13" s="6"/>
      <c r="X13" s="6"/>
      <c r="Y13" s="6"/>
      <c r="Z13" s="6"/>
      <c r="AA13" s="6"/>
      <c r="AB13" s="6"/>
      <c r="AC13" s="6"/>
      <c r="AD13" s="5"/>
      <c r="AE13" s="46"/>
      <c r="AF13" s="41"/>
      <c r="AG13" s="6"/>
      <c r="AH13" s="6"/>
      <c r="AI13" s="6"/>
      <c r="AJ13" s="6"/>
      <c r="AK13" s="6"/>
      <c r="AL13" s="6"/>
      <c r="AM13" s="6"/>
      <c r="AN13" s="6"/>
      <c r="AO13" s="5"/>
      <c r="AP13" s="46"/>
      <c r="AQ13" s="41"/>
    </row>
    <row r="14" spans="2:215" x14ac:dyDescent="0.25">
      <c r="B14" s="17"/>
      <c r="C14" s="72"/>
      <c r="D14" s="72"/>
      <c r="E14" s="72"/>
      <c r="F14" s="4" t="s">
        <v>4</v>
      </c>
      <c r="G14" s="9">
        <v>6</v>
      </c>
      <c r="H14" s="40" t="s">
        <v>27</v>
      </c>
      <c r="I14" s="40" t="s">
        <v>27</v>
      </c>
      <c r="J14" s="77" t="s">
        <v>28</v>
      </c>
      <c r="K14" s="6"/>
      <c r="L14" s="6"/>
      <c r="M14" s="6"/>
      <c r="N14" s="6"/>
      <c r="O14" s="6"/>
      <c r="P14" s="6"/>
      <c r="Q14" s="6"/>
      <c r="R14" s="6"/>
      <c r="S14" s="5"/>
      <c r="T14" s="46"/>
      <c r="U14" s="41"/>
      <c r="V14" s="6"/>
      <c r="W14" s="6"/>
      <c r="X14" s="6"/>
      <c r="Y14" s="6"/>
      <c r="Z14" s="6"/>
      <c r="AA14" s="6"/>
      <c r="AB14" s="6"/>
      <c r="AC14" s="6"/>
      <c r="AD14" s="5"/>
      <c r="AE14" s="46"/>
      <c r="AF14" s="41"/>
      <c r="AG14" s="6"/>
      <c r="AH14" s="6"/>
      <c r="AI14" s="6"/>
      <c r="AJ14" s="6"/>
      <c r="AK14" s="6"/>
      <c r="AL14" s="6"/>
      <c r="AM14" s="6"/>
      <c r="AN14" s="6"/>
      <c r="AO14" s="5"/>
      <c r="AP14" s="46"/>
      <c r="AQ14" s="41"/>
    </row>
    <row r="15" spans="2:215" s="13" customFormat="1" ht="15.75" thickBot="1" x14ac:dyDescent="0.3">
      <c r="B15" s="16"/>
      <c r="C15" s="73"/>
      <c r="D15" s="73"/>
      <c r="E15" s="73"/>
      <c r="F15" s="11" t="s">
        <v>32</v>
      </c>
      <c r="G15" s="14" t="s">
        <v>28</v>
      </c>
      <c r="H15" s="42" t="s">
        <v>27</v>
      </c>
      <c r="I15" s="42" t="s">
        <v>27</v>
      </c>
      <c r="J15" s="78" t="s">
        <v>28</v>
      </c>
      <c r="K15" s="11"/>
      <c r="L15" s="11"/>
      <c r="M15" s="11"/>
      <c r="N15" s="11"/>
      <c r="O15" s="11"/>
      <c r="P15" s="11"/>
      <c r="Q15" s="11"/>
      <c r="R15" s="11"/>
      <c r="S15" s="12"/>
      <c r="T15" s="47"/>
      <c r="U15" s="48"/>
      <c r="V15" s="11"/>
      <c r="W15" s="11"/>
      <c r="X15" s="11"/>
      <c r="Y15" s="11"/>
      <c r="Z15" s="11"/>
      <c r="AA15" s="11"/>
      <c r="AB15" s="11"/>
      <c r="AC15" s="11"/>
      <c r="AD15" s="12"/>
      <c r="AE15" s="47"/>
      <c r="AF15" s="48"/>
      <c r="AG15" s="11"/>
      <c r="AH15" s="11"/>
      <c r="AI15" s="11"/>
      <c r="AJ15" s="11"/>
      <c r="AK15" s="11"/>
      <c r="AL15" s="11"/>
      <c r="AM15" s="11"/>
      <c r="AN15" s="11"/>
      <c r="AO15" s="12"/>
      <c r="AP15" s="47"/>
      <c r="AQ15" s="48"/>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row>
    <row r="16" spans="2:215" x14ac:dyDescent="0.25">
      <c r="B16" s="17"/>
      <c r="C16" s="72" t="s">
        <v>8</v>
      </c>
      <c r="D16" s="72"/>
      <c r="E16" s="72"/>
      <c r="F16" s="4" t="s">
        <v>1</v>
      </c>
      <c r="G16" s="9">
        <v>1</v>
      </c>
      <c r="H16" s="40" t="s">
        <v>27</v>
      </c>
      <c r="I16" s="40" t="s">
        <v>27</v>
      </c>
      <c r="J16" s="77" t="s">
        <v>28</v>
      </c>
      <c r="K16" s="6"/>
      <c r="L16" s="6"/>
      <c r="M16" s="6"/>
      <c r="N16" s="6"/>
      <c r="O16" s="6"/>
      <c r="P16" s="6"/>
      <c r="Q16" s="6"/>
      <c r="R16" s="6"/>
      <c r="S16" s="5"/>
      <c r="T16" s="46"/>
      <c r="U16" s="41"/>
      <c r="V16" s="6"/>
      <c r="W16" s="6"/>
      <c r="X16" s="6"/>
      <c r="Y16" s="6"/>
      <c r="Z16" s="6"/>
      <c r="AA16" s="6"/>
      <c r="AB16" s="6"/>
      <c r="AC16" s="6"/>
      <c r="AD16" s="5"/>
      <c r="AE16" s="46"/>
      <c r="AF16" s="41"/>
      <c r="AG16" s="6"/>
      <c r="AH16" s="6"/>
      <c r="AI16" s="6"/>
      <c r="AJ16" s="6"/>
      <c r="AK16" s="6"/>
      <c r="AL16" s="6"/>
      <c r="AM16" s="6"/>
      <c r="AN16" s="6"/>
      <c r="AO16" s="5"/>
      <c r="AP16" s="46"/>
      <c r="AQ16" s="41"/>
    </row>
    <row r="17" spans="2:215" x14ac:dyDescent="0.25">
      <c r="B17" s="17"/>
      <c r="C17" s="72"/>
      <c r="D17" s="72"/>
      <c r="E17" s="72"/>
      <c r="F17" s="4" t="s">
        <v>31</v>
      </c>
      <c r="G17" s="9">
        <v>2</v>
      </c>
      <c r="H17" s="40" t="s">
        <v>27</v>
      </c>
      <c r="I17" s="40" t="s">
        <v>27</v>
      </c>
      <c r="J17" s="77" t="s">
        <v>28</v>
      </c>
      <c r="K17" s="6"/>
      <c r="L17" s="6"/>
      <c r="M17" s="6"/>
      <c r="N17" s="6"/>
      <c r="O17" s="6"/>
      <c r="P17" s="6"/>
      <c r="Q17" s="6"/>
      <c r="R17" s="6"/>
      <c r="S17" s="5"/>
      <c r="T17" s="46"/>
      <c r="U17" s="41"/>
      <c r="V17" s="6"/>
      <c r="W17" s="6"/>
      <c r="X17" s="6"/>
      <c r="Y17" s="6"/>
      <c r="Z17" s="6"/>
      <c r="AA17" s="6"/>
      <c r="AB17" s="6"/>
      <c r="AC17" s="6"/>
      <c r="AD17" s="5"/>
      <c r="AE17" s="46"/>
      <c r="AF17" s="41"/>
      <c r="AG17" s="6"/>
      <c r="AH17" s="6"/>
      <c r="AI17" s="6"/>
      <c r="AJ17" s="6"/>
      <c r="AK17" s="6"/>
      <c r="AL17" s="6"/>
      <c r="AM17" s="6"/>
      <c r="AN17" s="6"/>
      <c r="AO17" s="5"/>
      <c r="AP17" s="46"/>
      <c r="AQ17" s="41"/>
    </row>
    <row r="18" spans="2:215" x14ac:dyDescent="0.25">
      <c r="B18" s="17"/>
      <c r="C18" s="72"/>
      <c r="D18" s="72"/>
      <c r="E18" s="72"/>
      <c r="F18" s="4" t="s">
        <v>2</v>
      </c>
      <c r="G18" s="9">
        <v>4</v>
      </c>
      <c r="H18" s="41">
        <f>T18+AE18+AP18</f>
        <v>0.49681528662420382</v>
      </c>
      <c r="I18" s="41">
        <f>U18+AF18+AQ18</f>
        <v>0.57324840764331209</v>
      </c>
      <c r="J18" s="79">
        <v>157</v>
      </c>
      <c r="K18" s="6">
        <v>0</v>
      </c>
      <c r="L18" s="7">
        <v>11</v>
      </c>
      <c r="M18" s="6">
        <v>16</v>
      </c>
      <c r="N18" s="6">
        <v>32</v>
      </c>
      <c r="O18" s="6">
        <v>12</v>
      </c>
      <c r="P18" s="6">
        <v>5</v>
      </c>
      <c r="Q18" s="6">
        <v>0</v>
      </c>
      <c r="R18" s="6"/>
      <c r="S18" s="5"/>
      <c r="T18" s="46">
        <f>(K18+L18+M18+N18+O18) /J18</f>
        <v>0.45222929936305734</v>
      </c>
      <c r="U18" s="41">
        <f>(K18+L18+M18+N18+O18+P18+Q18)/J18</f>
        <v>0.48407643312101911</v>
      </c>
      <c r="V18" s="6">
        <v>0</v>
      </c>
      <c r="W18" s="6">
        <v>1</v>
      </c>
      <c r="X18" s="6">
        <v>0</v>
      </c>
      <c r="Y18" s="6">
        <v>1</v>
      </c>
      <c r="Z18" s="6">
        <v>2</v>
      </c>
      <c r="AA18" s="6">
        <v>4</v>
      </c>
      <c r="AB18" s="6">
        <v>1</v>
      </c>
      <c r="AC18" s="6"/>
      <c r="AD18" s="5"/>
      <c r="AE18" s="46">
        <f>(V18+W18+X18+Y18+Z18) /J18</f>
        <v>2.5477707006369428E-2</v>
      </c>
      <c r="AF18" s="41">
        <f>(V18+W18+X18+Y18+Z18+AA18+AB18)/J18</f>
        <v>5.7324840764331211E-2</v>
      </c>
      <c r="AG18" s="6">
        <v>0</v>
      </c>
      <c r="AH18" s="6">
        <v>0</v>
      </c>
      <c r="AI18" s="6">
        <v>2</v>
      </c>
      <c r="AJ18" s="6">
        <v>0</v>
      </c>
      <c r="AK18" s="6">
        <v>1</v>
      </c>
      <c r="AL18" s="6">
        <v>1</v>
      </c>
      <c r="AM18" s="6">
        <v>1</v>
      </c>
      <c r="AN18" s="6"/>
      <c r="AO18" s="5"/>
      <c r="AP18" s="46">
        <f>(AG18+AH18+AI18+AJ18+AK18) /J18</f>
        <v>1.9108280254777069E-2</v>
      </c>
      <c r="AQ18" s="41">
        <f>(AG18+AH18+AI18+AJ18+AK18+AL18+AM18)/J18</f>
        <v>3.1847133757961783E-2</v>
      </c>
    </row>
    <row r="19" spans="2:215" x14ac:dyDescent="0.25">
      <c r="B19" s="17"/>
      <c r="C19" s="72"/>
      <c r="D19" s="72"/>
      <c r="E19" s="72"/>
      <c r="F19" s="4" t="s">
        <v>3</v>
      </c>
      <c r="G19" s="9">
        <v>3</v>
      </c>
      <c r="H19" s="40" t="s">
        <v>27</v>
      </c>
      <c r="I19" s="40" t="s">
        <v>27</v>
      </c>
      <c r="J19" s="79" t="s">
        <v>28</v>
      </c>
      <c r="K19" s="6"/>
      <c r="L19" s="6"/>
      <c r="M19" s="6"/>
      <c r="N19" s="6"/>
      <c r="O19" s="6"/>
      <c r="P19" s="6"/>
      <c r="Q19" s="6"/>
      <c r="R19" s="6"/>
      <c r="S19" s="5"/>
      <c r="T19" s="46"/>
      <c r="U19" s="41"/>
      <c r="V19" s="6"/>
      <c r="W19" s="6"/>
      <c r="X19" s="6"/>
      <c r="Y19" s="6"/>
      <c r="Z19" s="6"/>
      <c r="AA19" s="6"/>
      <c r="AB19" s="6"/>
      <c r="AC19" s="6"/>
      <c r="AD19" s="5"/>
      <c r="AE19" s="46"/>
      <c r="AF19" s="41"/>
      <c r="AG19" s="6"/>
      <c r="AH19" s="6"/>
      <c r="AI19" s="6"/>
      <c r="AJ19" s="6"/>
      <c r="AK19" s="6"/>
      <c r="AL19" s="6"/>
      <c r="AM19" s="6"/>
      <c r="AN19" s="6"/>
      <c r="AO19" s="5"/>
      <c r="AP19" s="46"/>
      <c r="AQ19" s="41"/>
    </row>
    <row r="20" spans="2:215" x14ac:dyDescent="0.25">
      <c r="B20" s="17"/>
      <c r="C20" s="72"/>
      <c r="D20" s="72"/>
      <c r="E20" s="72"/>
      <c r="F20" s="4" t="s">
        <v>4</v>
      </c>
      <c r="G20" s="9">
        <v>6</v>
      </c>
      <c r="H20" s="40" t="s">
        <v>27</v>
      </c>
      <c r="I20" s="40" t="s">
        <v>27</v>
      </c>
      <c r="J20" s="79" t="s">
        <v>28</v>
      </c>
      <c r="K20" s="6"/>
      <c r="L20" s="6"/>
      <c r="M20" s="6"/>
      <c r="N20" s="6"/>
      <c r="O20" s="6"/>
      <c r="P20" s="6"/>
      <c r="Q20" s="6"/>
      <c r="R20" s="6"/>
      <c r="S20" s="5"/>
      <c r="T20" s="46"/>
      <c r="U20" s="41"/>
      <c r="V20" s="6"/>
      <c r="W20" s="6"/>
      <c r="X20" s="6"/>
      <c r="Y20" s="6"/>
      <c r="Z20" s="6"/>
      <c r="AA20" s="6"/>
      <c r="AB20" s="6"/>
      <c r="AC20" s="6"/>
      <c r="AD20" s="5"/>
      <c r="AE20" s="46"/>
      <c r="AF20" s="41"/>
      <c r="AG20" s="6"/>
      <c r="AH20" s="6"/>
      <c r="AI20" s="6"/>
      <c r="AJ20" s="6"/>
      <c r="AK20" s="6"/>
      <c r="AL20" s="6"/>
      <c r="AM20" s="6"/>
      <c r="AN20" s="6"/>
      <c r="AO20" s="5"/>
      <c r="AP20" s="46"/>
      <c r="AQ20" s="41"/>
    </row>
    <row r="21" spans="2:215" s="13" customFormat="1" ht="15.75" thickBot="1" x14ac:dyDescent="0.3">
      <c r="B21" s="16"/>
      <c r="C21" s="73"/>
      <c r="D21" s="73"/>
      <c r="E21" s="73"/>
      <c r="F21" s="11" t="s">
        <v>32</v>
      </c>
      <c r="G21" s="14" t="s">
        <v>28</v>
      </c>
      <c r="H21" s="42" t="s">
        <v>27</v>
      </c>
      <c r="I21" s="42" t="s">
        <v>27</v>
      </c>
      <c r="J21" s="78" t="s">
        <v>28</v>
      </c>
      <c r="K21" s="11"/>
      <c r="L21" s="11"/>
      <c r="M21" s="11"/>
      <c r="N21" s="11"/>
      <c r="O21" s="11"/>
      <c r="P21" s="11"/>
      <c r="Q21" s="11"/>
      <c r="R21" s="11"/>
      <c r="S21" s="12"/>
      <c r="T21" s="47"/>
      <c r="U21" s="48"/>
      <c r="V21" s="11"/>
      <c r="W21" s="11"/>
      <c r="X21" s="11"/>
      <c r="Y21" s="11"/>
      <c r="Z21" s="11"/>
      <c r="AA21" s="11"/>
      <c r="AB21" s="11"/>
      <c r="AC21" s="11"/>
      <c r="AD21" s="12"/>
      <c r="AE21" s="47"/>
      <c r="AF21" s="48"/>
      <c r="AG21" s="11"/>
      <c r="AH21" s="11"/>
      <c r="AI21" s="11"/>
      <c r="AJ21" s="11"/>
      <c r="AK21" s="11"/>
      <c r="AL21" s="11"/>
      <c r="AM21" s="11"/>
      <c r="AN21" s="11"/>
      <c r="AO21" s="12"/>
      <c r="AP21" s="47"/>
      <c r="AQ21" s="48"/>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row>
    <row r="22" spans="2:215" x14ac:dyDescent="0.25">
      <c r="B22" s="17"/>
      <c r="C22" s="72" t="s">
        <v>0</v>
      </c>
      <c r="D22" s="72"/>
      <c r="E22" s="72"/>
      <c r="F22" s="4" t="s">
        <v>1</v>
      </c>
      <c r="G22" s="9">
        <v>1</v>
      </c>
      <c r="H22" s="41">
        <f t="shared" ref="H22:I25" si="0">T22+AE22+AP22</f>
        <v>0.27868852459016391</v>
      </c>
      <c r="I22" s="41">
        <f t="shared" si="0"/>
        <v>0.43934426229508194</v>
      </c>
      <c r="J22" s="77">
        <v>305</v>
      </c>
      <c r="K22" s="6">
        <v>16</v>
      </c>
      <c r="L22" s="6">
        <v>21</v>
      </c>
      <c r="M22" s="6">
        <v>18</v>
      </c>
      <c r="N22" s="6">
        <v>17</v>
      </c>
      <c r="O22" s="6"/>
      <c r="P22" s="6"/>
      <c r="Q22" s="6"/>
      <c r="R22" s="6"/>
      <c r="S22" s="5"/>
      <c r="T22" s="46">
        <f>(K22+L22)/J22</f>
        <v>0.12131147540983607</v>
      </c>
      <c r="U22" s="41">
        <f>(K22+L22+M22+N22)/J22</f>
        <v>0.23606557377049181</v>
      </c>
      <c r="V22" s="6">
        <v>1</v>
      </c>
      <c r="W22" s="6">
        <v>0</v>
      </c>
      <c r="X22" s="6">
        <v>2</v>
      </c>
      <c r="Y22" s="6">
        <v>0</v>
      </c>
      <c r="Z22" s="6"/>
      <c r="AA22" s="6"/>
      <c r="AB22" s="6"/>
      <c r="AC22" s="6"/>
      <c r="AD22" s="5"/>
      <c r="AE22" s="46">
        <f>(V22+W22)/J22</f>
        <v>3.2786885245901639E-3</v>
      </c>
      <c r="AF22" s="41">
        <f>(V22+W22+X22+Y22)/J22</f>
        <v>9.8360655737704927E-3</v>
      </c>
      <c r="AG22" s="6">
        <v>2</v>
      </c>
      <c r="AH22" s="6">
        <v>1</v>
      </c>
      <c r="AI22" s="6">
        <v>2</v>
      </c>
      <c r="AJ22" s="6">
        <v>21</v>
      </c>
      <c r="AK22" s="6">
        <v>21</v>
      </c>
      <c r="AL22" s="6">
        <v>5</v>
      </c>
      <c r="AM22" s="6">
        <v>7</v>
      </c>
      <c r="AN22" s="6"/>
      <c r="AO22" s="5"/>
      <c r="AP22" s="46">
        <f t="shared" ref="AP22:AP25" si="1">(AG22+AH22+AI22+AJ22+AK22) /J22</f>
        <v>0.1540983606557377</v>
      </c>
      <c r="AQ22" s="41">
        <f t="shared" ref="AQ22:AQ25" si="2">(AG22+AH22+AI22+AJ22+AK22+AL22+AM22)/J22</f>
        <v>0.19344262295081968</v>
      </c>
    </row>
    <row r="23" spans="2:215" x14ac:dyDescent="0.25">
      <c r="B23" s="17"/>
      <c r="C23" s="72"/>
      <c r="D23" s="72"/>
      <c r="E23" s="72"/>
      <c r="F23" s="4" t="s">
        <v>31</v>
      </c>
      <c r="G23" s="9">
        <v>2</v>
      </c>
      <c r="H23" s="41">
        <f t="shared" si="0"/>
        <v>0.47804878048780491</v>
      </c>
      <c r="I23" s="41">
        <f t="shared" si="0"/>
        <v>0.53170731707317076</v>
      </c>
      <c r="J23" s="77">
        <v>205</v>
      </c>
      <c r="K23" s="6">
        <v>7</v>
      </c>
      <c r="L23" s="6">
        <v>63</v>
      </c>
      <c r="M23" s="6">
        <v>25</v>
      </c>
      <c r="N23" s="6">
        <v>5</v>
      </c>
      <c r="O23" s="6">
        <v>4</v>
      </c>
      <c r="P23" s="6"/>
      <c r="Q23" s="6"/>
      <c r="R23" s="6"/>
      <c r="S23" s="5"/>
      <c r="T23" s="46">
        <f>(K23+L23+M23)/J23</f>
        <v>0.46341463414634149</v>
      </c>
      <c r="U23" s="41">
        <f>(K23+L23+M23+N23+O23)/J23</f>
        <v>0.50731707317073171</v>
      </c>
      <c r="V23" s="6">
        <v>0</v>
      </c>
      <c r="W23" s="6">
        <v>0</v>
      </c>
      <c r="X23" s="6">
        <v>0</v>
      </c>
      <c r="Y23" s="6">
        <v>0</v>
      </c>
      <c r="Z23" s="6">
        <v>0</v>
      </c>
      <c r="AA23" s="6"/>
      <c r="AB23" s="6"/>
      <c r="AC23" s="6"/>
      <c r="AD23" s="5"/>
      <c r="AE23" s="46">
        <f>(V23+W23+X23)/J23</f>
        <v>0</v>
      </c>
      <c r="AF23" s="41">
        <f>(V23+W23+X23+Y23+Z23)/J23</f>
        <v>0</v>
      </c>
      <c r="AG23" s="6">
        <v>0</v>
      </c>
      <c r="AH23" s="6">
        <v>0</v>
      </c>
      <c r="AI23" s="6">
        <v>0</v>
      </c>
      <c r="AJ23" s="6">
        <v>2</v>
      </c>
      <c r="AK23" s="6">
        <v>1</v>
      </c>
      <c r="AL23" s="6">
        <v>1</v>
      </c>
      <c r="AM23" s="6">
        <v>1</v>
      </c>
      <c r="AN23" s="6"/>
      <c r="AO23" s="5"/>
      <c r="AP23" s="46">
        <f t="shared" si="1"/>
        <v>1.4634146341463415E-2</v>
      </c>
      <c r="AQ23" s="41">
        <f t="shared" si="2"/>
        <v>2.4390243902439025E-2</v>
      </c>
    </row>
    <row r="24" spans="2:215" x14ac:dyDescent="0.25">
      <c r="B24" s="17"/>
      <c r="C24" s="72"/>
      <c r="D24" s="72"/>
      <c r="E24" s="72"/>
      <c r="F24" s="4" t="s">
        <v>2</v>
      </c>
      <c r="G24" s="9">
        <v>4</v>
      </c>
      <c r="H24" s="41">
        <f t="shared" si="0"/>
        <v>0.26788218793828888</v>
      </c>
      <c r="I24" s="41">
        <f t="shared" si="0"/>
        <v>0.34642356241234223</v>
      </c>
      <c r="J24" s="79">
        <v>2139</v>
      </c>
      <c r="K24" s="7">
        <v>16</v>
      </c>
      <c r="L24" s="7">
        <v>125</v>
      </c>
      <c r="M24" s="7">
        <v>148</v>
      </c>
      <c r="N24" s="7">
        <v>138</v>
      </c>
      <c r="O24" s="7">
        <v>101</v>
      </c>
      <c r="P24" s="7">
        <v>83</v>
      </c>
      <c r="Q24" s="7">
        <v>68</v>
      </c>
      <c r="R24" s="7"/>
      <c r="S24" s="8"/>
      <c r="T24" s="46">
        <f>(K24+L24+M24+N24+O24) /J24</f>
        <v>0.24684431977559607</v>
      </c>
      <c r="U24" s="41">
        <f>(K24+L24+M24+N24+O24+P24+Q24)/J24</f>
        <v>0.3174380551659654</v>
      </c>
      <c r="V24" s="6">
        <v>2</v>
      </c>
      <c r="W24" s="6">
        <v>2</v>
      </c>
      <c r="X24" s="6">
        <v>7</v>
      </c>
      <c r="Y24" s="6">
        <v>6</v>
      </c>
      <c r="Z24" s="6">
        <v>1</v>
      </c>
      <c r="AA24" s="6">
        <v>4</v>
      </c>
      <c r="AB24" s="6">
        <v>2</v>
      </c>
      <c r="AC24" s="6"/>
      <c r="AD24" s="5"/>
      <c r="AE24" s="46">
        <f>(V24+W24+X24+Y24+Z24) /J24</f>
        <v>8.4151472650771386E-3</v>
      </c>
      <c r="AF24" s="41">
        <f>(V24+W24+X24+Y24+Z24+AA24+AB24)/J24</f>
        <v>1.1220196353436185E-2</v>
      </c>
      <c r="AG24" s="6">
        <v>3</v>
      </c>
      <c r="AH24" s="6">
        <v>4</v>
      </c>
      <c r="AI24" s="6">
        <v>7</v>
      </c>
      <c r="AJ24" s="6">
        <v>10</v>
      </c>
      <c r="AK24" s="6">
        <v>3</v>
      </c>
      <c r="AL24" s="6">
        <v>4</v>
      </c>
      <c r="AM24" s="6">
        <v>7</v>
      </c>
      <c r="AN24" s="6"/>
      <c r="AO24" s="5"/>
      <c r="AP24" s="46">
        <f t="shared" si="1"/>
        <v>1.2622720897615708E-2</v>
      </c>
      <c r="AQ24" s="41">
        <f t="shared" si="2"/>
        <v>1.7765310892940627E-2</v>
      </c>
    </row>
    <row r="25" spans="2:215" x14ac:dyDescent="0.25">
      <c r="B25" s="17"/>
      <c r="C25" s="72"/>
      <c r="D25" s="72"/>
      <c r="E25" s="72"/>
      <c r="F25" s="4" t="s">
        <v>3</v>
      </c>
      <c r="G25" s="9">
        <v>3</v>
      </c>
      <c r="H25" s="41">
        <f t="shared" si="0"/>
        <v>0.32391304347826089</v>
      </c>
      <c r="I25" s="41">
        <f t="shared" si="0"/>
        <v>0.60144927536231885</v>
      </c>
      <c r="J25" s="79">
        <v>1380</v>
      </c>
      <c r="K25" s="7">
        <v>0</v>
      </c>
      <c r="L25" s="7">
        <v>73</v>
      </c>
      <c r="M25" s="7">
        <v>127</v>
      </c>
      <c r="N25" s="7">
        <v>197</v>
      </c>
      <c r="O25" s="7">
        <v>208</v>
      </c>
      <c r="P25" s="7">
        <v>112</v>
      </c>
      <c r="Q25" s="7"/>
      <c r="R25" s="7"/>
      <c r="S25" s="8"/>
      <c r="T25" s="46">
        <f>(K25+L25+M25+N25)/J25</f>
        <v>0.28768115942028988</v>
      </c>
      <c r="U25" s="41">
        <f>(K25+L25+M25+N25+O25+P25)/J25</f>
        <v>0.51956521739130435</v>
      </c>
      <c r="V25" s="6">
        <v>6</v>
      </c>
      <c r="W25" s="6">
        <v>3</v>
      </c>
      <c r="X25" s="6">
        <v>1</v>
      </c>
      <c r="Y25" s="6">
        <v>1</v>
      </c>
      <c r="Z25" s="6">
        <v>2</v>
      </c>
      <c r="AA25" s="6">
        <v>0</v>
      </c>
      <c r="AB25" s="6"/>
      <c r="AC25" s="6"/>
      <c r="AD25" s="5"/>
      <c r="AE25" s="46">
        <f>(V25+W25+X25+Y25)/J25</f>
        <v>7.9710144927536229E-3</v>
      </c>
      <c r="AF25" s="41">
        <f>(V25+W25+X25+Y25+Z25+AA25)/J25</f>
        <v>9.4202898550724643E-3</v>
      </c>
      <c r="AG25" s="6">
        <v>11</v>
      </c>
      <c r="AH25" s="6">
        <v>5</v>
      </c>
      <c r="AI25" s="6">
        <v>9</v>
      </c>
      <c r="AJ25" s="6">
        <v>8</v>
      </c>
      <c r="AK25" s="6">
        <v>6</v>
      </c>
      <c r="AL25" s="6">
        <v>2</v>
      </c>
      <c r="AM25" s="6">
        <v>59</v>
      </c>
      <c r="AN25" s="6"/>
      <c r="AO25" s="5"/>
      <c r="AP25" s="46">
        <f t="shared" si="1"/>
        <v>2.8260869565217391E-2</v>
      </c>
      <c r="AQ25" s="41">
        <f t="shared" si="2"/>
        <v>7.2463768115942032E-2</v>
      </c>
    </row>
    <row r="26" spans="2:215" x14ac:dyDescent="0.25">
      <c r="B26" s="17"/>
      <c r="C26" s="72"/>
      <c r="D26" s="72"/>
      <c r="E26" s="72"/>
      <c r="F26" s="4" t="s">
        <v>4</v>
      </c>
      <c r="G26" s="9">
        <v>6</v>
      </c>
      <c r="H26" s="40" t="s">
        <v>27</v>
      </c>
      <c r="I26" s="40" t="s">
        <v>27</v>
      </c>
      <c r="J26" s="79" t="s">
        <v>28</v>
      </c>
      <c r="K26" s="7"/>
      <c r="L26" s="7"/>
      <c r="M26" s="7"/>
      <c r="N26" s="7"/>
      <c r="O26" s="7"/>
      <c r="P26" s="7"/>
      <c r="Q26" s="7"/>
      <c r="R26" s="7"/>
      <c r="S26" s="8"/>
      <c r="T26" s="46"/>
      <c r="U26" s="41"/>
      <c r="V26" s="6"/>
      <c r="W26" s="6"/>
      <c r="X26" s="6"/>
      <c r="Y26" s="6"/>
      <c r="Z26" s="6"/>
      <c r="AA26" s="6"/>
      <c r="AB26" s="6"/>
      <c r="AC26" s="6"/>
      <c r="AD26" s="5"/>
      <c r="AE26" s="46"/>
      <c r="AF26" s="41"/>
      <c r="AG26" s="6"/>
      <c r="AH26" s="6"/>
      <c r="AI26" s="6"/>
      <c r="AJ26" s="6"/>
      <c r="AK26" s="6"/>
      <c r="AL26" s="6"/>
      <c r="AM26" s="6"/>
      <c r="AN26" s="6"/>
      <c r="AO26" s="5"/>
      <c r="AP26" s="46"/>
      <c r="AQ26" s="41"/>
    </row>
    <row r="27" spans="2:215" s="13" customFormat="1" ht="15.75" thickBot="1" x14ac:dyDescent="0.3">
      <c r="B27" s="16"/>
      <c r="C27" s="73"/>
      <c r="D27" s="73"/>
      <c r="E27" s="73"/>
      <c r="F27" s="11" t="s">
        <v>32</v>
      </c>
      <c r="G27" s="14" t="s">
        <v>28</v>
      </c>
      <c r="H27" s="42" t="s">
        <v>27</v>
      </c>
      <c r="I27" s="42" t="s">
        <v>27</v>
      </c>
      <c r="J27" s="78" t="s">
        <v>28</v>
      </c>
      <c r="K27" s="11"/>
      <c r="L27" s="11"/>
      <c r="M27" s="11"/>
      <c r="N27" s="11"/>
      <c r="O27" s="11"/>
      <c r="P27" s="11"/>
      <c r="Q27" s="11"/>
      <c r="R27" s="11"/>
      <c r="S27" s="12"/>
      <c r="T27" s="47"/>
      <c r="U27" s="48"/>
      <c r="V27" s="11"/>
      <c r="W27" s="11"/>
      <c r="X27" s="11"/>
      <c r="Y27" s="11"/>
      <c r="Z27" s="11"/>
      <c r="AA27" s="11"/>
      <c r="AB27" s="11"/>
      <c r="AC27" s="11"/>
      <c r="AD27" s="12"/>
      <c r="AE27" s="47"/>
      <c r="AF27" s="48"/>
      <c r="AG27" s="11"/>
      <c r="AH27" s="11"/>
      <c r="AI27" s="11"/>
      <c r="AJ27" s="11"/>
      <c r="AK27" s="11"/>
      <c r="AL27" s="11"/>
      <c r="AM27" s="11"/>
      <c r="AN27" s="11"/>
      <c r="AO27" s="12"/>
      <c r="AP27" s="47"/>
      <c r="AQ27" s="48"/>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row>
    <row r="28" spans="2:215" x14ac:dyDescent="0.25">
      <c r="B28" s="17"/>
      <c r="C28" s="72" t="s">
        <v>9</v>
      </c>
      <c r="D28" s="72"/>
      <c r="E28" s="72"/>
      <c r="F28" s="4" t="s">
        <v>1</v>
      </c>
      <c r="G28" s="9">
        <v>1</v>
      </c>
      <c r="H28" s="41">
        <f>T28+AE28+AP28</f>
        <v>0.5955056179775281</v>
      </c>
      <c r="I28" s="41">
        <f>U28+AF28+AQ28</f>
        <v>0.66905005107252302</v>
      </c>
      <c r="J28" s="77">
        <v>979</v>
      </c>
      <c r="K28" s="6">
        <v>353</v>
      </c>
      <c r="L28" s="6">
        <v>173</v>
      </c>
      <c r="M28" s="6">
        <v>32</v>
      </c>
      <c r="N28" s="6">
        <v>15</v>
      </c>
      <c r="O28" s="6"/>
      <c r="P28" s="6"/>
      <c r="Q28" s="6"/>
      <c r="R28" s="6"/>
      <c r="S28" s="5"/>
      <c r="T28" s="46">
        <f>(K28+L28)/J28</f>
        <v>0.53728294177732383</v>
      </c>
      <c r="U28" s="41">
        <f>(K28+L28+M28+N28)/J28</f>
        <v>0.58529111338100104</v>
      </c>
      <c r="V28" s="6">
        <v>1</v>
      </c>
      <c r="W28" s="6">
        <v>2</v>
      </c>
      <c r="X28" s="6">
        <v>0</v>
      </c>
      <c r="Y28" s="6">
        <v>5</v>
      </c>
      <c r="Z28" s="6"/>
      <c r="AA28" s="6"/>
      <c r="AB28" s="6"/>
      <c r="AC28" s="6"/>
      <c r="AD28" s="5"/>
      <c r="AE28" s="46">
        <f>(V28+W28)/J28</f>
        <v>3.0643513789581204E-3</v>
      </c>
      <c r="AF28" s="41">
        <f>(V28+W28+X28+Y28)/J28</f>
        <v>8.171603677221655E-3</v>
      </c>
      <c r="AG28" s="6">
        <v>0</v>
      </c>
      <c r="AH28" s="6">
        <v>0</v>
      </c>
      <c r="AI28" s="6">
        <v>35</v>
      </c>
      <c r="AJ28" s="6">
        <v>6</v>
      </c>
      <c r="AK28" s="6">
        <v>13</v>
      </c>
      <c r="AL28" s="6">
        <v>11</v>
      </c>
      <c r="AM28" s="6">
        <v>9</v>
      </c>
      <c r="AN28" s="6"/>
      <c r="AO28" s="5"/>
      <c r="AP28" s="46">
        <f t="shared" ref="AP28:AP29" si="3">(AG28+AH28+AI28+AJ28+AK28) /J28</f>
        <v>5.515832482124617E-2</v>
      </c>
      <c r="AQ28" s="41">
        <f t="shared" ref="AQ28:AQ29" si="4">(AG28+AH28+AI28+AJ28+AK28+AL28+AM28)/J28</f>
        <v>7.5587334014300303E-2</v>
      </c>
    </row>
    <row r="29" spans="2:215" x14ac:dyDescent="0.25">
      <c r="B29" s="17"/>
      <c r="C29" s="72"/>
      <c r="D29" s="72"/>
      <c r="E29" s="72"/>
      <c r="F29" s="4" t="s">
        <v>31</v>
      </c>
      <c r="G29" s="9">
        <v>2</v>
      </c>
      <c r="H29" s="41">
        <f>T29+AE29+AP29</f>
        <v>0.65350318471337576</v>
      </c>
      <c r="I29" s="41">
        <f>U29+AF29+AQ29</f>
        <v>0.7312101910828025</v>
      </c>
      <c r="J29" s="77">
        <v>785</v>
      </c>
      <c r="K29" s="6">
        <v>25</v>
      </c>
      <c r="L29" s="6">
        <v>256</v>
      </c>
      <c r="M29" s="6">
        <v>198</v>
      </c>
      <c r="N29" s="6">
        <v>23</v>
      </c>
      <c r="O29" s="6">
        <v>9</v>
      </c>
      <c r="P29" s="6"/>
      <c r="Q29" s="6"/>
      <c r="R29" s="6"/>
      <c r="S29" s="5"/>
      <c r="T29" s="46">
        <f>(K29+L29+M29)/J29</f>
        <v>0.61019108280254775</v>
      </c>
      <c r="U29" s="41">
        <f>(K29+L29+M29+N29+O29)/J29</f>
        <v>0.65095541401273882</v>
      </c>
      <c r="V29" s="6">
        <v>0</v>
      </c>
      <c r="W29" s="6">
        <v>1</v>
      </c>
      <c r="X29" s="6">
        <v>2</v>
      </c>
      <c r="Y29" s="6">
        <v>10</v>
      </c>
      <c r="Z29" s="6">
        <v>3</v>
      </c>
      <c r="AA29" s="6"/>
      <c r="AB29" s="6"/>
      <c r="AC29" s="6"/>
      <c r="AD29" s="5"/>
      <c r="AE29" s="46">
        <f>(V29+W29+X29)/J29</f>
        <v>3.821656050955414E-3</v>
      </c>
      <c r="AF29" s="41">
        <f>(V29+W29+X29+Y29+Z29)/J29</f>
        <v>2.038216560509554E-2</v>
      </c>
      <c r="AG29" s="6">
        <v>7</v>
      </c>
      <c r="AH29" s="6">
        <v>4</v>
      </c>
      <c r="AI29" s="6">
        <v>8</v>
      </c>
      <c r="AJ29" s="6">
        <v>8</v>
      </c>
      <c r="AK29" s="6">
        <v>4</v>
      </c>
      <c r="AL29" s="6">
        <v>9</v>
      </c>
      <c r="AM29" s="6">
        <v>7</v>
      </c>
      <c r="AN29" s="6"/>
      <c r="AO29" s="5"/>
      <c r="AP29" s="46">
        <f t="shared" si="3"/>
        <v>3.949044585987261E-2</v>
      </c>
      <c r="AQ29" s="41">
        <f t="shared" si="4"/>
        <v>5.9872611464968153E-2</v>
      </c>
    </row>
    <row r="30" spans="2:215" x14ac:dyDescent="0.25">
      <c r="B30" s="17"/>
      <c r="C30" s="72"/>
      <c r="D30" s="72"/>
      <c r="E30" s="72"/>
      <c r="F30" s="4" t="s">
        <v>2</v>
      </c>
      <c r="G30" s="9">
        <v>4</v>
      </c>
      <c r="H30" s="40" t="s">
        <v>27</v>
      </c>
      <c r="I30" s="40" t="s">
        <v>27</v>
      </c>
      <c r="J30" s="77" t="s">
        <v>28</v>
      </c>
      <c r="K30" s="6"/>
      <c r="L30" s="6"/>
      <c r="M30" s="6"/>
      <c r="N30" s="6"/>
      <c r="O30" s="6"/>
      <c r="P30" s="6"/>
      <c r="Q30" s="6"/>
      <c r="R30" s="6"/>
      <c r="S30" s="5"/>
      <c r="T30" s="46"/>
      <c r="U30" s="41"/>
      <c r="V30" s="6"/>
      <c r="W30" s="6"/>
      <c r="X30" s="6"/>
      <c r="Y30" s="6"/>
      <c r="Z30" s="6"/>
      <c r="AA30" s="6"/>
      <c r="AB30" s="6"/>
      <c r="AC30" s="6"/>
      <c r="AD30" s="5"/>
      <c r="AE30" s="46"/>
      <c r="AF30" s="41"/>
      <c r="AG30" s="6"/>
      <c r="AH30" s="6"/>
      <c r="AI30" s="6"/>
      <c r="AJ30" s="6"/>
      <c r="AK30" s="6"/>
      <c r="AL30" s="6"/>
      <c r="AM30" s="6"/>
      <c r="AN30" s="6"/>
      <c r="AO30" s="5"/>
      <c r="AP30" s="46"/>
      <c r="AQ30" s="41"/>
    </row>
    <row r="31" spans="2:215" x14ac:dyDescent="0.25">
      <c r="B31" s="17"/>
      <c r="C31" s="72"/>
      <c r="D31" s="72"/>
      <c r="E31" s="72"/>
      <c r="F31" s="4" t="s">
        <v>3</v>
      </c>
      <c r="G31" s="9">
        <v>3</v>
      </c>
      <c r="H31" s="40" t="s">
        <v>27</v>
      </c>
      <c r="I31" s="40" t="s">
        <v>27</v>
      </c>
      <c r="J31" s="77" t="s">
        <v>28</v>
      </c>
      <c r="K31" s="6"/>
      <c r="L31" s="6"/>
      <c r="M31" s="6"/>
      <c r="N31" s="6"/>
      <c r="O31" s="6"/>
      <c r="P31" s="6"/>
      <c r="Q31" s="6"/>
      <c r="R31" s="6"/>
      <c r="S31" s="5"/>
      <c r="T31" s="46"/>
      <c r="U31" s="41"/>
      <c r="V31" s="6"/>
      <c r="W31" s="6"/>
      <c r="X31" s="6"/>
      <c r="Y31" s="6"/>
      <c r="Z31" s="6"/>
      <c r="AA31" s="6"/>
      <c r="AB31" s="6"/>
      <c r="AC31" s="6"/>
      <c r="AD31" s="5"/>
      <c r="AE31" s="46"/>
      <c r="AF31" s="41"/>
      <c r="AG31" s="6"/>
      <c r="AH31" s="6"/>
      <c r="AI31" s="6"/>
      <c r="AJ31" s="6"/>
      <c r="AK31" s="6"/>
      <c r="AL31" s="6"/>
      <c r="AM31" s="6"/>
      <c r="AN31" s="6"/>
      <c r="AO31" s="5"/>
      <c r="AP31" s="46"/>
      <c r="AQ31" s="41"/>
    </row>
    <row r="32" spans="2:215" x14ac:dyDescent="0.25">
      <c r="B32" s="17"/>
      <c r="C32" s="72"/>
      <c r="D32" s="72"/>
      <c r="E32" s="72"/>
      <c r="F32" s="4" t="s">
        <v>4</v>
      </c>
      <c r="G32" s="9">
        <v>6</v>
      </c>
      <c r="H32" s="40" t="s">
        <v>27</v>
      </c>
      <c r="I32" s="40" t="s">
        <v>27</v>
      </c>
      <c r="J32" s="77" t="s">
        <v>28</v>
      </c>
      <c r="K32" s="6"/>
      <c r="L32" s="6"/>
      <c r="M32" s="6"/>
      <c r="N32" s="6"/>
      <c r="O32" s="6"/>
      <c r="P32" s="6"/>
      <c r="Q32" s="6"/>
      <c r="R32" s="6"/>
      <c r="S32" s="5"/>
      <c r="T32" s="46"/>
      <c r="U32" s="41"/>
      <c r="V32" s="6"/>
      <c r="W32" s="6"/>
      <c r="X32" s="6"/>
      <c r="Y32" s="6"/>
      <c r="Z32" s="6"/>
      <c r="AA32" s="6"/>
      <c r="AB32" s="6"/>
      <c r="AC32" s="6"/>
      <c r="AD32" s="5"/>
      <c r="AE32" s="46"/>
      <c r="AF32" s="41"/>
      <c r="AG32" s="6"/>
      <c r="AH32" s="6"/>
      <c r="AI32" s="6"/>
      <c r="AJ32" s="6"/>
      <c r="AK32" s="6"/>
      <c r="AL32" s="6"/>
      <c r="AM32" s="6"/>
      <c r="AN32" s="6"/>
      <c r="AO32" s="5"/>
      <c r="AP32" s="46"/>
      <c r="AQ32" s="41"/>
    </row>
    <row r="33" spans="2:215" s="13" customFormat="1" ht="15.75" thickBot="1" x14ac:dyDescent="0.3">
      <c r="B33" s="16"/>
      <c r="C33" s="73"/>
      <c r="D33" s="73"/>
      <c r="E33" s="73"/>
      <c r="F33" s="11" t="s">
        <v>32</v>
      </c>
      <c r="G33" s="14" t="s">
        <v>28</v>
      </c>
      <c r="H33" s="42" t="s">
        <v>27</v>
      </c>
      <c r="I33" s="42" t="s">
        <v>27</v>
      </c>
      <c r="J33" s="78" t="s">
        <v>28</v>
      </c>
      <c r="K33" s="11"/>
      <c r="L33" s="11"/>
      <c r="M33" s="11"/>
      <c r="N33" s="11"/>
      <c r="O33" s="11"/>
      <c r="P33" s="11"/>
      <c r="Q33" s="11"/>
      <c r="R33" s="11"/>
      <c r="S33" s="12"/>
      <c r="T33" s="47"/>
      <c r="U33" s="48"/>
      <c r="V33" s="11"/>
      <c r="W33" s="11"/>
      <c r="X33" s="11"/>
      <c r="Y33" s="11"/>
      <c r="Z33" s="11"/>
      <c r="AA33" s="11"/>
      <c r="AB33" s="11"/>
      <c r="AC33" s="11"/>
      <c r="AD33" s="12"/>
      <c r="AE33" s="47"/>
      <c r="AF33" s="48"/>
      <c r="AG33" s="11"/>
      <c r="AH33" s="11"/>
      <c r="AI33" s="11"/>
      <c r="AJ33" s="11"/>
      <c r="AK33" s="11"/>
      <c r="AL33" s="11"/>
      <c r="AM33" s="11"/>
      <c r="AN33" s="11"/>
      <c r="AO33" s="12"/>
      <c r="AP33" s="47"/>
      <c r="AQ33" s="48"/>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row>
    <row r="34" spans="2:215" x14ac:dyDescent="0.25">
      <c r="B34" s="17"/>
      <c r="C34" s="72" t="s">
        <v>10</v>
      </c>
      <c r="D34" s="72"/>
      <c r="E34" s="72"/>
      <c r="F34" s="4" t="s">
        <v>1</v>
      </c>
      <c r="G34" s="9">
        <v>1</v>
      </c>
      <c r="H34" s="40" t="s">
        <v>27</v>
      </c>
      <c r="I34" s="40" t="s">
        <v>27</v>
      </c>
      <c r="J34" s="77" t="s">
        <v>28</v>
      </c>
      <c r="K34" s="6"/>
      <c r="L34" s="6"/>
      <c r="M34" s="6"/>
      <c r="N34" s="6"/>
      <c r="O34" s="6"/>
      <c r="P34" s="6"/>
      <c r="Q34" s="6"/>
      <c r="R34" s="6"/>
      <c r="S34" s="5"/>
      <c r="T34" s="46"/>
      <c r="U34" s="41"/>
      <c r="V34" s="6"/>
      <c r="W34" s="6"/>
      <c r="X34" s="6"/>
      <c r="Y34" s="6"/>
      <c r="Z34" s="6"/>
      <c r="AA34" s="6"/>
      <c r="AB34" s="6"/>
      <c r="AC34" s="6"/>
      <c r="AD34" s="5"/>
      <c r="AE34" s="46"/>
      <c r="AF34" s="41"/>
      <c r="AG34" s="6"/>
      <c r="AH34" s="6"/>
      <c r="AI34" s="6"/>
      <c r="AJ34" s="6"/>
      <c r="AK34" s="6"/>
      <c r="AL34" s="6"/>
      <c r="AM34" s="6"/>
      <c r="AN34" s="6"/>
      <c r="AO34" s="5"/>
      <c r="AP34" s="46"/>
      <c r="AQ34" s="41"/>
    </row>
    <row r="35" spans="2:215" x14ac:dyDescent="0.25">
      <c r="B35" s="17"/>
      <c r="C35" s="72"/>
      <c r="D35" s="72"/>
      <c r="E35" s="72"/>
      <c r="F35" s="4" t="s">
        <v>31</v>
      </c>
      <c r="G35" s="9">
        <v>2</v>
      </c>
      <c r="H35" s="40" t="s">
        <v>95</v>
      </c>
      <c r="I35" s="40" t="s">
        <v>95</v>
      </c>
      <c r="J35" s="77" t="s">
        <v>95</v>
      </c>
      <c r="K35" s="66" t="s">
        <v>95</v>
      </c>
      <c r="L35" s="66" t="s">
        <v>95</v>
      </c>
      <c r="M35" s="66" t="s">
        <v>95</v>
      </c>
      <c r="N35" s="66" t="s">
        <v>95</v>
      </c>
      <c r="O35" s="66" t="s">
        <v>95</v>
      </c>
      <c r="P35" s="66"/>
      <c r="Q35" s="66"/>
      <c r="R35" s="66"/>
      <c r="S35" s="67"/>
      <c r="T35" s="68" t="s">
        <v>95</v>
      </c>
      <c r="U35" s="40" t="s">
        <v>95</v>
      </c>
      <c r="V35" s="66" t="s">
        <v>95</v>
      </c>
      <c r="W35" s="66" t="s">
        <v>95</v>
      </c>
      <c r="X35" s="66" t="s">
        <v>95</v>
      </c>
      <c r="Y35" s="66" t="s">
        <v>95</v>
      </c>
      <c r="Z35" s="66" t="s">
        <v>95</v>
      </c>
      <c r="AA35" s="66"/>
      <c r="AB35" s="66"/>
      <c r="AC35" s="66"/>
      <c r="AD35" s="67"/>
      <c r="AE35" s="68" t="s">
        <v>95</v>
      </c>
      <c r="AF35" s="40" t="s">
        <v>95</v>
      </c>
      <c r="AG35" s="66" t="s">
        <v>95</v>
      </c>
      <c r="AH35" s="66" t="s">
        <v>95</v>
      </c>
      <c r="AI35" s="66" t="s">
        <v>95</v>
      </c>
      <c r="AJ35" s="66" t="s">
        <v>95</v>
      </c>
      <c r="AK35" s="66" t="s">
        <v>95</v>
      </c>
      <c r="AL35" s="66" t="s">
        <v>95</v>
      </c>
      <c r="AM35" s="66" t="s">
        <v>95</v>
      </c>
      <c r="AN35" s="66"/>
      <c r="AO35" s="67"/>
      <c r="AP35" s="68" t="s">
        <v>95</v>
      </c>
      <c r="AQ35" s="40" t="s">
        <v>95</v>
      </c>
    </row>
    <row r="36" spans="2:215" x14ac:dyDescent="0.25">
      <c r="B36" s="17"/>
      <c r="C36" s="72"/>
      <c r="D36" s="72"/>
      <c r="E36" s="72"/>
      <c r="F36" s="4" t="s">
        <v>2</v>
      </c>
      <c r="G36" s="9">
        <v>4</v>
      </c>
      <c r="H36" s="41">
        <f>T36+AE36+AP36</f>
        <v>0.52709359605911332</v>
      </c>
      <c r="I36" s="41">
        <f>U36+AF36+AQ36</f>
        <v>0.59113300492610832</v>
      </c>
      <c r="J36" s="79">
        <v>203</v>
      </c>
      <c r="K36" s="7">
        <v>0</v>
      </c>
      <c r="L36" s="7">
        <v>5</v>
      </c>
      <c r="M36" s="7">
        <v>16</v>
      </c>
      <c r="N36" s="7">
        <v>55</v>
      </c>
      <c r="O36" s="7">
        <v>26</v>
      </c>
      <c r="P36" s="7">
        <v>5</v>
      </c>
      <c r="Q36" s="7">
        <v>4</v>
      </c>
      <c r="R36" s="7"/>
      <c r="S36" s="8"/>
      <c r="T36" s="46">
        <f>(K36+L36+M36+N36+O36) /J36</f>
        <v>0.50246305418719217</v>
      </c>
      <c r="U36" s="41">
        <f>(K36+L36+M36+N36+O36+P36+Q36)/J36</f>
        <v>0.54679802955665024</v>
      </c>
      <c r="V36" s="6">
        <v>0</v>
      </c>
      <c r="W36" s="6">
        <v>0</v>
      </c>
      <c r="X36" s="6">
        <v>0</v>
      </c>
      <c r="Y36" s="6">
        <v>0</v>
      </c>
      <c r="Z36" s="6">
        <v>1</v>
      </c>
      <c r="AA36" s="6">
        <v>1</v>
      </c>
      <c r="AB36" s="6">
        <v>1</v>
      </c>
      <c r="AC36" s="6"/>
      <c r="AD36" s="5"/>
      <c r="AE36" s="46">
        <f>(V36+W36+X36+Y36+Z36) /J36</f>
        <v>4.9261083743842365E-3</v>
      </c>
      <c r="AF36" s="41">
        <f>(V36+W36+X36+Y36+Z36+AA36+AB36)/J36</f>
        <v>1.4778325123152709E-2</v>
      </c>
      <c r="AG36" s="6">
        <v>1</v>
      </c>
      <c r="AH36" s="6">
        <v>1</v>
      </c>
      <c r="AI36" s="6">
        <v>1</v>
      </c>
      <c r="AJ36" s="6">
        <v>0</v>
      </c>
      <c r="AK36" s="6">
        <v>1</v>
      </c>
      <c r="AL36" s="6">
        <v>2</v>
      </c>
      <c r="AM36" s="6">
        <v>0</v>
      </c>
      <c r="AN36" s="6"/>
      <c r="AO36" s="5"/>
      <c r="AP36" s="46">
        <f t="shared" ref="AP36" si="5">(AG36+AH36+AI36+AJ36+AK36) /J36</f>
        <v>1.9704433497536946E-2</v>
      </c>
      <c r="AQ36" s="41">
        <f t="shared" ref="AQ36" si="6">(AG36+AH36+AI36+AJ36+AK36+AL36+AM36)/J36</f>
        <v>2.9556650246305417E-2</v>
      </c>
    </row>
    <row r="37" spans="2:215" x14ac:dyDescent="0.25">
      <c r="B37" s="17"/>
      <c r="C37" s="72"/>
      <c r="D37" s="72"/>
      <c r="E37" s="72"/>
      <c r="F37" s="4" t="s">
        <v>3</v>
      </c>
      <c r="G37" s="9">
        <v>3</v>
      </c>
      <c r="H37" s="40" t="s">
        <v>27</v>
      </c>
      <c r="I37" s="40" t="s">
        <v>27</v>
      </c>
      <c r="J37" s="79" t="s">
        <v>28</v>
      </c>
      <c r="K37" s="7"/>
      <c r="L37" s="7"/>
      <c r="M37" s="7"/>
      <c r="N37" s="7"/>
      <c r="O37" s="7"/>
      <c r="P37" s="7"/>
      <c r="Q37" s="7"/>
      <c r="R37" s="7"/>
      <c r="S37" s="8"/>
      <c r="T37" s="46"/>
      <c r="U37" s="41"/>
      <c r="V37" s="6"/>
      <c r="W37" s="6"/>
      <c r="X37" s="6"/>
      <c r="Y37" s="6"/>
      <c r="Z37" s="6"/>
      <c r="AA37" s="6"/>
      <c r="AB37" s="6"/>
      <c r="AC37" s="6"/>
      <c r="AD37" s="5"/>
      <c r="AE37" s="46"/>
      <c r="AF37" s="41"/>
      <c r="AG37" s="6"/>
      <c r="AH37" s="6"/>
      <c r="AI37" s="6"/>
      <c r="AJ37" s="6"/>
      <c r="AK37" s="6"/>
      <c r="AL37" s="6"/>
      <c r="AM37" s="6"/>
      <c r="AN37" s="6"/>
      <c r="AO37" s="5"/>
      <c r="AP37" s="46"/>
      <c r="AQ37" s="41"/>
    </row>
    <row r="38" spans="2:215" x14ac:dyDescent="0.25">
      <c r="B38" s="17"/>
      <c r="C38" s="72"/>
      <c r="D38" s="72"/>
      <c r="E38" s="72"/>
      <c r="F38" s="4" t="s">
        <v>4</v>
      </c>
      <c r="G38" s="9">
        <v>6</v>
      </c>
      <c r="H38" s="40" t="s">
        <v>27</v>
      </c>
      <c r="I38" s="40" t="s">
        <v>27</v>
      </c>
      <c r="J38" s="79" t="s">
        <v>28</v>
      </c>
      <c r="K38" s="7"/>
      <c r="L38" s="7"/>
      <c r="M38" s="7"/>
      <c r="N38" s="7"/>
      <c r="O38" s="7"/>
      <c r="P38" s="7"/>
      <c r="Q38" s="7"/>
      <c r="R38" s="7"/>
      <c r="S38" s="8"/>
      <c r="T38" s="46"/>
      <c r="U38" s="41"/>
      <c r="V38" s="6"/>
      <c r="W38" s="6"/>
      <c r="X38" s="6"/>
      <c r="Y38" s="6"/>
      <c r="Z38" s="6"/>
      <c r="AA38" s="6"/>
      <c r="AB38" s="6"/>
      <c r="AC38" s="6"/>
      <c r="AD38" s="5"/>
      <c r="AE38" s="46"/>
      <c r="AF38" s="41"/>
      <c r="AG38" s="6"/>
      <c r="AH38" s="6"/>
      <c r="AI38" s="6"/>
      <c r="AJ38" s="6"/>
      <c r="AK38" s="6"/>
      <c r="AL38" s="6"/>
      <c r="AM38" s="6"/>
      <c r="AN38" s="6"/>
      <c r="AO38" s="5"/>
      <c r="AP38" s="46"/>
      <c r="AQ38" s="41"/>
    </row>
    <row r="39" spans="2:215" s="13" customFormat="1" ht="15.75" thickBot="1" x14ac:dyDescent="0.3">
      <c r="B39" s="16"/>
      <c r="C39" s="73"/>
      <c r="D39" s="73"/>
      <c r="E39" s="73"/>
      <c r="F39" s="11" t="s">
        <v>32</v>
      </c>
      <c r="G39" s="14" t="s">
        <v>28</v>
      </c>
      <c r="H39" s="42" t="s">
        <v>27</v>
      </c>
      <c r="I39" s="42" t="s">
        <v>27</v>
      </c>
      <c r="J39" s="78" t="s">
        <v>28</v>
      </c>
      <c r="K39" s="11"/>
      <c r="L39" s="11"/>
      <c r="M39" s="11"/>
      <c r="N39" s="11"/>
      <c r="O39" s="11"/>
      <c r="P39" s="11"/>
      <c r="Q39" s="11"/>
      <c r="R39" s="11"/>
      <c r="S39" s="12"/>
      <c r="T39" s="47"/>
      <c r="U39" s="48"/>
      <c r="V39" s="11"/>
      <c r="W39" s="11"/>
      <c r="X39" s="11"/>
      <c r="Y39" s="11"/>
      <c r="Z39" s="11"/>
      <c r="AA39" s="11"/>
      <c r="AB39" s="11"/>
      <c r="AC39" s="11"/>
      <c r="AD39" s="12"/>
      <c r="AE39" s="47"/>
      <c r="AF39" s="48"/>
      <c r="AG39" s="11"/>
      <c r="AH39" s="11"/>
      <c r="AI39" s="11"/>
      <c r="AJ39" s="11"/>
      <c r="AK39" s="11"/>
      <c r="AL39" s="11"/>
      <c r="AM39" s="11"/>
      <c r="AN39" s="11"/>
      <c r="AO39" s="12"/>
      <c r="AP39" s="47"/>
      <c r="AQ39" s="48"/>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row>
    <row r="40" spans="2:215" x14ac:dyDescent="0.25">
      <c r="B40" s="17"/>
      <c r="C40" s="72" t="s">
        <v>11</v>
      </c>
      <c r="D40" s="72"/>
      <c r="E40" s="72"/>
      <c r="F40" s="4" t="s">
        <v>1</v>
      </c>
      <c r="G40" s="9">
        <v>1</v>
      </c>
      <c r="H40" s="40" t="s">
        <v>27</v>
      </c>
      <c r="I40" s="40" t="s">
        <v>27</v>
      </c>
      <c r="J40" s="77" t="s">
        <v>28</v>
      </c>
      <c r="K40" s="6"/>
      <c r="L40" s="6"/>
      <c r="M40" s="6"/>
      <c r="N40" s="6"/>
      <c r="O40" s="6"/>
      <c r="P40" s="6"/>
      <c r="Q40" s="6"/>
      <c r="R40" s="6"/>
      <c r="S40" s="5"/>
      <c r="T40" s="46"/>
      <c r="U40" s="41"/>
      <c r="V40" s="6"/>
      <c r="W40" s="6"/>
      <c r="X40" s="6"/>
      <c r="Y40" s="6"/>
      <c r="Z40" s="6"/>
      <c r="AA40" s="6"/>
      <c r="AB40" s="6"/>
      <c r="AC40" s="6"/>
      <c r="AD40" s="5"/>
      <c r="AE40" s="46"/>
      <c r="AF40" s="41"/>
      <c r="AG40" s="6"/>
      <c r="AH40" s="6"/>
      <c r="AI40" s="6"/>
      <c r="AJ40" s="6"/>
      <c r="AK40" s="6"/>
      <c r="AL40" s="6"/>
      <c r="AM40" s="6"/>
      <c r="AN40" s="6"/>
      <c r="AO40" s="5"/>
      <c r="AP40" s="46"/>
      <c r="AQ40" s="41"/>
    </row>
    <row r="41" spans="2:215" x14ac:dyDescent="0.25">
      <c r="B41" s="17"/>
      <c r="C41" s="72"/>
      <c r="D41" s="72"/>
      <c r="E41" s="72"/>
      <c r="F41" s="4" t="s">
        <v>31</v>
      </c>
      <c r="G41" s="9">
        <v>2</v>
      </c>
      <c r="H41" s="40" t="s">
        <v>27</v>
      </c>
      <c r="I41" s="40" t="s">
        <v>27</v>
      </c>
      <c r="J41" s="77" t="s">
        <v>28</v>
      </c>
      <c r="K41" s="6"/>
      <c r="L41" s="6"/>
      <c r="M41" s="6"/>
      <c r="N41" s="6"/>
      <c r="O41" s="6"/>
      <c r="P41" s="6"/>
      <c r="Q41" s="6"/>
      <c r="R41" s="6"/>
      <c r="S41" s="5"/>
      <c r="T41" s="46"/>
      <c r="U41" s="41"/>
      <c r="V41" s="6"/>
      <c r="W41" s="6"/>
      <c r="X41" s="6"/>
      <c r="Y41" s="6"/>
      <c r="Z41" s="6"/>
      <c r="AA41" s="6"/>
      <c r="AB41" s="6"/>
      <c r="AC41" s="6"/>
      <c r="AD41" s="5"/>
      <c r="AE41" s="46"/>
      <c r="AF41" s="41"/>
      <c r="AG41" s="6"/>
      <c r="AH41" s="6"/>
      <c r="AI41" s="6"/>
      <c r="AJ41" s="6"/>
      <c r="AK41" s="6"/>
      <c r="AL41" s="6"/>
      <c r="AM41" s="6"/>
      <c r="AN41" s="6"/>
      <c r="AO41" s="5"/>
      <c r="AP41" s="46"/>
      <c r="AQ41" s="41"/>
    </row>
    <row r="42" spans="2:215" x14ac:dyDescent="0.25">
      <c r="B42" s="17"/>
      <c r="C42" s="72"/>
      <c r="D42" s="72"/>
      <c r="E42" s="72"/>
      <c r="F42" s="4" t="s">
        <v>2</v>
      </c>
      <c r="G42" s="9">
        <v>4</v>
      </c>
      <c r="H42" s="41">
        <f>T42+AE42+AP42</f>
        <v>0.57905544147843946</v>
      </c>
      <c r="I42" s="41">
        <f>U42+AF42+AQ42</f>
        <v>0.68172484599589322</v>
      </c>
      <c r="J42" s="79">
        <v>487</v>
      </c>
      <c r="K42" s="7">
        <v>3</v>
      </c>
      <c r="L42" s="7">
        <v>53</v>
      </c>
      <c r="M42" s="7">
        <v>57</v>
      </c>
      <c r="N42" s="7">
        <v>56</v>
      </c>
      <c r="O42" s="7">
        <v>56</v>
      </c>
      <c r="P42" s="7">
        <v>11</v>
      </c>
      <c r="Q42" s="7">
        <v>4</v>
      </c>
      <c r="R42" s="7"/>
      <c r="S42" s="8"/>
      <c r="T42" s="46">
        <f>(K42+L42+M42+N42+O42) /J42</f>
        <v>0.46201232032854211</v>
      </c>
      <c r="U42" s="41">
        <f>(K42+L42+M42+N42+O42+P42+Q42)/J42</f>
        <v>0.49281314168377821</v>
      </c>
      <c r="V42" s="6">
        <v>0</v>
      </c>
      <c r="W42" s="6">
        <v>1</v>
      </c>
      <c r="X42" s="6">
        <v>3</v>
      </c>
      <c r="Y42" s="6">
        <v>7</v>
      </c>
      <c r="Z42" s="6">
        <v>23</v>
      </c>
      <c r="AA42" s="6">
        <v>15</v>
      </c>
      <c r="AB42" s="6">
        <v>7</v>
      </c>
      <c r="AC42" s="6"/>
      <c r="AD42" s="5"/>
      <c r="AE42" s="46">
        <f>(V42+W42+X42+Y42+Z42) /J42</f>
        <v>6.9815195071868577E-2</v>
      </c>
      <c r="AF42" s="41">
        <f>(V42+W42+X42+Y42+Z42+AA42+AB42)/J42</f>
        <v>0.11498973305954825</v>
      </c>
      <c r="AG42" s="6">
        <v>0</v>
      </c>
      <c r="AH42" s="6">
        <v>1</v>
      </c>
      <c r="AI42" s="6">
        <v>8</v>
      </c>
      <c r="AJ42" s="6">
        <v>8</v>
      </c>
      <c r="AK42" s="6">
        <v>6</v>
      </c>
      <c r="AL42" s="6">
        <v>7</v>
      </c>
      <c r="AM42" s="6">
        <v>6</v>
      </c>
      <c r="AN42" s="6"/>
      <c r="AO42" s="5"/>
      <c r="AP42" s="46">
        <f t="shared" ref="AP42:AP43" si="7">(AG42+AH42+AI42+AJ42+AK42) /J42</f>
        <v>4.7227926078028747E-2</v>
      </c>
      <c r="AQ42" s="41">
        <f t="shared" ref="AQ42:AQ43" si="8">(AG42+AH42+AI42+AJ42+AK42+AL42+AM42)/J42</f>
        <v>7.3921971252566734E-2</v>
      </c>
    </row>
    <row r="43" spans="2:215" x14ac:dyDescent="0.25">
      <c r="B43" s="17"/>
      <c r="C43" s="72"/>
      <c r="D43" s="72"/>
      <c r="E43" s="72"/>
      <c r="F43" s="4" t="s">
        <v>3</v>
      </c>
      <c r="G43" s="9">
        <v>3</v>
      </c>
      <c r="H43" s="41">
        <f>T43+AE43+AP43</f>
        <v>0.48148148148148145</v>
      </c>
      <c r="I43" s="41">
        <f>U43+AF43+AQ43</f>
        <v>0.55555555555555558</v>
      </c>
      <c r="J43" s="79">
        <v>27</v>
      </c>
      <c r="K43" s="7">
        <v>0</v>
      </c>
      <c r="L43" s="7">
        <v>6</v>
      </c>
      <c r="M43" s="7">
        <v>3</v>
      </c>
      <c r="N43" s="7">
        <v>3</v>
      </c>
      <c r="O43" s="7">
        <v>1</v>
      </c>
      <c r="P43" s="7">
        <v>0</v>
      </c>
      <c r="Q43" s="7"/>
      <c r="R43" s="7"/>
      <c r="S43" s="8"/>
      <c r="T43" s="46">
        <f>(K43+L43+M43+N43)/J43</f>
        <v>0.44444444444444442</v>
      </c>
      <c r="U43" s="41">
        <f>(K43+L43+M43+N43+O43+P43)/J43</f>
        <v>0.48148148148148145</v>
      </c>
      <c r="V43" s="6">
        <v>0</v>
      </c>
      <c r="W43" s="6">
        <v>0</v>
      </c>
      <c r="X43" s="6">
        <v>0</v>
      </c>
      <c r="Y43" s="6">
        <v>0</v>
      </c>
      <c r="Z43" s="6">
        <v>0</v>
      </c>
      <c r="AA43" s="6">
        <v>0</v>
      </c>
      <c r="AB43" s="6"/>
      <c r="AC43" s="6"/>
      <c r="AD43" s="5"/>
      <c r="AE43" s="46">
        <f>(V43+W43+X43+Y43)/J43</f>
        <v>0</v>
      </c>
      <c r="AF43" s="41">
        <f>(V43+W43+X43+Y43+Z43+AA43)/J43</f>
        <v>0</v>
      </c>
      <c r="AG43" s="6">
        <v>0</v>
      </c>
      <c r="AH43" s="6">
        <v>1</v>
      </c>
      <c r="AI43" s="6">
        <v>0</v>
      </c>
      <c r="AJ43" s="6">
        <v>0</v>
      </c>
      <c r="AK43" s="6">
        <v>0</v>
      </c>
      <c r="AL43" s="6">
        <v>1</v>
      </c>
      <c r="AM43" s="6">
        <v>0</v>
      </c>
      <c r="AN43" s="6"/>
      <c r="AO43" s="5"/>
      <c r="AP43" s="46">
        <f t="shared" si="7"/>
        <v>3.7037037037037035E-2</v>
      </c>
      <c r="AQ43" s="41">
        <f t="shared" si="8"/>
        <v>7.407407407407407E-2</v>
      </c>
    </row>
    <row r="44" spans="2:215" x14ac:dyDescent="0.25">
      <c r="B44" s="17"/>
      <c r="C44" s="72"/>
      <c r="D44" s="72"/>
      <c r="E44" s="72"/>
      <c r="F44" s="4" t="s">
        <v>4</v>
      </c>
      <c r="G44" s="9">
        <v>6</v>
      </c>
      <c r="H44" s="40" t="s">
        <v>27</v>
      </c>
      <c r="I44" s="40" t="s">
        <v>27</v>
      </c>
      <c r="J44" s="79" t="s">
        <v>28</v>
      </c>
      <c r="K44" s="7"/>
      <c r="L44" s="7"/>
      <c r="M44" s="7"/>
      <c r="N44" s="7"/>
      <c r="O44" s="7"/>
      <c r="P44" s="7"/>
      <c r="Q44" s="7"/>
      <c r="R44" s="7"/>
      <c r="S44" s="8"/>
      <c r="T44" s="46"/>
      <c r="U44" s="41"/>
      <c r="V44" s="6"/>
      <c r="W44" s="6"/>
      <c r="X44" s="6"/>
      <c r="Y44" s="6"/>
      <c r="Z44" s="6"/>
      <c r="AA44" s="6"/>
      <c r="AB44" s="6"/>
      <c r="AC44" s="6"/>
      <c r="AD44" s="5"/>
      <c r="AE44" s="46"/>
      <c r="AF44" s="41"/>
      <c r="AG44" s="6"/>
      <c r="AH44" s="6"/>
      <c r="AI44" s="6"/>
      <c r="AJ44" s="6"/>
      <c r="AK44" s="6"/>
      <c r="AL44" s="6"/>
      <c r="AM44" s="6"/>
      <c r="AN44" s="6"/>
      <c r="AO44" s="5"/>
      <c r="AP44" s="46"/>
      <c r="AQ44" s="41"/>
    </row>
    <row r="45" spans="2:215" s="13" customFormat="1" ht="15.75" thickBot="1" x14ac:dyDescent="0.3">
      <c r="B45" s="16"/>
      <c r="C45" s="73"/>
      <c r="D45" s="73"/>
      <c r="E45" s="73"/>
      <c r="F45" s="11" t="s">
        <v>32</v>
      </c>
      <c r="G45" s="14" t="s">
        <v>28</v>
      </c>
      <c r="H45" s="42" t="s">
        <v>27</v>
      </c>
      <c r="I45" s="42" t="s">
        <v>27</v>
      </c>
      <c r="J45" s="78" t="s">
        <v>28</v>
      </c>
      <c r="K45" s="11"/>
      <c r="L45" s="11"/>
      <c r="M45" s="11"/>
      <c r="N45" s="11"/>
      <c r="O45" s="11"/>
      <c r="P45" s="11"/>
      <c r="Q45" s="11"/>
      <c r="R45" s="11"/>
      <c r="S45" s="12"/>
      <c r="T45" s="47"/>
      <c r="U45" s="48"/>
      <c r="V45" s="11"/>
      <c r="W45" s="11"/>
      <c r="X45" s="11"/>
      <c r="Y45" s="11"/>
      <c r="Z45" s="11"/>
      <c r="AA45" s="11"/>
      <c r="AB45" s="11"/>
      <c r="AC45" s="11"/>
      <c r="AD45" s="12"/>
      <c r="AE45" s="47"/>
      <c r="AF45" s="48"/>
      <c r="AG45" s="11"/>
      <c r="AH45" s="11"/>
      <c r="AI45" s="11"/>
      <c r="AJ45" s="11"/>
      <c r="AK45" s="11"/>
      <c r="AL45" s="11"/>
      <c r="AM45" s="11"/>
      <c r="AN45" s="11"/>
      <c r="AO45" s="12"/>
      <c r="AP45" s="47"/>
      <c r="AQ45" s="48"/>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row>
    <row r="46" spans="2:215" x14ac:dyDescent="0.25">
      <c r="B46" s="17"/>
      <c r="C46" s="72" t="s">
        <v>12</v>
      </c>
      <c r="D46" s="72"/>
      <c r="E46" s="72"/>
      <c r="F46" s="4" t="s">
        <v>1</v>
      </c>
      <c r="G46" s="9">
        <v>1</v>
      </c>
      <c r="H46" s="41">
        <f>T46+AE46+AP46</f>
        <v>0.49831649831649832</v>
      </c>
      <c r="I46" s="41">
        <f>U46+AF46+AQ46</f>
        <v>0.53198653198653201</v>
      </c>
      <c r="J46" s="77">
        <v>594</v>
      </c>
      <c r="K46" s="6">
        <v>226</v>
      </c>
      <c r="L46" s="6">
        <v>39</v>
      </c>
      <c r="M46" s="6">
        <v>3</v>
      </c>
      <c r="N46" s="6">
        <v>1</v>
      </c>
      <c r="O46" s="6"/>
      <c r="P46" s="6"/>
      <c r="Q46" s="6"/>
      <c r="R46" s="6"/>
      <c r="S46" s="5"/>
      <c r="T46" s="46">
        <f>(K46+L46)/J46</f>
        <v>0.44612794612794615</v>
      </c>
      <c r="U46" s="41">
        <f>(K46+L46+M46+N46)/J46</f>
        <v>0.45286195286195285</v>
      </c>
      <c r="V46" s="6">
        <v>1</v>
      </c>
      <c r="W46" s="6">
        <v>2</v>
      </c>
      <c r="X46" s="6">
        <v>2</v>
      </c>
      <c r="Y46" s="6">
        <v>3</v>
      </c>
      <c r="Z46" s="6"/>
      <c r="AA46" s="6"/>
      <c r="AB46" s="6"/>
      <c r="AC46" s="6"/>
      <c r="AD46" s="5"/>
      <c r="AE46" s="46">
        <f>(V46+W46)/J46</f>
        <v>5.0505050505050509E-3</v>
      </c>
      <c r="AF46" s="41">
        <f>(V46+W46+X46+Y46)/J46</f>
        <v>1.3468013468013467E-2</v>
      </c>
      <c r="AG46" s="6">
        <v>2</v>
      </c>
      <c r="AH46" s="6">
        <v>2</v>
      </c>
      <c r="AI46" s="6">
        <v>11</v>
      </c>
      <c r="AJ46" s="6">
        <v>5</v>
      </c>
      <c r="AK46" s="6">
        <v>8</v>
      </c>
      <c r="AL46" s="6">
        <v>8</v>
      </c>
      <c r="AM46" s="6">
        <v>3</v>
      </c>
      <c r="AN46" s="6"/>
      <c r="AO46" s="5"/>
      <c r="AP46" s="46">
        <f t="shared" ref="AP46:AP47" si="9">(AG46+AH46+AI46+AJ46+AK46) /J46</f>
        <v>4.7138047138047139E-2</v>
      </c>
      <c r="AQ46" s="41">
        <f t="shared" ref="AQ46:AQ47" si="10">(AG46+AH46+AI46+AJ46+AK46+AL46+AM46)/J46</f>
        <v>6.5656565656565663E-2</v>
      </c>
    </row>
    <row r="47" spans="2:215" x14ac:dyDescent="0.25">
      <c r="B47" s="17"/>
      <c r="C47" s="72"/>
      <c r="D47" s="72"/>
      <c r="E47" s="72"/>
      <c r="F47" s="4" t="s">
        <v>31</v>
      </c>
      <c r="G47" s="9">
        <v>2</v>
      </c>
      <c r="H47" s="41">
        <f>T47+AE47+AP47</f>
        <v>0.63740458015267187</v>
      </c>
      <c r="I47" s="41">
        <f>U47+AF47+AQ47</f>
        <v>0.6717557251908397</v>
      </c>
      <c r="J47" s="77">
        <v>262</v>
      </c>
      <c r="K47" s="6">
        <v>101</v>
      </c>
      <c r="L47" s="6">
        <v>46</v>
      </c>
      <c r="M47" s="6">
        <v>10</v>
      </c>
      <c r="N47" s="6">
        <v>4</v>
      </c>
      <c r="O47" s="6">
        <v>1</v>
      </c>
      <c r="P47" s="6"/>
      <c r="Q47" s="6"/>
      <c r="R47" s="6"/>
      <c r="S47" s="5"/>
      <c r="T47" s="46">
        <f>(K47+L47+M47)/J47</f>
        <v>0.5992366412213741</v>
      </c>
      <c r="U47" s="41">
        <f>(K47+L47+M47+N47+O47)/J47</f>
        <v>0.61832061068702293</v>
      </c>
      <c r="V47" s="6">
        <v>1</v>
      </c>
      <c r="W47" s="6">
        <v>1</v>
      </c>
      <c r="X47" s="6">
        <v>0</v>
      </c>
      <c r="Y47" s="6">
        <v>0</v>
      </c>
      <c r="Z47" s="6">
        <v>0</v>
      </c>
      <c r="AA47" s="6"/>
      <c r="AB47" s="6"/>
      <c r="AC47" s="6"/>
      <c r="AD47" s="5"/>
      <c r="AE47" s="46">
        <f>(V47+W47+X47)/J47</f>
        <v>7.6335877862595417E-3</v>
      </c>
      <c r="AF47" s="41">
        <f>(V47+W47+X47+Y47+Z47)/J47</f>
        <v>7.6335877862595417E-3</v>
      </c>
      <c r="AG47" s="6">
        <v>1</v>
      </c>
      <c r="AH47" s="6">
        <v>2</v>
      </c>
      <c r="AI47" s="6">
        <v>4</v>
      </c>
      <c r="AJ47" s="6">
        <v>1</v>
      </c>
      <c r="AK47" s="6">
        <v>0</v>
      </c>
      <c r="AL47" s="6">
        <v>3</v>
      </c>
      <c r="AM47" s="6">
        <v>1</v>
      </c>
      <c r="AN47" s="6"/>
      <c r="AO47" s="5"/>
      <c r="AP47" s="46">
        <f t="shared" si="9"/>
        <v>3.0534351145038167E-2</v>
      </c>
      <c r="AQ47" s="41">
        <f t="shared" si="10"/>
        <v>4.5801526717557252E-2</v>
      </c>
    </row>
    <row r="48" spans="2:215" x14ac:dyDescent="0.25">
      <c r="B48" s="17"/>
      <c r="C48" s="72"/>
      <c r="D48" s="72"/>
      <c r="E48" s="72"/>
      <c r="F48" s="4" t="s">
        <v>2</v>
      </c>
      <c r="G48" s="9">
        <v>4</v>
      </c>
      <c r="H48" s="40" t="s">
        <v>27</v>
      </c>
      <c r="I48" s="40" t="s">
        <v>27</v>
      </c>
      <c r="J48" s="77" t="s">
        <v>28</v>
      </c>
      <c r="K48" s="7"/>
      <c r="L48" s="7"/>
      <c r="M48" s="7"/>
      <c r="N48" s="7"/>
      <c r="O48" s="7"/>
      <c r="P48" s="7"/>
      <c r="Q48" s="7"/>
      <c r="R48" s="7"/>
      <c r="S48" s="8"/>
      <c r="T48" s="46"/>
      <c r="U48" s="41"/>
      <c r="V48" s="6"/>
      <c r="W48" s="6"/>
      <c r="X48" s="6"/>
      <c r="Y48" s="6"/>
      <c r="Z48" s="6"/>
      <c r="AA48" s="6"/>
      <c r="AB48" s="6"/>
      <c r="AC48" s="6"/>
      <c r="AD48" s="5"/>
      <c r="AE48" s="46"/>
      <c r="AF48" s="41"/>
      <c r="AG48" s="6"/>
      <c r="AH48" s="6"/>
      <c r="AI48" s="6"/>
      <c r="AJ48" s="6"/>
      <c r="AK48" s="6"/>
      <c r="AL48" s="6"/>
      <c r="AM48" s="6"/>
      <c r="AN48" s="6"/>
      <c r="AO48" s="5"/>
      <c r="AP48" s="46"/>
      <c r="AQ48" s="41"/>
    </row>
    <row r="49" spans="2:215" x14ac:dyDescent="0.25">
      <c r="B49" s="17"/>
      <c r="C49" s="72"/>
      <c r="D49" s="72"/>
      <c r="E49" s="72"/>
      <c r="F49" s="4" t="s">
        <v>3</v>
      </c>
      <c r="G49" s="9">
        <v>3</v>
      </c>
      <c r="H49" s="40" t="s">
        <v>27</v>
      </c>
      <c r="I49" s="40" t="s">
        <v>27</v>
      </c>
      <c r="J49" s="77" t="s">
        <v>28</v>
      </c>
      <c r="K49" s="7"/>
      <c r="L49" s="7"/>
      <c r="M49" s="7"/>
      <c r="N49" s="7"/>
      <c r="O49" s="7"/>
      <c r="P49" s="7"/>
      <c r="Q49" s="7"/>
      <c r="R49" s="7"/>
      <c r="S49" s="8"/>
      <c r="T49" s="46"/>
      <c r="U49" s="41"/>
      <c r="V49" s="6"/>
      <c r="W49" s="6"/>
      <c r="X49" s="6"/>
      <c r="Y49" s="6"/>
      <c r="Z49" s="6"/>
      <c r="AA49" s="6"/>
      <c r="AB49" s="6"/>
      <c r="AC49" s="6"/>
      <c r="AD49" s="5"/>
      <c r="AE49" s="46"/>
      <c r="AF49" s="41"/>
      <c r="AG49" s="6"/>
      <c r="AH49" s="6"/>
      <c r="AI49" s="6"/>
      <c r="AJ49" s="6"/>
      <c r="AK49" s="6"/>
      <c r="AL49" s="6"/>
      <c r="AM49" s="6"/>
      <c r="AN49" s="6"/>
      <c r="AO49" s="5"/>
      <c r="AP49" s="46"/>
      <c r="AQ49" s="41"/>
    </row>
    <row r="50" spans="2:215" x14ac:dyDescent="0.25">
      <c r="B50" s="17"/>
      <c r="C50" s="72"/>
      <c r="D50" s="72"/>
      <c r="E50" s="72"/>
      <c r="F50" s="4" t="s">
        <v>4</v>
      </c>
      <c r="G50" s="9">
        <v>6</v>
      </c>
      <c r="H50" s="40" t="s">
        <v>27</v>
      </c>
      <c r="I50" s="40" t="s">
        <v>27</v>
      </c>
      <c r="J50" s="77" t="s">
        <v>28</v>
      </c>
      <c r="K50" s="7"/>
      <c r="L50" s="7"/>
      <c r="M50" s="7"/>
      <c r="N50" s="7"/>
      <c r="O50" s="7"/>
      <c r="P50" s="7"/>
      <c r="Q50" s="7"/>
      <c r="R50" s="7"/>
      <c r="S50" s="8"/>
      <c r="T50" s="46"/>
      <c r="U50" s="41"/>
      <c r="V50" s="6"/>
      <c r="W50" s="6"/>
      <c r="X50" s="6"/>
      <c r="Y50" s="6"/>
      <c r="Z50" s="6"/>
      <c r="AA50" s="6"/>
      <c r="AB50" s="6"/>
      <c r="AC50" s="6"/>
      <c r="AD50" s="5"/>
      <c r="AE50" s="46"/>
      <c r="AF50" s="41"/>
      <c r="AG50" s="6"/>
      <c r="AH50" s="6"/>
      <c r="AI50" s="6"/>
      <c r="AJ50" s="6"/>
      <c r="AK50" s="6"/>
      <c r="AL50" s="6"/>
      <c r="AM50" s="6"/>
      <c r="AN50" s="6"/>
      <c r="AO50" s="5"/>
      <c r="AP50" s="46"/>
      <c r="AQ50" s="41"/>
    </row>
    <row r="51" spans="2:215" s="13" customFormat="1" ht="15.75" thickBot="1" x14ac:dyDescent="0.3">
      <c r="B51" s="16"/>
      <c r="C51" s="73"/>
      <c r="D51" s="73"/>
      <c r="E51" s="73"/>
      <c r="F51" s="11" t="s">
        <v>32</v>
      </c>
      <c r="G51" s="14" t="s">
        <v>28</v>
      </c>
      <c r="H51" s="42">
        <f t="shared" ref="H51:I51" si="11">T51+AE51+AP51</f>
        <v>0.44444444444444442</v>
      </c>
      <c r="I51" s="42">
        <f t="shared" si="11"/>
        <v>0.61111111111111116</v>
      </c>
      <c r="J51" s="78">
        <v>396</v>
      </c>
      <c r="K51" s="11">
        <v>0</v>
      </c>
      <c r="L51" s="11">
        <v>0</v>
      </c>
      <c r="M51" s="11">
        <v>0</v>
      </c>
      <c r="N51" s="11">
        <v>0</v>
      </c>
      <c r="O51" s="11">
        <v>0</v>
      </c>
      <c r="P51" s="11">
        <v>0</v>
      </c>
      <c r="Q51" s="11">
        <v>0</v>
      </c>
      <c r="R51" s="11"/>
      <c r="S51" s="12"/>
      <c r="T51" s="47">
        <f>(K51+L51+M51+N51+O51) /J51</f>
        <v>0</v>
      </c>
      <c r="U51" s="48">
        <f>(K51+L51+M51+N51+O51+P51+Q51)/J51</f>
        <v>0</v>
      </c>
      <c r="V51" s="11">
        <v>0</v>
      </c>
      <c r="W51" s="11">
        <v>4</v>
      </c>
      <c r="X51" s="11">
        <v>8</v>
      </c>
      <c r="Y51" s="11">
        <v>75</v>
      </c>
      <c r="Z51" s="11">
        <v>59</v>
      </c>
      <c r="AA51" s="11">
        <v>38</v>
      </c>
      <c r="AB51" s="11">
        <v>16</v>
      </c>
      <c r="AC51" s="11"/>
      <c r="AD51" s="12"/>
      <c r="AE51" s="47">
        <f>(V51+W51+X51+Y51+Z51) /J51</f>
        <v>0.36868686868686867</v>
      </c>
      <c r="AF51" s="48">
        <f>(V51+W51+X51+Y51+Z51+AA51+AB51)/J51</f>
        <v>0.50505050505050508</v>
      </c>
      <c r="AG51" s="11">
        <v>2</v>
      </c>
      <c r="AH51" s="11">
        <v>3</v>
      </c>
      <c r="AI51" s="11">
        <v>9</v>
      </c>
      <c r="AJ51" s="11">
        <v>10</v>
      </c>
      <c r="AK51" s="11">
        <v>6</v>
      </c>
      <c r="AL51" s="11">
        <v>5</v>
      </c>
      <c r="AM51" s="11">
        <v>7</v>
      </c>
      <c r="AN51" s="11"/>
      <c r="AO51" s="12"/>
      <c r="AP51" s="47">
        <f>(AG51+AH51+AI51+AJ51+AK51) /J51</f>
        <v>7.575757575757576E-2</v>
      </c>
      <c r="AQ51" s="48">
        <f>(AG51+AH51+AI51+AJ51+AK51+AL51+AM51)/J51</f>
        <v>0.10606060606060606</v>
      </c>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row>
    <row r="52" spans="2:215" x14ac:dyDescent="0.25">
      <c r="B52" s="17"/>
      <c r="C52" s="72" t="s">
        <v>13</v>
      </c>
      <c r="D52" s="72"/>
      <c r="E52" s="72"/>
      <c r="F52" s="4" t="s">
        <v>1</v>
      </c>
      <c r="G52" s="9">
        <v>1</v>
      </c>
      <c r="H52" s="41">
        <f t="shared" ref="H52:I54" si="12">T52+AE52+AP52</f>
        <v>0.56076388888888884</v>
      </c>
      <c r="I52" s="41">
        <f t="shared" si="12"/>
        <v>0.69097222222222221</v>
      </c>
      <c r="J52" s="77">
        <v>576</v>
      </c>
      <c r="K52" s="6">
        <v>93</v>
      </c>
      <c r="L52" s="6">
        <v>195</v>
      </c>
      <c r="M52" s="6">
        <v>41</v>
      </c>
      <c r="N52" s="6">
        <v>17</v>
      </c>
      <c r="O52" s="6"/>
      <c r="P52" s="6"/>
      <c r="Q52" s="6"/>
      <c r="R52" s="6"/>
      <c r="S52" s="5"/>
      <c r="T52" s="46">
        <f>(K52+L52)/J52</f>
        <v>0.5</v>
      </c>
      <c r="U52" s="41">
        <f>(K52+L52+M52+N52)/J52</f>
        <v>0.60069444444444442</v>
      </c>
      <c r="V52" s="6">
        <v>1</v>
      </c>
      <c r="W52" s="6">
        <v>1</v>
      </c>
      <c r="X52" s="6">
        <v>0</v>
      </c>
      <c r="Y52" s="6">
        <v>1</v>
      </c>
      <c r="Z52" s="6"/>
      <c r="AA52" s="6"/>
      <c r="AB52" s="6"/>
      <c r="AC52" s="6"/>
      <c r="AD52" s="5"/>
      <c r="AE52" s="46">
        <f>(V52+W52)/J52</f>
        <v>3.472222222222222E-3</v>
      </c>
      <c r="AF52" s="41">
        <f>(V52+W52+X52+Y52)/J52</f>
        <v>5.208333333333333E-3</v>
      </c>
      <c r="AG52" s="6">
        <v>5</v>
      </c>
      <c r="AH52" s="6">
        <v>1</v>
      </c>
      <c r="AI52" s="6">
        <v>7</v>
      </c>
      <c r="AJ52" s="6">
        <v>5</v>
      </c>
      <c r="AK52" s="6">
        <v>15</v>
      </c>
      <c r="AL52" s="6">
        <v>11</v>
      </c>
      <c r="AM52" s="6">
        <v>5</v>
      </c>
      <c r="AN52" s="6"/>
      <c r="AO52" s="5"/>
      <c r="AP52" s="46">
        <f t="shared" ref="AP52:AP54" si="13">(AG52+AH52+AI52+AJ52+AK52) /J52</f>
        <v>5.7291666666666664E-2</v>
      </c>
      <c r="AQ52" s="41">
        <f t="shared" ref="AQ52:AQ54" si="14">(AG52+AH52+AI52+AJ52+AK52+AL52+AM52)/J52</f>
        <v>8.5069444444444448E-2</v>
      </c>
    </row>
    <row r="53" spans="2:215" x14ac:dyDescent="0.25">
      <c r="B53" s="17"/>
      <c r="C53" s="72"/>
      <c r="D53" s="72"/>
      <c r="E53" s="72"/>
      <c r="F53" s="4" t="s">
        <v>31</v>
      </c>
      <c r="G53" s="9">
        <v>2</v>
      </c>
      <c r="H53" s="41">
        <f t="shared" si="12"/>
        <v>0.4796934865900383</v>
      </c>
      <c r="I53" s="41">
        <f t="shared" si="12"/>
        <v>0.6613026819923371</v>
      </c>
      <c r="J53" s="79">
        <v>2610</v>
      </c>
      <c r="K53" s="6">
        <v>12</v>
      </c>
      <c r="L53" s="6">
        <v>624</v>
      </c>
      <c r="M53" s="6">
        <v>370</v>
      </c>
      <c r="N53" s="6">
        <v>152</v>
      </c>
      <c r="O53" s="6">
        <v>60</v>
      </c>
      <c r="P53" s="6"/>
      <c r="Q53" s="6"/>
      <c r="R53" s="6"/>
      <c r="S53" s="5"/>
      <c r="T53" s="46">
        <f>(K53+L53+M53)/J53</f>
        <v>0.38544061302681992</v>
      </c>
      <c r="U53" s="41">
        <f>(K53+L53+M53+N53+O53)/J53</f>
        <v>0.46666666666666667</v>
      </c>
      <c r="V53" s="6">
        <v>3</v>
      </c>
      <c r="W53" s="6">
        <v>3</v>
      </c>
      <c r="X53" s="6">
        <v>24</v>
      </c>
      <c r="Y53" s="6">
        <v>29</v>
      </c>
      <c r="Z53" s="6">
        <v>24</v>
      </c>
      <c r="AA53" s="6"/>
      <c r="AB53" s="6"/>
      <c r="AC53" s="6"/>
      <c r="AD53" s="5"/>
      <c r="AE53" s="46">
        <f>(V53+W53+X53)/J53</f>
        <v>1.1494252873563218E-2</v>
      </c>
      <c r="AF53" s="41">
        <f>(V53+W53+X53+Y53+Z53)/J53</f>
        <v>3.1800766283524906E-2</v>
      </c>
      <c r="AG53" s="6">
        <v>13</v>
      </c>
      <c r="AH53" s="6">
        <v>43</v>
      </c>
      <c r="AI53" s="6">
        <v>38</v>
      </c>
      <c r="AJ53" s="6">
        <v>36</v>
      </c>
      <c r="AK53" s="6">
        <v>86</v>
      </c>
      <c r="AL53" s="6">
        <v>132</v>
      </c>
      <c r="AM53" s="6">
        <v>77</v>
      </c>
      <c r="AN53" s="6"/>
      <c r="AO53" s="5"/>
      <c r="AP53" s="46">
        <f t="shared" si="13"/>
        <v>8.2758620689655171E-2</v>
      </c>
      <c r="AQ53" s="41">
        <f t="shared" si="14"/>
        <v>0.16283524904214558</v>
      </c>
    </row>
    <row r="54" spans="2:215" x14ac:dyDescent="0.25">
      <c r="B54" s="17"/>
      <c r="C54" s="72"/>
      <c r="D54" s="72"/>
      <c r="E54" s="72"/>
      <c r="F54" s="4" t="s">
        <v>2</v>
      </c>
      <c r="G54" s="9">
        <v>4</v>
      </c>
      <c r="H54" s="41">
        <f t="shared" si="12"/>
        <v>0.49540468425733775</v>
      </c>
      <c r="I54" s="41">
        <f t="shared" si="12"/>
        <v>0.67239845834568635</v>
      </c>
      <c r="J54" s="79">
        <v>3373</v>
      </c>
      <c r="K54" s="7">
        <v>2</v>
      </c>
      <c r="L54" s="7">
        <v>63</v>
      </c>
      <c r="M54" s="7">
        <v>112</v>
      </c>
      <c r="N54" s="7">
        <v>318</v>
      </c>
      <c r="O54" s="7">
        <v>404</v>
      </c>
      <c r="P54" s="7">
        <v>190</v>
      </c>
      <c r="Q54" s="7">
        <v>95</v>
      </c>
      <c r="R54" s="7"/>
      <c r="S54" s="8"/>
      <c r="T54" s="46">
        <f>(K54+L54+M54+N54+O54) /J54</f>
        <v>0.26652831307441449</v>
      </c>
      <c r="U54" s="41">
        <f>(K54+L54+M54+N54+O54+P54+Q54)/J54</f>
        <v>0.35102282834272164</v>
      </c>
      <c r="V54" s="6">
        <v>14</v>
      </c>
      <c r="W54" s="6">
        <v>8</v>
      </c>
      <c r="X54" s="6">
        <v>51</v>
      </c>
      <c r="Y54" s="6">
        <v>178</v>
      </c>
      <c r="Z54" s="6">
        <v>245</v>
      </c>
      <c r="AA54" s="6">
        <v>134</v>
      </c>
      <c r="AB54" s="6">
        <v>57</v>
      </c>
      <c r="AC54" s="6"/>
      <c r="AD54" s="5"/>
      <c r="AE54" s="46">
        <f>(V54+W54+X54+Y54+Z54) /J54</f>
        <v>0.1470501037651942</v>
      </c>
      <c r="AF54" s="41">
        <f>(V54+W54+X54+Y54+Z54+AA54+AB54)/J54</f>
        <v>0.20367625259412986</v>
      </c>
      <c r="AG54" s="6">
        <v>16</v>
      </c>
      <c r="AH54" s="6">
        <v>40</v>
      </c>
      <c r="AI54" s="6">
        <v>84</v>
      </c>
      <c r="AJ54" s="6">
        <v>69</v>
      </c>
      <c r="AK54" s="6">
        <v>67</v>
      </c>
      <c r="AL54" s="6">
        <v>68</v>
      </c>
      <c r="AM54" s="6">
        <v>53</v>
      </c>
      <c r="AN54" s="6"/>
      <c r="AO54" s="5"/>
      <c r="AP54" s="46">
        <f t="shared" si="13"/>
        <v>8.1826267417729026E-2</v>
      </c>
      <c r="AQ54" s="41">
        <f t="shared" si="14"/>
        <v>0.11769937740883486</v>
      </c>
    </row>
    <row r="55" spans="2:215" x14ac:dyDescent="0.25">
      <c r="B55" s="17"/>
      <c r="C55" s="72"/>
      <c r="D55" s="72"/>
      <c r="E55" s="72"/>
      <c r="F55" s="4" t="s">
        <v>3</v>
      </c>
      <c r="G55" s="9">
        <v>3</v>
      </c>
      <c r="H55" s="40" t="s">
        <v>27</v>
      </c>
      <c r="I55" s="40" t="s">
        <v>27</v>
      </c>
      <c r="J55" s="79" t="s">
        <v>28</v>
      </c>
      <c r="K55" s="7"/>
      <c r="L55" s="7"/>
      <c r="M55" s="7"/>
      <c r="N55" s="7"/>
      <c r="O55" s="7"/>
      <c r="P55" s="7"/>
      <c r="Q55" s="7"/>
      <c r="R55" s="7"/>
      <c r="S55" s="8"/>
      <c r="T55" s="46"/>
      <c r="U55" s="41"/>
      <c r="V55" s="6"/>
      <c r="W55" s="6"/>
      <c r="X55" s="6"/>
      <c r="Y55" s="6"/>
      <c r="Z55" s="6"/>
      <c r="AA55" s="6"/>
      <c r="AB55" s="6"/>
      <c r="AC55" s="6"/>
      <c r="AD55" s="5"/>
      <c r="AE55" s="46"/>
      <c r="AF55" s="41"/>
      <c r="AG55" s="6"/>
      <c r="AH55" s="6"/>
      <c r="AI55" s="6"/>
      <c r="AJ55" s="6"/>
      <c r="AK55" s="6"/>
      <c r="AL55" s="6"/>
      <c r="AM55" s="6"/>
      <c r="AN55" s="6"/>
      <c r="AO55" s="5"/>
      <c r="AP55" s="46"/>
      <c r="AQ55" s="41"/>
    </row>
    <row r="56" spans="2:215" x14ac:dyDescent="0.25">
      <c r="B56" s="17"/>
      <c r="C56" s="72"/>
      <c r="D56" s="72"/>
      <c r="E56" s="72"/>
      <c r="F56" s="4" t="s">
        <v>4</v>
      </c>
      <c r="G56" s="9">
        <v>6</v>
      </c>
      <c r="H56" s="40" t="s">
        <v>27</v>
      </c>
      <c r="I56" s="40" t="s">
        <v>27</v>
      </c>
      <c r="J56" s="79" t="s">
        <v>28</v>
      </c>
      <c r="K56" s="7"/>
      <c r="L56" s="7"/>
      <c r="M56" s="7"/>
      <c r="N56" s="7"/>
      <c r="O56" s="7"/>
      <c r="P56" s="7"/>
      <c r="Q56" s="7"/>
      <c r="R56" s="7"/>
      <c r="S56" s="8"/>
      <c r="T56" s="46"/>
      <c r="U56" s="41"/>
      <c r="V56" s="6"/>
      <c r="W56" s="6"/>
      <c r="X56" s="6"/>
      <c r="Y56" s="6"/>
      <c r="Z56" s="6"/>
      <c r="AA56" s="6"/>
      <c r="AB56" s="6"/>
      <c r="AC56" s="6"/>
      <c r="AD56" s="5"/>
      <c r="AE56" s="46"/>
      <c r="AF56" s="41"/>
      <c r="AG56" s="6"/>
      <c r="AH56" s="6"/>
      <c r="AI56" s="6"/>
      <c r="AJ56" s="6"/>
      <c r="AK56" s="6"/>
      <c r="AL56" s="6"/>
      <c r="AM56" s="6"/>
      <c r="AN56" s="6"/>
      <c r="AO56" s="5"/>
      <c r="AP56" s="46"/>
      <c r="AQ56" s="41"/>
    </row>
    <row r="57" spans="2:215" s="13" customFormat="1" ht="15.75" thickBot="1" x14ac:dyDescent="0.3">
      <c r="B57" s="16"/>
      <c r="C57" s="73"/>
      <c r="D57" s="73"/>
      <c r="E57" s="73"/>
      <c r="F57" s="11" t="s">
        <v>32</v>
      </c>
      <c r="G57" s="14" t="s">
        <v>28</v>
      </c>
      <c r="H57" s="42">
        <f t="shared" ref="H57:I57" si="15">T57+AE57+AP57</f>
        <v>0.6387959866220736</v>
      </c>
      <c r="I57" s="42">
        <f t="shared" si="15"/>
        <v>0.79264214046822745</v>
      </c>
      <c r="J57" s="78">
        <v>299</v>
      </c>
      <c r="K57" s="11">
        <v>0</v>
      </c>
      <c r="L57" s="11">
        <v>0</v>
      </c>
      <c r="M57" s="11">
        <v>0</v>
      </c>
      <c r="N57" s="11">
        <v>2</v>
      </c>
      <c r="O57" s="11">
        <v>2</v>
      </c>
      <c r="P57" s="11">
        <v>4</v>
      </c>
      <c r="Q57" s="11">
        <v>2</v>
      </c>
      <c r="R57" s="11"/>
      <c r="S57" s="12"/>
      <c r="T57" s="47">
        <f>(K57+L57+M57+N57+O57) /J57</f>
        <v>1.3377926421404682E-2</v>
      </c>
      <c r="U57" s="48">
        <f>(K57+L57+M57+N57+O57+P57+Q57)/J57</f>
        <v>3.3444816053511704E-2</v>
      </c>
      <c r="V57" s="11">
        <v>0</v>
      </c>
      <c r="W57" s="11">
        <v>3</v>
      </c>
      <c r="X57" s="11">
        <v>16</v>
      </c>
      <c r="Y57" s="11">
        <v>47</v>
      </c>
      <c r="Z57" s="11">
        <v>98</v>
      </c>
      <c r="AA57" s="11">
        <v>20</v>
      </c>
      <c r="AB57" s="11">
        <v>7</v>
      </c>
      <c r="AC57" s="11"/>
      <c r="AD57" s="12"/>
      <c r="AE57" s="47">
        <f>(V57+W57+X57+Y57+Z57) /J57</f>
        <v>0.54849498327759194</v>
      </c>
      <c r="AF57" s="48">
        <f>(V57+W57+X57+Y57+Z57+AA57+AB57)/J57</f>
        <v>0.6387959866220736</v>
      </c>
      <c r="AG57" s="11">
        <v>0</v>
      </c>
      <c r="AH57" s="11">
        <v>3</v>
      </c>
      <c r="AI57" s="11">
        <v>6</v>
      </c>
      <c r="AJ57" s="11">
        <v>10</v>
      </c>
      <c r="AK57" s="11">
        <v>4</v>
      </c>
      <c r="AL57" s="11">
        <v>8</v>
      </c>
      <c r="AM57" s="11">
        <v>5</v>
      </c>
      <c r="AN57" s="11"/>
      <c r="AO57" s="12"/>
      <c r="AP57" s="47">
        <f>(AG57+AH57+AI57+AJ57+AK57) /J57</f>
        <v>7.6923076923076927E-2</v>
      </c>
      <c r="AQ57" s="48">
        <f>(AG57+AH57+AI57+AJ57+AK57+AL57+AM57)/J57</f>
        <v>0.12040133779264214</v>
      </c>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row>
    <row r="58" spans="2:215" x14ac:dyDescent="0.25">
      <c r="B58" s="17"/>
      <c r="C58" s="72" t="s">
        <v>14</v>
      </c>
      <c r="D58" s="72"/>
      <c r="E58" s="72"/>
      <c r="F58" s="4" t="s">
        <v>1</v>
      </c>
      <c r="G58" s="9">
        <v>1</v>
      </c>
      <c r="H58" s="41">
        <f t="shared" ref="H58:I59" si="16">T58+AE58+AP58</f>
        <v>0.4605433376455369</v>
      </c>
      <c r="I58" s="41">
        <f t="shared" si="16"/>
        <v>0.53428201811125486</v>
      </c>
      <c r="J58" s="77">
        <v>773</v>
      </c>
      <c r="K58" s="6">
        <v>187</v>
      </c>
      <c r="L58" s="6">
        <v>123</v>
      </c>
      <c r="M58" s="6">
        <v>29</v>
      </c>
      <c r="N58" s="6">
        <v>5</v>
      </c>
      <c r="O58" s="6"/>
      <c r="P58" s="6"/>
      <c r="Q58" s="6"/>
      <c r="R58" s="6"/>
      <c r="S58" s="5"/>
      <c r="T58" s="46">
        <f>(K58+L58)/J58</f>
        <v>0.40103492884864167</v>
      </c>
      <c r="U58" s="41">
        <f>(K58+L58+M58+N58)/J58</f>
        <v>0.44501940491591202</v>
      </c>
      <c r="V58" s="6">
        <v>11</v>
      </c>
      <c r="W58" s="6">
        <v>10</v>
      </c>
      <c r="X58" s="6">
        <v>7</v>
      </c>
      <c r="Y58" s="6">
        <v>4</v>
      </c>
      <c r="Z58" s="6"/>
      <c r="AA58" s="6"/>
      <c r="AB58" s="6"/>
      <c r="AC58" s="6"/>
      <c r="AD58" s="5"/>
      <c r="AE58" s="46">
        <f>(V58+W58)/J58</f>
        <v>2.7166882276843468E-2</v>
      </c>
      <c r="AF58" s="41">
        <f>(V58+W58+X58+Y58)/J58</f>
        <v>4.1397153945666239E-2</v>
      </c>
      <c r="AG58" s="6">
        <v>0</v>
      </c>
      <c r="AH58" s="6">
        <v>5</v>
      </c>
      <c r="AI58" s="6">
        <v>4</v>
      </c>
      <c r="AJ58" s="6">
        <v>2</v>
      </c>
      <c r="AK58" s="6">
        <v>14</v>
      </c>
      <c r="AL58" s="6">
        <v>7</v>
      </c>
      <c r="AM58" s="6">
        <v>5</v>
      </c>
      <c r="AN58" s="6"/>
      <c r="AO58" s="5"/>
      <c r="AP58" s="46">
        <f t="shared" ref="AP58:AP59" si="17">(AG58+AH58+AI58+AJ58+AK58) /J58</f>
        <v>3.2341526520051747E-2</v>
      </c>
      <c r="AQ58" s="41">
        <f t="shared" ref="AQ58:AQ59" si="18">(AG58+AH58+AI58+AJ58+AK58+AL58+AM58)/J58</f>
        <v>4.7865459249676584E-2</v>
      </c>
    </row>
    <row r="59" spans="2:215" x14ac:dyDescent="0.25">
      <c r="B59" s="17"/>
      <c r="C59" s="72"/>
      <c r="D59" s="72"/>
      <c r="E59" s="72"/>
      <c r="F59" s="4" t="s">
        <v>31</v>
      </c>
      <c r="G59" s="9">
        <v>2</v>
      </c>
      <c r="H59" s="41">
        <f t="shared" si="16"/>
        <v>0.63829787234042545</v>
      </c>
      <c r="I59" s="41">
        <f t="shared" si="16"/>
        <v>0.7021276595744681</v>
      </c>
      <c r="J59" s="77">
        <v>188</v>
      </c>
      <c r="K59" s="6">
        <v>55</v>
      </c>
      <c r="L59" s="6">
        <v>43</v>
      </c>
      <c r="M59" s="6">
        <v>7</v>
      </c>
      <c r="N59" s="6">
        <v>1</v>
      </c>
      <c r="O59" s="6">
        <v>1</v>
      </c>
      <c r="P59" s="6"/>
      <c r="Q59" s="6"/>
      <c r="R59" s="6"/>
      <c r="S59" s="5"/>
      <c r="T59" s="46">
        <f>(K59+L59+M59)/J59</f>
        <v>0.55851063829787229</v>
      </c>
      <c r="U59" s="41">
        <f>(K59+L59+M59+N59+O59)/J59</f>
        <v>0.56914893617021278</v>
      </c>
      <c r="V59" s="6">
        <v>1</v>
      </c>
      <c r="W59" s="6">
        <v>7</v>
      </c>
      <c r="X59" s="6">
        <v>0</v>
      </c>
      <c r="Y59" s="6">
        <v>3</v>
      </c>
      <c r="Z59" s="6">
        <v>1</v>
      </c>
      <c r="AA59" s="6"/>
      <c r="AB59" s="6"/>
      <c r="AC59" s="6"/>
      <c r="AD59" s="5"/>
      <c r="AE59" s="46">
        <f>(V59+W59+X59)/J59</f>
        <v>4.2553191489361701E-2</v>
      </c>
      <c r="AF59" s="41">
        <f>(V59+W59+X59+Y59+Z59)/J59</f>
        <v>6.3829787234042548E-2</v>
      </c>
      <c r="AG59" s="6">
        <v>4</v>
      </c>
      <c r="AH59" s="6">
        <v>0</v>
      </c>
      <c r="AI59" s="6">
        <v>0</v>
      </c>
      <c r="AJ59" s="6">
        <v>1</v>
      </c>
      <c r="AK59" s="6">
        <v>2</v>
      </c>
      <c r="AL59" s="6">
        <v>4</v>
      </c>
      <c r="AM59" s="6">
        <v>2</v>
      </c>
      <c r="AN59" s="6"/>
      <c r="AO59" s="5"/>
      <c r="AP59" s="46">
        <f t="shared" si="17"/>
        <v>3.7234042553191488E-2</v>
      </c>
      <c r="AQ59" s="41">
        <f t="shared" si="18"/>
        <v>6.9148936170212769E-2</v>
      </c>
    </row>
    <row r="60" spans="2:215" x14ac:dyDescent="0.25">
      <c r="B60" s="17"/>
      <c r="C60" s="72"/>
      <c r="D60" s="72"/>
      <c r="E60" s="72"/>
      <c r="F60" s="4" t="s">
        <v>2</v>
      </c>
      <c r="G60" s="9">
        <v>4</v>
      </c>
      <c r="H60" s="40" t="s">
        <v>27</v>
      </c>
      <c r="I60" s="40" t="s">
        <v>27</v>
      </c>
      <c r="J60" s="79" t="s">
        <v>28</v>
      </c>
      <c r="K60" s="7"/>
      <c r="L60" s="7"/>
      <c r="M60" s="7"/>
      <c r="N60" s="7"/>
      <c r="O60" s="7"/>
      <c r="P60" s="7"/>
      <c r="Q60" s="7"/>
      <c r="R60" s="7"/>
      <c r="S60" s="8"/>
      <c r="T60" s="46"/>
      <c r="U60" s="41"/>
      <c r="V60" s="6"/>
      <c r="W60" s="6"/>
      <c r="X60" s="6"/>
      <c r="Y60" s="6"/>
      <c r="Z60" s="6"/>
      <c r="AA60" s="6"/>
      <c r="AB60" s="6"/>
      <c r="AC60" s="6"/>
      <c r="AD60" s="5"/>
      <c r="AE60" s="46"/>
      <c r="AF60" s="41"/>
      <c r="AG60" s="6"/>
      <c r="AH60" s="6"/>
      <c r="AI60" s="6"/>
      <c r="AJ60" s="6"/>
      <c r="AK60" s="6"/>
      <c r="AL60" s="6"/>
      <c r="AM60" s="6"/>
      <c r="AN60" s="6"/>
      <c r="AO60" s="5"/>
      <c r="AP60" s="46"/>
      <c r="AQ60" s="41"/>
    </row>
    <row r="61" spans="2:215" x14ac:dyDescent="0.25">
      <c r="B61" s="17"/>
      <c r="C61" s="72"/>
      <c r="D61" s="72"/>
      <c r="E61" s="72"/>
      <c r="F61" s="4" t="s">
        <v>3</v>
      </c>
      <c r="G61" s="9">
        <v>3</v>
      </c>
      <c r="H61" s="40" t="s">
        <v>27</v>
      </c>
      <c r="I61" s="40" t="s">
        <v>27</v>
      </c>
      <c r="J61" s="79" t="s">
        <v>28</v>
      </c>
      <c r="K61" s="7"/>
      <c r="L61" s="7"/>
      <c r="M61" s="7"/>
      <c r="N61" s="7"/>
      <c r="O61" s="7"/>
      <c r="P61" s="7"/>
      <c r="Q61" s="7"/>
      <c r="R61" s="7"/>
      <c r="S61" s="8"/>
      <c r="T61" s="46"/>
      <c r="U61" s="41"/>
      <c r="V61" s="6"/>
      <c r="W61" s="6"/>
      <c r="X61" s="6"/>
      <c r="Y61" s="6"/>
      <c r="Z61" s="6"/>
      <c r="AA61" s="6"/>
      <c r="AB61" s="6"/>
      <c r="AC61" s="6"/>
      <c r="AD61" s="5"/>
      <c r="AE61" s="46"/>
      <c r="AF61" s="41"/>
      <c r="AG61" s="6"/>
      <c r="AH61" s="6"/>
      <c r="AI61" s="6"/>
      <c r="AJ61" s="6"/>
      <c r="AK61" s="6"/>
      <c r="AL61" s="6"/>
      <c r="AM61" s="6"/>
      <c r="AN61" s="6"/>
      <c r="AO61" s="5"/>
      <c r="AP61" s="46"/>
      <c r="AQ61" s="41"/>
    </row>
    <row r="62" spans="2:215" x14ac:dyDescent="0.25">
      <c r="B62" s="17"/>
      <c r="C62" s="72"/>
      <c r="D62" s="72"/>
      <c r="E62" s="72"/>
      <c r="F62" s="4" t="s">
        <v>4</v>
      </c>
      <c r="G62" s="9">
        <v>6</v>
      </c>
      <c r="H62" s="40" t="s">
        <v>27</v>
      </c>
      <c r="I62" s="40" t="s">
        <v>27</v>
      </c>
      <c r="J62" s="79" t="s">
        <v>28</v>
      </c>
      <c r="K62" s="7"/>
      <c r="L62" s="7"/>
      <c r="M62" s="7"/>
      <c r="N62" s="7"/>
      <c r="O62" s="7"/>
      <c r="P62" s="7"/>
      <c r="Q62" s="7"/>
      <c r="R62" s="7"/>
      <c r="S62" s="8"/>
      <c r="T62" s="46"/>
      <c r="U62" s="41"/>
      <c r="V62" s="6"/>
      <c r="W62" s="6"/>
      <c r="X62" s="6"/>
      <c r="Y62" s="6"/>
      <c r="Z62" s="6"/>
      <c r="AA62" s="6"/>
      <c r="AB62" s="6"/>
      <c r="AC62" s="6"/>
      <c r="AD62" s="5"/>
      <c r="AE62" s="46"/>
      <c r="AF62" s="41"/>
      <c r="AG62" s="6"/>
      <c r="AH62" s="6"/>
      <c r="AI62" s="6"/>
      <c r="AJ62" s="6"/>
      <c r="AK62" s="6"/>
      <c r="AL62" s="6"/>
      <c r="AM62" s="6"/>
      <c r="AN62" s="6"/>
      <c r="AO62" s="5"/>
      <c r="AP62" s="46"/>
      <c r="AQ62" s="41"/>
    </row>
    <row r="63" spans="2:215" s="13" customFormat="1" ht="15.75" thickBot="1" x14ac:dyDescent="0.3">
      <c r="B63" s="16"/>
      <c r="C63" s="73"/>
      <c r="D63" s="73"/>
      <c r="E63" s="73"/>
      <c r="F63" s="11" t="s">
        <v>32</v>
      </c>
      <c r="G63" s="14" t="s">
        <v>28</v>
      </c>
      <c r="H63" s="42">
        <f t="shared" ref="H63:I63" si="19">T63+AE63+AP63</f>
        <v>0.41262135922330095</v>
      </c>
      <c r="I63" s="42">
        <f t="shared" si="19"/>
        <v>0.5436893203883495</v>
      </c>
      <c r="J63" s="78">
        <v>206</v>
      </c>
      <c r="K63" s="11">
        <v>0</v>
      </c>
      <c r="L63" s="11">
        <v>0</v>
      </c>
      <c r="M63" s="11">
        <v>0</v>
      </c>
      <c r="N63" s="11">
        <v>0</v>
      </c>
      <c r="O63" s="11">
        <v>0</v>
      </c>
      <c r="P63" s="11">
        <v>0</v>
      </c>
      <c r="Q63" s="11">
        <v>0</v>
      </c>
      <c r="R63" s="11"/>
      <c r="S63" s="12"/>
      <c r="T63" s="47">
        <f>(K63+L63+M63+N63+O63) /J63</f>
        <v>0</v>
      </c>
      <c r="U63" s="48">
        <f>(K63+L63+M63+N63+O63+P63+Q63)/J63</f>
        <v>0</v>
      </c>
      <c r="V63" s="11">
        <v>0</v>
      </c>
      <c r="W63" s="11">
        <v>0</v>
      </c>
      <c r="X63" s="11">
        <v>5</v>
      </c>
      <c r="Y63" s="11">
        <v>22</v>
      </c>
      <c r="Z63" s="11">
        <v>28</v>
      </c>
      <c r="AA63" s="11">
        <v>16</v>
      </c>
      <c r="AB63" s="11">
        <v>4</v>
      </c>
      <c r="AC63" s="11"/>
      <c r="AD63" s="12"/>
      <c r="AE63" s="47">
        <f>(V63+W63+X63+Y63+Z63) /J63</f>
        <v>0.26699029126213591</v>
      </c>
      <c r="AF63" s="48">
        <f>(V63+W63+X63+Y63+Z63+AA63+AB63)/J63</f>
        <v>0.36407766990291263</v>
      </c>
      <c r="AG63" s="11">
        <v>0</v>
      </c>
      <c r="AH63" s="11">
        <v>2</v>
      </c>
      <c r="AI63" s="11">
        <v>4</v>
      </c>
      <c r="AJ63" s="11">
        <v>18</v>
      </c>
      <c r="AK63" s="11">
        <v>6</v>
      </c>
      <c r="AL63" s="11">
        <v>3</v>
      </c>
      <c r="AM63" s="11">
        <v>4</v>
      </c>
      <c r="AN63" s="11"/>
      <c r="AO63" s="12"/>
      <c r="AP63" s="47">
        <f>(AG63+AH63+AI63+AJ63+AK63) /J63</f>
        <v>0.14563106796116504</v>
      </c>
      <c r="AQ63" s="48">
        <f>(AG63+AH63+AI63+AJ63+AK63+AL63+AM63)/J63</f>
        <v>0.1796116504854369</v>
      </c>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row>
    <row r="64" spans="2:215" x14ac:dyDescent="0.25">
      <c r="B64" s="17"/>
      <c r="C64" s="72" t="s">
        <v>41</v>
      </c>
      <c r="D64" s="72"/>
      <c r="E64" s="72"/>
      <c r="F64" s="4" t="s">
        <v>1</v>
      </c>
      <c r="G64" s="9">
        <v>1</v>
      </c>
      <c r="H64" s="40" t="s">
        <v>27</v>
      </c>
      <c r="I64" s="40" t="s">
        <v>27</v>
      </c>
      <c r="J64" s="77" t="s">
        <v>28</v>
      </c>
      <c r="K64" s="6"/>
      <c r="L64" s="6"/>
      <c r="M64" s="6"/>
      <c r="N64" s="6"/>
      <c r="O64" s="6"/>
      <c r="P64" s="6"/>
      <c r="Q64" s="6"/>
      <c r="R64" s="6"/>
      <c r="S64" s="5"/>
      <c r="T64" s="46"/>
      <c r="U64" s="41"/>
      <c r="V64" s="6"/>
      <c r="W64" s="6"/>
      <c r="X64" s="6"/>
      <c r="Y64" s="6"/>
      <c r="Z64" s="6"/>
      <c r="AA64" s="6"/>
      <c r="AB64" s="6"/>
      <c r="AC64" s="6"/>
      <c r="AD64" s="5"/>
      <c r="AE64" s="46"/>
      <c r="AF64" s="41"/>
      <c r="AG64" s="6"/>
      <c r="AH64" s="6"/>
      <c r="AI64" s="6"/>
      <c r="AJ64" s="6"/>
      <c r="AK64" s="6"/>
      <c r="AL64" s="6"/>
      <c r="AM64" s="6"/>
      <c r="AN64" s="6"/>
      <c r="AO64" s="5"/>
      <c r="AP64" s="46"/>
      <c r="AQ64" s="41"/>
    </row>
    <row r="65" spans="2:215" x14ac:dyDescent="0.25">
      <c r="B65" s="17"/>
      <c r="C65" s="72"/>
      <c r="D65" s="72"/>
      <c r="E65" s="72"/>
      <c r="F65" s="4" t="s">
        <v>31</v>
      </c>
      <c r="G65" s="9">
        <v>2</v>
      </c>
      <c r="H65" s="40" t="s">
        <v>27</v>
      </c>
      <c r="I65" s="40" t="s">
        <v>27</v>
      </c>
      <c r="J65" s="77" t="s">
        <v>28</v>
      </c>
      <c r="K65" s="6"/>
      <c r="L65" s="6"/>
      <c r="M65" s="6"/>
      <c r="N65" s="6"/>
      <c r="O65" s="6"/>
      <c r="P65" s="6"/>
      <c r="Q65" s="6"/>
      <c r="R65" s="6"/>
      <c r="S65" s="5"/>
      <c r="T65" s="46"/>
      <c r="U65" s="41"/>
      <c r="V65" s="6"/>
      <c r="W65" s="6"/>
      <c r="X65" s="6"/>
      <c r="Y65" s="6"/>
      <c r="Z65" s="6"/>
      <c r="AA65" s="6"/>
      <c r="AB65" s="6"/>
      <c r="AC65" s="6"/>
      <c r="AD65" s="5"/>
      <c r="AE65" s="46"/>
      <c r="AF65" s="41"/>
      <c r="AG65" s="6"/>
      <c r="AH65" s="6"/>
      <c r="AI65" s="6"/>
      <c r="AJ65" s="6"/>
      <c r="AK65" s="6"/>
      <c r="AL65" s="6"/>
      <c r="AM65" s="6"/>
      <c r="AN65" s="6"/>
      <c r="AO65" s="5"/>
      <c r="AP65" s="46"/>
      <c r="AQ65" s="41"/>
    </row>
    <row r="66" spans="2:215" x14ac:dyDescent="0.25">
      <c r="B66" s="17"/>
      <c r="C66" s="72"/>
      <c r="D66" s="72"/>
      <c r="E66" s="72"/>
      <c r="F66" s="4" t="s">
        <v>2</v>
      </c>
      <c r="G66" s="9">
        <v>4</v>
      </c>
      <c r="H66" s="41">
        <f>T66+AE66+AP66</f>
        <v>0.54347826086956519</v>
      </c>
      <c r="I66" s="41">
        <f>U66+AF66+AQ66</f>
        <v>0.63913043478260878</v>
      </c>
      <c r="J66" s="79">
        <v>230</v>
      </c>
      <c r="K66" s="7">
        <v>2</v>
      </c>
      <c r="L66" s="7">
        <v>12</v>
      </c>
      <c r="M66" s="7">
        <v>12</v>
      </c>
      <c r="N66" s="7">
        <v>44</v>
      </c>
      <c r="O66" s="7">
        <v>29</v>
      </c>
      <c r="P66" s="7">
        <v>6</v>
      </c>
      <c r="Q66" s="7">
        <v>3</v>
      </c>
      <c r="R66" s="7"/>
      <c r="S66" s="8"/>
      <c r="T66" s="46">
        <f>(K66+L66+M66+N66+O66) /J66</f>
        <v>0.43043478260869567</v>
      </c>
      <c r="U66" s="41">
        <f>(K66+L66+M66+N66+O66+P66+Q66)/J66</f>
        <v>0.46956521739130436</v>
      </c>
      <c r="V66" s="6">
        <v>0</v>
      </c>
      <c r="W66" s="6">
        <v>0</v>
      </c>
      <c r="X66" s="6">
        <v>2</v>
      </c>
      <c r="Y66" s="6">
        <v>5</v>
      </c>
      <c r="Z66" s="6">
        <v>9</v>
      </c>
      <c r="AA66" s="6">
        <v>3</v>
      </c>
      <c r="AB66" s="6">
        <v>3</v>
      </c>
      <c r="AC66" s="6"/>
      <c r="AD66" s="5"/>
      <c r="AE66" s="46">
        <f>(V66+W66+X66+Y66+Z66) /J66</f>
        <v>6.9565217391304349E-2</v>
      </c>
      <c r="AF66" s="41">
        <f>(V66+W66+X66+Y66+Z66+AA66+AB66)/J66</f>
        <v>9.5652173913043481E-2</v>
      </c>
      <c r="AG66" s="6">
        <v>2</v>
      </c>
      <c r="AH66" s="6">
        <v>0</v>
      </c>
      <c r="AI66" s="6">
        <v>3</v>
      </c>
      <c r="AJ66" s="6">
        <v>2</v>
      </c>
      <c r="AK66" s="6">
        <v>3</v>
      </c>
      <c r="AL66" s="6">
        <v>4</v>
      </c>
      <c r="AM66" s="6">
        <v>3</v>
      </c>
      <c r="AN66" s="6"/>
      <c r="AO66" s="5"/>
      <c r="AP66" s="46">
        <f>(AG66+AH66+AI66+AJ66+AK66) /J66</f>
        <v>4.3478260869565216E-2</v>
      </c>
      <c r="AQ66" s="41">
        <f>(AG66+AH66+AI66+AJ66+AK66+AL66+AM66)/J66</f>
        <v>7.3913043478260873E-2</v>
      </c>
    </row>
    <row r="67" spans="2:215" x14ac:dyDescent="0.25">
      <c r="B67" s="17"/>
      <c r="C67" s="72"/>
      <c r="D67" s="72"/>
      <c r="E67" s="72"/>
      <c r="F67" s="4" t="s">
        <v>3</v>
      </c>
      <c r="G67" s="9">
        <v>3</v>
      </c>
      <c r="H67" s="40" t="s">
        <v>27</v>
      </c>
      <c r="I67" s="40" t="s">
        <v>27</v>
      </c>
      <c r="J67" s="79" t="s">
        <v>28</v>
      </c>
      <c r="K67" s="7"/>
      <c r="L67" s="7"/>
      <c r="M67" s="7"/>
      <c r="N67" s="7"/>
      <c r="O67" s="7"/>
      <c r="P67" s="7"/>
      <c r="Q67" s="7"/>
      <c r="R67" s="7"/>
      <c r="S67" s="8"/>
      <c r="T67" s="46"/>
      <c r="U67" s="41"/>
      <c r="V67" s="6"/>
      <c r="W67" s="6"/>
      <c r="X67" s="6"/>
      <c r="Y67" s="6"/>
      <c r="Z67" s="6"/>
      <c r="AA67" s="6"/>
      <c r="AB67" s="6"/>
      <c r="AC67" s="6"/>
      <c r="AD67" s="5"/>
      <c r="AE67" s="46"/>
      <c r="AF67" s="41"/>
      <c r="AG67" s="6"/>
      <c r="AH67" s="6"/>
      <c r="AI67" s="6"/>
      <c r="AJ67" s="6"/>
      <c r="AK67" s="6"/>
      <c r="AL67" s="6"/>
      <c r="AM67" s="6"/>
      <c r="AN67" s="6"/>
      <c r="AO67" s="5"/>
      <c r="AP67" s="46"/>
      <c r="AQ67" s="41"/>
    </row>
    <row r="68" spans="2:215" x14ac:dyDescent="0.25">
      <c r="B68" s="17"/>
      <c r="C68" s="72"/>
      <c r="D68" s="72"/>
      <c r="E68" s="72"/>
      <c r="F68" s="4" t="s">
        <v>4</v>
      </c>
      <c r="G68" s="9">
        <v>6</v>
      </c>
      <c r="H68" s="40" t="s">
        <v>27</v>
      </c>
      <c r="I68" s="40" t="s">
        <v>27</v>
      </c>
      <c r="J68" s="79" t="s">
        <v>28</v>
      </c>
      <c r="K68" s="7"/>
      <c r="L68" s="7"/>
      <c r="M68" s="7"/>
      <c r="N68" s="7"/>
      <c r="O68" s="7"/>
      <c r="P68" s="7"/>
      <c r="Q68" s="7"/>
      <c r="R68" s="7"/>
      <c r="S68" s="8"/>
      <c r="T68" s="46"/>
      <c r="U68" s="41"/>
      <c r="V68" s="6"/>
      <c r="W68" s="6"/>
      <c r="X68" s="6"/>
      <c r="Y68" s="6"/>
      <c r="Z68" s="6"/>
      <c r="AA68" s="6"/>
      <c r="AB68" s="6"/>
      <c r="AC68" s="6"/>
      <c r="AD68" s="5"/>
      <c r="AE68" s="46"/>
      <c r="AF68" s="41"/>
      <c r="AG68" s="6"/>
      <c r="AH68" s="6"/>
      <c r="AI68" s="6"/>
      <c r="AJ68" s="6"/>
      <c r="AK68" s="6"/>
      <c r="AL68" s="6"/>
      <c r="AM68" s="6"/>
      <c r="AN68" s="6"/>
      <c r="AO68" s="5"/>
      <c r="AP68" s="46"/>
      <c r="AQ68" s="41"/>
    </row>
    <row r="69" spans="2:215" s="13" customFormat="1" ht="15.75" thickBot="1" x14ac:dyDescent="0.3">
      <c r="B69" s="16"/>
      <c r="C69" s="73"/>
      <c r="D69" s="73"/>
      <c r="E69" s="73"/>
      <c r="F69" s="11" t="s">
        <v>32</v>
      </c>
      <c r="G69" s="14" t="s">
        <v>28</v>
      </c>
      <c r="H69" s="42" t="s">
        <v>27</v>
      </c>
      <c r="I69" s="42" t="s">
        <v>27</v>
      </c>
      <c r="J69" s="78" t="s">
        <v>28</v>
      </c>
      <c r="K69" s="11"/>
      <c r="L69" s="11"/>
      <c r="M69" s="11"/>
      <c r="N69" s="11"/>
      <c r="O69" s="11"/>
      <c r="P69" s="11"/>
      <c r="Q69" s="11"/>
      <c r="R69" s="11"/>
      <c r="S69" s="12"/>
      <c r="T69" s="47"/>
      <c r="U69" s="48"/>
      <c r="V69" s="11"/>
      <c r="W69" s="11"/>
      <c r="X69" s="11"/>
      <c r="Y69" s="11"/>
      <c r="Z69" s="11"/>
      <c r="AA69" s="11"/>
      <c r="AB69" s="11"/>
      <c r="AC69" s="11"/>
      <c r="AD69" s="12"/>
      <c r="AE69" s="47"/>
      <c r="AF69" s="48"/>
      <c r="AG69" s="11"/>
      <c r="AH69" s="11"/>
      <c r="AI69" s="11"/>
      <c r="AJ69" s="11"/>
      <c r="AK69" s="11"/>
      <c r="AL69" s="11"/>
      <c r="AM69" s="11"/>
      <c r="AN69" s="11"/>
      <c r="AO69" s="12"/>
      <c r="AP69" s="47"/>
      <c r="AQ69" s="48"/>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row>
    <row r="70" spans="2:215" x14ac:dyDescent="0.25">
      <c r="B70" s="17"/>
      <c r="C70" s="72" t="s">
        <v>15</v>
      </c>
      <c r="D70" s="72"/>
      <c r="E70" s="72"/>
      <c r="F70" s="4" t="s">
        <v>1</v>
      </c>
      <c r="G70" s="9">
        <v>1</v>
      </c>
      <c r="H70" s="41">
        <f t="shared" ref="H70:I72" si="20">T70+AE70+AP70</f>
        <v>0.50745156482861398</v>
      </c>
      <c r="I70" s="41">
        <f t="shared" si="20"/>
        <v>0.55439642324888228</v>
      </c>
      <c r="J70" s="79">
        <v>1342</v>
      </c>
      <c r="K70" s="6">
        <v>399</v>
      </c>
      <c r="L70" s="6">
        <v>182</v>
      </c>
      <c r="M70" s="6">
        <v>31</v>
      </c>
      <c r="N70" s="6">
        <v>6</v>
      </c>
      <c r="O70" s="6"/>
      <c r="P70" s="6"/>
      <c r="Q70" s="6"/>
      <c r="R70" s="6"/>
      <c r="S70" s="5"/>
      <c r="T70" s="46">
        <f>(K70+L70)/J70</f>
        <v>0.43293591654247393</v>
      </c>
      <c r="U70" s="41">
        <f>(K70+L70+M70+N70)/J70</f>
        <v>0.46050670640834573</v>
      </c>
      <c r="V70" s="6">
        <v>3</v>
      </c>
      <c r="W70" s="6">
        <v>6</v>
      </c>
      <c r="X70" s="6">
        <v>1</v>
      </c>
      <c r="Y70" s="6">
        <v>3</v>
      </c>
      <c r="Z70" s="6"/>
      <c r="AA70" s="6"/>
      <c r="AB70" s="6"/>
      <c r="AC70" s="6"/>
      <c r="AD70" s="5"/>
      <c r="AE70" s="46">
        <f>(V70+W70)/J70</f>
        <v>6.7064083457526085E-3</v>
      </c>
      <c r="AF70" s="41">
        <f>(V70+W70+X70+Y70)/J70</f>
        <v>9.6870342771982112E-3</v>
      </c>
      <c r="AG70" s="6">
        <v>31</v>
      </c>
      <c r="AH70" s="6">
        <v>14</v>
      </c>
      <c r="AI70" s="6">
        <v>17</v>
      </c>
      <c r="AJ70" s="6">
        <v>16</v>
      </c>
      <c r="AK70" s="6">
        <v>13</v>
      </c>
      <c r="AL70" s="6">
        <v>9</v>
      </c>
      <c r="AM70" s="6">
        <v>13</v>
      </c>
      <c r="AN70" s="6"/>
      <c r="AO70" s="5"/>
      <c r="AP70" s="46">
        <f t="shared" ref="AP70:AP72" si="21">(AG70+AH70+AI70+AJ70+AK70) /J70</f>
        <v>6.7809239940387483E-2</v>
      </c>
      <c r="AQ70" s="41">
        <f t="shared" ref="AQ70:AQ72" si="22">(AG70+AH70+AI70+AJ70+AK70+AL70+AM70)/J70</f>
        <v>8.4202682563338307E-2</v>
      </c>
    </row>
    <row r="71" spans="2:215" x14ac:dyDescent="0.25">
      <c r="B71" s="17"/>
      <c r="C71" s="72"/>
      <c r="D71" s="72"/>
      <c r="E71" s="72"/>
      <c r="F71" s="4" t="s">
        <v>31</v>
      </c>
      <c r="G71" s="9">
        <v>2</v>
      </c>
      <c r="H71" s="41">
        <f t="shared" si="20"/>
        <v>0.76435643564356437</v>
      </c>
      <c r="I71" s="41">
        <f t="shared" si="20"/>
        <v>0.80198019801980203</v>
      </c>
      <c r="J71" s="77">
        <v>505</v>
      </c>
      <c r="K71" s="6">
        <v>19</v>
      </c>
      <c r="L71" s="6">
        <v>266</v>
      </c>
      <c r="M71" s="6">
        <v>65</v>
      </c>
      <c r="N71" s="6">
        <v>9</v>
      </c>
      <c r="O71" s="6">
        <v>3</v>
      </c>
      <c r="P71" s="6"/>
      <c r="Q71" s="6"/>
      <c r="R71" s="6"/>
      <c r="S71" s="5"/>
      <c r="T71" s="46">
        <f>(K71+L71+M71)/J71</f>
        <v>0.69306930693069302</v>
      </c>
      <c r="U71" s="41">
        <f>(K71+L71+M71+N71+O71)/J71</f>
        <v>0.7168316831683168</v>
      </c>
      <c r="V71" s="6">
        <v>0</v>
      </c>
      <c r="W71" s="6">
        <v>13</v>
      </c>
      <c r="X71" s="6">
        <v>4</v>
      </c>
      <c r="Y71" s="6">
        <v>1</v>
      </c>
      <c r="Z71" s="6">
        <v>1</v>
      </c>
      <c r="AA71" s="6"/>
      <c r="AB71" s="6"/>
      <c r="AC71" s="6"/>
      <c r="AD71" s="5"/>
      <c r="AE71" s="46">
        <f>(V71+W71+X71)/J71</f>
        <v>3.3663366336633666E-2</v>
      </c>
      <c r="AF71" s="41">
        <f>(V71+W71+X71+Y71+Z71)/J71</f>
        <v>3.7623762376237622E-2</v>
      </c>
      <c r="AG71" s="6">
        <v>7</v>
      </c>
      <c r="AH71" s="6">
        <v>9</v>
      </c>
      <c r="AI71" s="6">
        <v>3</v>
      </c>
      <c r="AJ71" s="6">
        <v>0</v>
      </c>
      <c r="AK71" s="6">
        <v>0</v>
      </c>
      <c r="AL71" s="6">
        <v>3</v>
      </c>
      <c r="AM71" s="6">
        <v>2</v>
      </c>
      <c r="AN71" s="6"/>
      <c r="AO71" s="5"/>
      <c r="AP71" s="46">
        <f t="shared" si="21"/>
        <v>3.7623762376237622E-2</v>
      </c>
      <c r="AQ71" s="41">
        <f t="shared" si="22"/>
        <v>4.7524752475247525E-2</v>
      </c>
    </row>
    <row r="72" spans="2:215" x14ac:dyDescent="0.25">
      <c r="B72" s="17"/>
      <c r="C72" s="72"/>
      <c r="D72" s="72"/>
      <c r="E72" s="72"/>
      <c r="F72" s="4" t="s">
        <v>2</v>
      </c>
      <c r="G72" s="9">
        <v>4</v>
      </c>
      <c r="H72" s="41">
        <f t="shared" si="20"/>
        <v>0.8</v>
      </c>
      <c r="I72" s="41">
        <f t="shared" si="20"/>
        <v>0.8</v>
      </c>
      <c r="J72" s="79">
        <v>45</v>
      </c>
      <c r="K72" s="7">
        <v>0</v>
      </c>
      <c r="L72" s="7">
        <v>14</v>
      </c>
      <c r="M72" s="7">
        <v>1</v>
      </c>
      <c r="N72" s="7">
        <v>19</v>
      </c>
      <c r="O72" s="7">
        <v>2</v>
      </c>
      <c r="P72" s="7">
        <v>0</v>
      </c>
      <c r="Q72" s="7">
        <v>0</v>
      </c>
      <c r="R72" s="7"/>
      <c r="S72" s="8"/>
      <c r="T72" s="46">
        <f>(K72+L72+M72+N72+O72) /J72</f>
        <v>0.8</v>
      </c>
      <c r="U72" s="41">
        <f>(K72+L72+M72+N72+O72+P72+Q72)/J72</f>
        <v>0.8</v>
      </c>
      <c r="V72" s="6">
        <v>0</v>
      </c>
      <c r="W72" s="6">
        <v>0</v>
      </c>
      <c r="X72" s="6">
        <v>0</v>
      </c>
      <c r="Y72" s="6">
        <v>0</v>
      </c>
      <c r="Z72" s="6">
        <v>0</v>
      </c>
      <c r="AA72" s="6">
        <v>0</v>
      </c>
      <c r="AB72" s="6">
        <v>0</v>
      </c>
      <c r="AC72" s="6"/>
      <c r="AD72" s="5"/>
      <c r="AE72" s="46">
        <f>(V72+W72+X72+Y72+Z72) /J72</f>
        <v>0</v>
      </c>
      <c r="AF72" s="41">
        <f>(V72+W72+X72+Y72+Z72+AA72+AB72)/J72</f>
        <v>0</v>
      </c>
      <c r="AG72" s="6">
        <v>0</v>
      </c>
      <c r="AH72" s="6">
        <v>0</v>
      </c>
      <c r="AI72" s="6">
        <v>0</v>
      </c>
      <c r="AJ72" s="6">
        <v>0</v>
      </c>
      <c r="AK72" s="6">
        <v>0</v>
      </c>
      <c r="AL72" s="6">
        <v>0</v>
      </c>
      <c r="AM72" s="6">
        <v>0</v>
      </c>
      <c r="AN72" s="6"/>
      <c r="AO72" s="5"/>
      <c r="AP72" s="46">
        <f t="shared" si="21"/>
        <v>0</v>
      </c>
      <c r="AQ72" s="41">
        <f t="shared" si="22"/>
        <v>0</v>
      </c>
    </row>
    <row r="73" spans="2:215" x14ac:dyDescent="0.25">
      <c r="B73" s="17"/>
      <c r="C73" s="72"/>
      <c r="D73" s="72"/>
      <c r="E73" s="72"/>
      <c r="F73" s="4" t="s">
        <v>3</v>
      </c>
      <c r="G73" s="9">
        <v>3</v>
      </c>
      <c r="H73" s="40" t="s">
        <v>27</v>
      </c>
      <c r="I73" s="40" t="s">
        <v>27</v>
      </c>
      <c r="J73" s="79" t="s">
        <v>28</v>
      </c>
      <c r="K73" s="7"/>
      <c r="L73" s="7"/>
      <c r="M73" s="7"/>
      <c r="N73" s="7"/>
      <c r="O73" s="7"/>
      <c r="P73" s="7"/>
      <c r="Q73" s="7"/>
      <c r="R73" s="7"/>
      <c r="S73" s="8"/>
      <c r="T73" s="46"/>
      <c r="U73" s="41"/>
      <c r="V73" s="6"/>
      <c r="W73" s="6"/>
      <c r="X73" s="6"/>
      <c r="Y73" s="6"/>
      <c r="Z73" s="6"/>
      <c r="AA73" s="6"/>
      <c r="AB73" s="6"/>
      <c r="AC73" s="6"/>
      <c r="AD73" s="5"/>
      <c r="AE73" s="46"/>
      <c r="AF73" s="41"/>
      <c r="AG73" s="6"/>
      <c r="AH73" s="6"/>
      <c r="AI73" s="6"/>
      <c r="AJ73" s="6"/>
      <c r="AK73" s="6"/>
      <c r="AL73" s="6"/>
      <c r="AM73" s="6"/>
      <c r="AN73" s="6"/>
      <c r="AO73" s="5"/>
      <c r="AP73" s="46"/>
      <c r="AQ73" s="41"/>
    </row>
    <row r="74" spans="2:215" x14ac:dyDescent="0.25">
      <c r="B74" s="17"/>
      <c r="C74" s="72"/>
      <c r="D74" s="72"/>
      <c r="E74" s="72"/>
      <c r="F74" s="4" t="s">
        <v>4</v>
      </c>
      <c r="G74" s="9">
        <v>6</v>
      </c>
      <c r="H74" s="40" t="s">
        <v>27</v>
      </c>
      <c r="I74" s="40" t="s">
        <v>27</v>
      </c>
      <c r="J74" s="79" t="s">
        <v>28</v>
      </c>
      <c r="K74" s="7"/>
      <c r="L74" s="7"/>
      <c r="M74" s="7"/>
      <c r="N74" s="7"/>
      <c r="O74" s="7"/>
      <c r="P74" s="7"/>
      <c r="Q74" s="7"/>
      <c r="R74" s="7"/>
      <c r="S74" s="8"/>
      <c r="T74" s="46"/>
      <c r="U74" s="41"/>
      <c r="V74" s="6"/>
      <c r="W74" s="6"/>
      <c r="X74" s="6"/>
      <c r="Y74" s="6"/>
      <c r="Z74" s="6"/>
      <c r="AA74" s="6"/>
      <c r="AB74" s="6"/>
      <c r="AC74" s="6"/>
      <c r="AD74" s="5"/>
      <c r="AE74" s="46"/>
      <c r="AF74" s="41"/>
      <c r="AG74" s="6"/>
      <c r="AH74" s="6"/>
      <c r="AI74" s="6"/>
      <c r="AJ74" s="6"/>
      <c r="AK74" s="6"/>
      <c r="AL74" s="6"/>
      <c r="AM74" s="6"/>
      <c r="AN74" s="6"/>
      <c r="AO74" s="5"/>
      <c r="AP74" s="46"/>
      <c r="AQ74" s="41"/>
    </row>
    <row r="75" spans="2:215" s="13" customFormat="1" ht="15.75" thickBot="1" x14ac:dyDescent="0.3">
      <c r="B75" s="16"/>
      <c r="C75" s="73"/>
      <c r="D75" s="73"/>
      <c r="E75" s="73"/>
      <c r="F75" s="11" t="s">
        <v>32</v>
      </c>
      <c r="G75" s="14" t="s">
        <v>28</v>
      </c>
      <c r="H75" s="42">
        <f t="shared" ref="H75:I75" si="23">T75+AE75+AP75</f>
        <v>0.36125654450261779</v>
      </c>
      <c r="I75" s="42">
        <f t="shared" si="23"/>
        <v>0.47643979057591623</v>
      </c>
      <c r="J75" s="78">
        <v>191</v>
      </c>
      <c r="K75" s="11">
        <v>0</v>
      </c>
      <c r="L75" s="11">
        <v>0</v>
      </c>
      <c r="M75" s="11">
        <v>0</v>
      </c>
      <c r="N75" s="11">
        <v>0</v>
      </c>
      <c r="O75" s="11">
        <v>0</v>
      </c>
      <c r="P75" s="11">
        <v>0</v>
      </c>
      <c r="Q75" s="11">
        <v>0</v>
      </c>
      <c r="R75" s="11"/>
      <c r="S75" s="12"/>
      <c r="T75" s="47">
        <f>(K75+L75+M75+N75+O75) /J75</f>
        <v>0</v>
      </c>
      <c r="U75" s="48">
        <f>(K75+L75+M75+N75+O75+P75+Q75)/J75</f>
        <v>0</v>
      </c>
      <c r="V75" s="11">
        <v>1</v>
      </c>
      <c r="W75" s="11">
        <v>1</v>
      </c>
      <c r="X75" s="11">
        <v>4</v>
      </c>
      <c r="Y75" s="11">
        <v>28</v>
      </c>
      <c r="Z75" s="11">
        <v>18</v>
      </c>
      <c r="AA75" s="11">
        <v>8</v>
      </c>
      <c r="AB75" s="11">
        <v>11</v>
      </c>
      <c r="AC75" s="11"/>
      <c r="AD75" s="12"/>
      <c r="AE75" s="47">
        <f>(V75+W75+X75+Y75+Z75) /J75</f>
        <v>0.27225130890052357</v>
      </c>
      <c r="AF75" s="48">
        <f>(V75+W75+X75+Y75+Z75+AA75+AB75)/J75</f>
        <v>0.37172774869109948</v>
      </c>
      <c r="AG75" s="11">
        <v>3</v>
      </c>
      <c r="AH75" s="11">
        <v>2</v>
      </c>
      <c r="AI75" s="11">
        <v>6</v>
      </c>
      <c r="AJ75" s="11">
        <v>5</v>
      </c>
      <c r="AK75" s="11">
        <v>1</v>
      </c>
      <c r="AL75" s="11">
        <v>1</v>
      </c>
      <c r="AM75" s="11">
        <v>2</v>
      </c>
      <c r="AN75" s="11"/>
      <c r="AO75" s="12"/>
      <c r="AP75" s="47">
        <f>(AG75+AH75+AI75+AJ75+AK75) /J75</f>
        <v>8.9005235602094238E-2</v>
      </c>
      <c r="AQ75" s="48">
        <f>(AG75+AH75+AI75+AJ75+AK75+AL75+AM75)/J75</f>
        <v>0.10471204188481675</v>
      </c>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row>
    <row r="76" spans="2:215" x14ac:dyDescent="0.25">
      <c r="B76" s="17"/>
      <c r="C76" s="72" t="s">
        <v>16</v>
      </c>
      <c r="D76" s="72"/>
      <c r="E76" s="72"/>
      <c r="F76" s="4" t="s">
        <v>1</v>
      </c>
      <c r="G76" s="9">
        <v>1</v>
      </c>
      <c r="H76" s="41">
        <f t="shared" ref="H76:I78" si="24">T76+AE76+AP76</f>
        <v>0.53629976580796257</v>
      </c>
      <c r="I76" s="41">
        <f t="shared" si="24"/>
        <v>0.58782201405152223</v>
      </c>
      <c r="J76" s="77">
        <v>427</v>
      </c>
      <c r="K76" s="6">
        <v>166</v>
      </c>
      <c r="L76" s="6">
        <v>33</v>
      </c>
      <c r="M76" s="6">
        <v>4</v>
      </c>
      <c r="N76" s="6">
        <v>1</v>
      </c>
      <c r="O76" s="6"/>
      <c r="P76" s="6"/>
      <c r="Q76" s="6"/>
      <c r="R76" s="6"/>
      <c r="S76" s="5"/>
      <c r="T76" s="46">
        <f>(K76+L76)/J76</f>
        <v>0.46604215456674475</v>
      </c>
      <c r="U76" s="41">
        <f>(K76+L76+M76+N76)/J76</f>
        <v>0.47775175644028101</v>
      </c>
      <c r="V76" s="6">
        <v>0</v>
      </c>
      <c r="W76" s="6">
        <v>1</v>
      </c>
      <c r="X76" s="6">
        <v>2</v>
      </c>
      <c r="Y76" s="6">
        <v>1</v>
      </c>
      <c r="Z76" s="6"/>
      <c r="AA76" s="6"/>
      <c r="AB76" s="6"/>
      <c r="AC76" s="6"/>
      <c r="AD76" s="5"/>
      <c r="AE76" s="46">
        <f>(V76+W76)/J76</f>
        <v>2.34192037470726E-3</v>
      </c>
      <c r="AF76" s="41">
        <f>(V76+W76+X76+Y76)/J76</f>
        <v>9.3676814988290398E-3</v>
      </c>
      <c r="AG76" s="6">
        <v>2</v>
      </c>
      <c r="AH76" s="6">
        <v>6</v>
      </c>
      <c r="AI76" s="6">
        <v>6</v>
      </c>
      <c r="AJ76" s="6">
        <v>8</v>
      </c>
      <c r="AK76" s="6">
        <v>7</v>
      </c>
      <c r="AL76" s="6">
        <v>8</v>
      </c>
      <c r="AM76" s="6">
        <v>6</v>
      </c>
      <c r="AN76" s="6"/>
      <c r="AO76" s="5"/>
      <c r="AP76" s="46">
        <f t="shared" ref="AP76:AP78" si="25">(AG76+AH76+AI76+AJ76+AK76) /J76</f>
        <v>6.7915690866510545E-2</v>
      </c>
      <c r="AQ76" s="41">
        <f t="shared" ref="AQ76:AQ78" si="26">(AG76+AH76+AI76+AJ76+AK76+AL76+AM76)/J76</f>
        <v>0.10070257611241218</v>
      </c>
    </row>
    <row r="77" spans="2:215" x14ac:dyDescent="0.25">
      <c r="B77" s="17"/>
      <c r="C77" s="72"/>
      <c r="D77" s="72"/>
      <c r="E77" s="72"/>
      <c r="F77" s="4" t="s">
        <v>31</v>
      </c>
      <c r="G77" s="9">
        <v>2</v>
      </c>
      <c r="H77" s="41">
        <f t="shared" si="24"/>
        <v>0.48352875488553881</v>
      </c>
      <c r="I77" s="41">
        <f t="shared" si="24"/>
        <v>0.58626465661641536</v>
      </c>
      <c r="J77" s="79">
        <v>1791</v>
      </c>
      <c r="K77" s="6">
        <v>50</v>
      </c>
      <c r="L77" s="6">
        <v>517</v>
      </c>
      <c r="M77" s="6">
        <v>159</v>
      </c>
      <c r="N77" s="6">
        <v>61</v>
      </c>
      <c r="O77" s="6">
        <v>26</v>
      </c>
      <c r="P77" s="6"/>
      <c r="Q77" s="6"/>
      <c r="R77" s="6"/>
      <c r="S77" s="5"/>
      <c r="T77" s="46">
        <f>(K77+L77+M77)/J77</f>
        <v>0.40536013400335008</v>
      </c>
      <c r="U77" s="41">
        <f>(K77+L77+M77+N77+O77)/J77</f>
        <v>0.45393634840871022</v>
      </c>
      <c r="V77" s="6">
        <v>1</v>
      </c>
      <c r="W77" s="6">
        <v>1</v>
      </c>
      <c r="X77" s="6">
        <v>6</v>
      </c>
      <c r="Y77" s="6">
        <v>10</v>
      </c>
      <c r="Z77" s="6">
        <v>7</v>
      </c>
      <c r="AA77" s="6"/>
      <c r="AB77" s="6"/>
      <c r="AC77" s="6"/>
      <c r="AD77" s="5"/>
      <c r="AE77" s="46">
        <f>(V77+W77+X77)/J77</f>
        <v>4.4667783361250699E-3</v>
      </c>
      <c r="AF77" s="41">
        <f>(V77+W77+X77+Y77+Z77)/J77</f>
        <v>1.3958682300390842E-2</v>
      </c>
      <c r="AG77" s="6">
        <v>12</v>
      </c>
      <c r="AH77" s="6">
        <v>22</v>
      </c>
      <c r="AI77" s="6">
        <v>33</v>
      </c>
      <c r="AJ77" s="6">
        <v>27</v>
      </c>
      <c r="AK77" s="6">
        <v>38</v>
      </c>
      <c r="AL77" s="6">
        <v>48</v>
      </c>
      <c r="AM77" s="6">
        <v>32</v>
      </c>
      <c r="AN77" s="6"/>
      <c r="AO77" s="5"/>
      <c r="AP77" s="46">
        <f t="shared" si="25"/>
        <v>7.3701842546063656E-2</v>
      </c>
      <c r="AQ77" s="41">
        <f t="shared" si="26"/>
        <v>0.11836962590731435</v>
      </c>
    </row>
    <row r="78" spans="2:215" x14ac:dyDescent="0.25">
      <c r="B78" s="17"/>
      <c r="C78" s="72"/>
      <c r="D78" s="72"/>
      <c r="E78" s="72"/>
      <c r="F78" s="4" t="s">
        <v>2</v>
      </c>
      <c r="G78" s="9">
        <v>4</v>
      </c>
      <c r="H78" s="41">
        <f t="shared" si="24"/>
        <v>0.48684210526315785</v>
      </c>
      <c r="I78" s="41">
        <f t="shared" si="24"/>
        <v>0.48684210526315785</v>
      </c>
      <c r="J78" s="79">
        <v>76</v>
      </c>
      <c r="K78" s="7">
        <v>0</v>
      </c>
      <c r="L78" s="7">
        <v>18</v>
      </c>
      <c r="M78" s="7">
        <v>6</v>
      </c>
      <c r="N78" s="7">
        <v>4</v>
      </c>
      <c r="O78" s="7">
        <v>4</v>
      </c>
      <c r="P78" s="7">
        <v>0</v>
      </c>
      <c r="Q78" s="7">
        <v>0</v>
      </c>
      <c r="R78" s="7"/>
      <c r="S78" s="8"/>
      <c r="T78" s="46">
        <f>(K78+L78+M78+N78+O78) /J78</f>
        <v>0.42105263157894735</v>
      </c>
      <c r="U78" s="41">
        <f>(K78+L78+M78+N78+O78+P78+Q78)/J78</f>
        <v>0.42105263157894735</v>
      </c>
      <c r="V78" s="6">
        <v>0</v>
      </c>
      <c r="W78" s="6">
        <v>0</v>
      </c>
      <c r="X78" s="6">
        <v>0</v>
      </c>
      <c r="Y78" s="6">
        <v>0</v>
      </c>
      <c r="Z78" s="6">
        <v>0</v>
      </c>
      <c r="AA78" s="6">
        <v>0</v>
      </c>
      <c r="AB78" s="6">
        <v>0</v>
      </c>
      <c r="AC78" s="6"/>
      <c r="AD78" s="5"/>
      <c r="AE78" s="46">
        <f>(V78+W78+X78+Y78+Z78) /J78</f>
        <v>0</v>
      </c>
      <c r="AF78" s="41">
        <f>(V78+W78+X78+Y78+Z78+AA78+AB78)/J78</f>
        <v>0</v>
      </c>
      <c r="AG78" s="6">
        <v>4</v>
      </c>
      <c r="AH78" s="6">
        <v>0</v>
      </c>
      <c r="AI78" s="6">
        <v>0</v>
      </c>
      <c r="AJ78" s="6">
        <v>0</v>
      </c>
      <c r="AK78" s="6">
        <v>1</v>
      </c>
      <c r="AL78" s="6">
        <v>0</v>
      </c>
      <c r="AM78" s="6">
        <v>0</v>
      </c>
      <c r="AN78" s="6"/>
      <c r="AO78" s="5"/>
      <c r="AP78" s="46">
        <f t="shared" si="25"/>
        <v>6.5789473684210523E-2</v>
      </c>
      <c r="AQ78" s="41">
        <f t="shared" si="26"/>
        <v>6.5789473684210523E-2</v>
      </c>
    </row>
    <row r="79" spans="2:215" x14ac:dyDescent="0.25">
      <c r="B79" s="17"/>
      <c r="C79" s="72"/>
      <c r="D79" s="72"/>
      <c r="E79" s="72"/>
      <c r="F79" s="4" t="s">
        <v>3</v>
      </c>
      <c r="G79" s="9">
        <v>3</v>
      </c>
      <c r="H79" s="40" t="s">
        <v>27</v>
      </c>
      <c r="I79" s="40" t="s">
        <v>27</v>
      </c>
      <c r="J79" s="79" t="s">
        <v>28</v>
      </c>
      <c r="K79" s="7"/>
      <c r="L79" s="7"/>
      <c r="M79" s="7"/>
      <c r="N79" s="7"/>
      <c r="O79" s="7"/>
      <c r="P79" s="7"/>
      <c r="Q79" s="7"/>
      <c r="R79" s="7"/>
      <c r="S79" s="8"/>
      <c r="T79" s="46"/>
      <c r="U79" s="41"/>
      <c r="V79" s="6"/>
      <c r="W79" s="6"/>
      <c r="X79" s="6"/>
      <c r="Y79" s="6"/>
      <c r="Z79" s="6"/>
      <c r="AA79" s="6"/>
      <c r="AB79" s="6"/>
      <c r="AC79" s="6"/>
      <c r="AD79" s="5"/>
      <c r="AE79" s="46"/>
      <c r="AF79" s="41"/>
      <c r="AG79" s="6"/>
      <c r="AH79" s="6"/>
      <c r="AI79" s="6"/>
      <c r="AJ79" s="6"/>
      <c r="AK79" s="6"/>
      <c r="AL79" s="6"/>
      <c r="AM79" s="6"/>
      <c r="AN79" s="6"/>
      <c r="AO79" s="5"/>
      <c r="AP79" s="46"/>
      <c r="AQ79" s="41"/>
    </row>
    <row r="80" spans="2:215" x14ac:dyDescent="0.25">
      <c r="B80" s="17"/>
      <c r="C80" s="72"/>
      <c r="D80" s="72"/>
      <c r="E80" s="72"/>
      <c r="F80" s="4" t="s">
        <v>4</v>
      </c>
      <c r="G80" s="9">
        <v>6</v>
      </c>
      <c r="H80" s="40" t="s">
        <v>27</v>
      </c>
      <c r="I80" s="40" t="s">
        <v>27</v>
      </c>
      <c r="J80" s="79" t="s">
        <v>28</v>
      </c>
      <c r="K80" s="7"/>
      <c r="L80" s="7"/>
      <c r="M80" s="7"/>
      <c r="N80" s="7"/>
      <c r="O80" s="7"/>
      <c r="P80" s="7"/>
      <c r="Q80" s="7"/>
      <c r="R80" s="7"/>
      <c r="S80" s="8"/>
      <c r="T80" s="46"/>
      <c r="U80" s="41"/>
      <c r="V80" s="6"/>
      <c r="W80" s="6"/>
      <c r="X80" s="6"/>
      <c r="Y80" s="6"/>
      <c r="Z80" s="6"/>
      <c r="AA80" s="6"/>
      <c r="AB80" s="6"/>
      <c r="AC80" s="6"/>
      <c r="AD80" s="5"/>
      <c r="AE80" s="46"/>
      <c r="AF80" s="41"/>
      <c r="AG80" s="6"/>
      <c r="AH80" s="6"/>
      <c r="AI80" s="6"/>
      <c r="AJ80" s="6"/>
      <c r="AK80" s="6"/>
      <c r="AL80" s="6"/>
      <c r="AM80" s="6"/>
      <c r="AN80" s="6"/>
      <c r="AO80" s="5"/>
      <c r="AP80" s="46"/>
      <c r="AQ80" s="41"/>
    </row>
    <row r="81" spans="2:215" s="13" customFormat="1" ht="15.75" thickBot="1" x14ac:dyDescent="0.3">
      <c r="B81" s="16"/>
      <c r="C81" s="73"/>
      <c r="D81" s="73"/>
      <c r="E81" s="73"/>
      <c r="F81" s="11" t="s">
        <v>32</v>
      </c>
      <c r="G81" s="14" t="s">
        <v>28</v>
      </c>
      <c r="H81" s="42">
        <f t="shared" ref="H81:I81" si="27">T81+AE81+AP81</f>
        <v>0.9042553191489362</v>
      </c>
      <c r="I81" s="42">
        <f t="shared" si="27"/>
        <v>0.9414893617021276</v>
      </c>
      <c r="J81" s="78">
        <v>188</v>
      </c>
      <c r="K81" s="11">
        <v>0</v>
      </c>
      <c r="L81" s="11">
        <v>0</v>
      </c>
      <c r="M81" s="11">
        <v>0</v>
      </c>
      <c r="N81" s="11">
        <v>0</v>
      </c>
      <c r="O81" s="11">
        <v>0</v>
      </c>
      <c r="P81" s="11">
        <v>0</v>
      </c>
      <c r="Q81" s="11">
        <v>0</v>
      </c>
      <c r="R81" s="11"/>
      <c r="S81" s="12"/>
      <c r="T81" s="47">
        <f>(K81+L81+M81+N81+O81) /J81</f>
        <v>0</v>
      </c>
      <c r="U81" s="48">
        <f>(K81+L81+M81+N81+O81+P81+Q81)/J81</f>
        <v>0</v>
      </c>
      <c r="V81" s="11">
        <v>0</v>
      </c>
      <c r="W81" s="11">
        <v>0</v>
      </c>
      <c r="X81" s="11">
        <v>34</v>
      </c>
      <c r="Y81" s="11">
        <v>113</v>
      </c>
      <c r="Z81" s="11">
        <v>16</v>
      </c>
      <c r="AA81" s="11">
        <v>3</v>
      </c>
      <c r="AB81" s="11">
        <v>3</v>
      </c>
      <c r="AC81" s="11"/>
      <c r="AD81" s="12"/>
      <c r="AE81" s="47">
        <f>(V81+W81+X81+Y81+Z81) /J81</f>
        <v>0.86702127659574468</v>
      </c>
      <c r="AF81" s="48">
        <f>(V81+W81+X81+Y81+Z81+AA81+AB81)/J81</f>
        <v>0.89893617021276595</v>
      </c>
      <c r="AG81" s="11">
        <v>1</v>
      </c>
      <c r="AH81" s="11">
        <v>4</v>
      </c>
      <c r="AI81" s="11">
        <v>1</v>
      </c>
      <c r="AJ81" s="11">
        <v>1</v>
      </c>
      <c r="AK81" s="11">
        <v>0</v>
      </c>
      <c r="AL81" s="11">
        <v>1</v>
      </c>
      <c r="AM81" s="11">
        <v>0</v>
      </c>
      <c r="AN81" s="11"/>
      <c r="AO81" s="12"/>
      <c r="AP81" s="47">
        <f>(AG81+AH81+AI81+AJ81+AK81) /J81</f>
        <v>3.7234042553191488E-2</v>
      </c>
      <c r="AQ81" s="48">
        <f>(AG81+AH81+AI81+AJ81+AK81+AL81+AM81)/J81</f>
        <v>4.2553191489361701E-2</v>
      </c>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row>
    <row r="82" spans="2:215" x14ac:dyDescent="0.25">
      <c r="B82" s="17"/>
      <c r="C82" s="72" t="s">
        <v>17</v>
      </c>
      <c r="D82" s="72"/>
      <c r="E82" s="72"/>
      <c r="F82" s="4" t="s">
        <v>1</v>
      </c>
      <c r="G82" s="9">
        <v>1</v>
      </c>
      <c r="H82" s="41">
        <f t="shared" ref="H82:I84" si="28">T82+AE82+AP82</f>
        <v>0.46638655462184875</v>
      </c>
      <c r="I82" s="41">
        <f t="shared" si="28"/>
        <v>0.58823529411764708</v>
      </c>
      <c r="J82" s="77">
        <v>238</v>
      </c>
      <c r="K82" s="6">
        <v>57</v>
      </c>
      <c r="L82" s="6">
        <v>22</v>
      </c>
      <c r="M82" s="6">
        <v>3</v>
      </c>
      <c r="N82" s="6">
        <v>7</v>
      </c>
      <c r="O82" s="6"/>
      <c r="P82" s="6"/>
      <c r="Q82" s="6"/>
      <c r="R82" s="6"/>
      <c r="S82" s="5"/>
      <c r="T82" s="46">
        <f>(K82+L82)/J82</f>
        <v>0.33193277310924368</v>
      </c>
      <c r="U82" s="41">
        <f>(K82+L82+M82+N82)/J82</f>
        <v>0.37394957983193278</v>
      </c>
      <c r="V82" s="6">
        <v>4</v>
      </c>
      <c r="W82" s="6">
        <v>4</v>
      </c>
      <c r="X82" s="6">
        <v>6</v>
      </c>
      <c r="Y82" s="6">
        <v>4</v>
      </c>
      <c r="Z82" s="6"/>
      <c r="AA82" s="6"/>
      <c r="AB82" s="6"/>
      <c r="AC82" s="6"/>
      <c r="AD82" s="5"/>
      <c r="AE82" s="46">
        <f>(V82+W82)/J82</f>
        <v>3.3613445378151259E-2</v>
      </c>
      <c r="AF82" s="41">
        <f>(V82+W82+X82+Y82)/J82</f>
        <v>7.5630252100840331E-2</v>
      </c>
      <c r="AG82" s="6">
        <v>1</v>
      </c>
      <c r="AH82" s="6">
        <v>12</v>
      </c>
      <c r="AI82" s="6">
        <v>1</v>
      </c>
      <c r="AJ82" s="6">
        <v>3</v>
      </c>
      <c r="AK82" s="6">
        <v>7</v>
      </c>
      <c r="AL82" s="6">
        <v>4</v>
      </c>
      <c r="AM82" s="6">
        <v>5</v>
      </c>
      <c r="AN82" s="6"/>
      <c r="AO82" s="5"/>
      <c r="AP82" s="46">
        <f t="shared" ref="AP82:AP84" si="29">(AG82+AH82+AI82+AJ82+AK82) /J82</f>
        <v>0.10084033613445378</v>
      </c>
      <c r="AQ82" s="41">
        <f t="shared" ref="AQ82:AQ84" si="30">(AG82+AH82+AI82+AJ82+AK82+AL82+AM82)/J82</f>
        <v>0.13865546218487396</v>
      </c>
    </row>
    <row r="83" spans="2:215" x14ac:dyDescent="0.25">
      <c r="B83" s="17"/>
      <c r="C83" s="72"/>
      <c r="D83" s="72"/>
      <c r="E83" s="72"/>
      <c r="F83" s="4" t="s">
        <v>31</v>
      </c>
      <c r="G83" s="9">
        <v>2</v>
      </c>
      <c r="H83" s="41">
        <f t="shared" si="28"/>
        <v>0.46141479099678456</v>
      </c>
      <c r="I83" s="41">
        <f t="shared" si="28"/>
        <v>0.53697749196141475</v>
      </c>
      <c r="J83" s="77">
        <v>622</v>
      </c>
      <c r="K83" s="6">
        <v>29</v>
      </c>
      <c r="L83" s="6">
        <v>177</v>
      </c>
      <c r="M83" s="6">
        <v>55</v>
      </c>
      <c r="N83" s="6">
        <v>22</v>
      </c>
      <c r="O83" s="6">
        <v>6</v>
      </c>
      <c r="P83" s="6"/>
      <c r="Q83" s="6"/>
      <c r="R83" s="6"/>
      <c r="S83" s="5"/>
      <c r="T83" s="46">
        <f>(K83+L83+M83)/J83</f>
        <v>0.41961414790996787</v>
      </c>
      <c r="U83" s="41">
        <f>(K83+L83+M83+N83+O83)/J83</f>
        <v>0.46463022508038587</v>
      </c>
      <c r="V83" s="6">
        <v>1</v>
      </c>
      <c r="W83" s="6">
        <v>1</v>
      </c>
      <c r="X83" s="6">
        <v>3</v>
      </c>
      <c r="Y83" s="6">
        <v>1</v>
      </c>
      <c r="Z83" s="6">
        <v>2</v>
      </c>
      <c r="AA83" s="6"/>
      <c r="AB83" s="6"/>
      <c r="AC83" s="6"/>
      <c r="AD83" s="5"/>
      <c r="AE83" s="46">
        <f>(V83+W83+X83)/J83</f>
        <v>8.0385852090032149E-3</v>
      </c>
      <c r="AF83" s="41">
        <f>(V83+W83+X83+Y83+Z83)/J83</f>
        <v>1.2861736334405145E-2</v>
      </c>
      <c r="AG83" s="6">
        <v>3</v>
      </c>
      <c r="AH83" s="6">
        <v>3</v>
      </c>
      <c r="AI83" s="6">
        <v>7</v>
      </c>
      <c r="AJ83" s="6">
        <v>6</v>
      </c>
      <c r="AK83" s="6">
        <v>2</v>
      </c>
      <c r="AL83" s="6">
        <v>8</v>
      </c>
      <c r="AM83" s="6">
        <v>8</v>
      </c>
      <c r="AN83" s="6"/>
      <c r="AO83" s="5"/>
      <c r="AP83" s="46">
        <f t="shared" si="29"/>
        <v>3.3762057877813507E-2</v>
      </c>
      <c r="AQ83" s="41">
        <f t="shared" si="30"/>
        <v>5.9485530546623797E-2</v>
      </c>
    </row>
    <row r="84" spans="2:215" x14ac:dyDescent="0.25">
      <c r="B84" s="17"/>
      <c r="C84" s="72"/>
      <c r="D84" s="72"/>
      <c r="E84" s="72"/>
      <c r="F84" s="4" t="s">
        <v>2</v>
      </c>
      <c r="G84" s="9">
        <v>4</v>
      </c>
      <c r="H84" s="41">
        <f t="shared" si="28"/>
        <v>0.32520325203252032</v>
      </c>
      <c r="I84" s="41">
        <f t="shared" si="28"/>
        <v>0.3902439024390244</v>
      </c>
      <c r="J84" s="79">
        <v>123</v>
      </c>
      <c r="K84" s="7">
        <v>0</v>
      </c>
      <c r="L84" s="7">
        <v>1</v>
      </c>
      <c r="M84" s="7">
        <v>1</v>
      </c>
      <c r="N84" s="7">
        <v>13</v>
      </c>
      <c r="O84" s="7">
        <v>3</v>
      </c>
      <c r="P84" s="7">
        <v>0</v>
      </c>
      <c r="Q84" s="7">
        <v>1</v>
      </c>
      <c r="R84" s="7"/>
      <c r="S84" s="8"/>
      <c r="T84" s="46">
        <f>(K84+L84+M84+N84+O84) /J84</f>
        <v>0.14634146341463414</v>
      </c>
      <c r="U84" s="41">
        <f>(K84+L84+M84+N84+O84+P84+Q84)/J84</f>
        <v>0.15447154471544716</v>
      </c>
      <c r="V84" s="6">
        <v>0</v>
      </c>
      <c r="W84" s="6">
        <v>0</v>
      </c>
      <c r="X84" s="6">
        <v>0</v>
      </c>
      <c r="Y84" s="6">
        <v>0</v>
      </c>
      <c r="Z84" s="6">
        <v>0</v>
      </c>
      <c r="AA84" s="6">
        <v>0</v>
      </c>
      <c r="AB84" s="6">
        <v>0</v>
      </c>
      <c r="AC84" s="6"/>
      <c r="AD84" s="5"/>
      <c r="AE84" s="46">
        <f>(V84+W84+X84+Y84+Z84) /J84</f>
        <v>0</v>
      </c>
      <c r="AF84" s="41">
        <f>(V84+W84+X84+Y84+Z84+AA84+AB84)/J84</f>
        <v>0</v>
      </c>
      <c r="AG84" s="6">
        <v>1</v>
      </c>
      <c r="AH84" s="6">
        <v>0</v>
      </c>
      <c r="AI84" s="6">
        <v>15</v>
      </c>
      <c r="AJ84" s="6">
        <v>4</v>
      </c>
      <c r="AK84" s="6">
        <v>2</v>
      </c>
      <c r="AL84" s="6">
        <v>5</v>
      </c>
      <c r="AM84" s="6">
        <v>2</v>
      </c>
      <c r="AN84" s="6"/>
      <c r="AO84" s="5"/>
      <c r="AP84" s="46">
        <f t="shared" si="29"/>
        <v>0.17886178861788618</v>
      </c>
      <c r="AQ84" s="41">
        <f t="shared" si="30"/>
        <v>0.23577235772357724</v>
      </c>
    </row>
    <row r="85" spans="2:215" x14ac:dyDescent="0.25">
      <c r="B85" s="17"/>
      <c r="C85" s="72"/>
      <c r="D85" s="72"/>
      <c r="E85" s="72"/>
      <c r="F85" s="4" t="s">
        <v>3</v>
      </c>
      <c r="G85" s="9">
        <v>3</v>
      </c>
      <c r="H85" s="40" t="s">
        <v>27</v>
      </c>
      <c r="I85" s="40" t="s">
        <v>27</v>
      </c>
      <c r="J85" s="79" t="s">
        <v>28</v>
      </c>
      <c r="K85" s="7"/>
      <c r="L85" s="7"/>
      <c r="M85" s="7"/>
      <c r="N85" s="7"/>
      <c r="O85" s="7"/>
      <c r="P85" s="7"/>
      <c r="Q85" s="7"/>
      <c r="R85" s="7"/>
      <c r="S85" s="8"/>
      <c r="T85" s="46"/>
      <c r="U85" s="41"/>
      <c r="V85" s="6"/>
      <c r="W85" s="6"/>
      <c r="X85" s="6"/>
      <c r="Y85" s="6"/>
      <c r="Z85" s="6"/>
      <c r="AA85" s="6"/>
      <c r="AB85" s="6"/>
      <c r="AC85" s="6"/>
      <c r="AD85" s="5"/>
      <c r="AE85" s="46"/>
      <c r="AF85" s="41"/>
      <c r="AG85" s="6"/>
      <c r="AH85" s="6"/>
      <c r="AI85" s="6"/>
      <c r="AJ85" s="6"/>
      <c r="AK85" s="6"/>
      <c r="AL85" s="6"/>
      <c r="AM85" s="6"/>
      <c r="AN85" s="6"/>
      <c r="AO85" s="5"/>
      <c r="AP85" s="46"/>
      <c r="AQ85" s="41"/>
    </row>
    <row r="86" spans="2:215" x14ac:dyDescent="0.25">
      <c r="B86" s="17"/>
      <c r="C86" s="72"/>
      <c r="D86" s="72"/>
      <c r="E86" s="72"/>
      <c r="F86" s="4" t="s">
        <v>4</v>
      </c>
      <c r="G86" s="9">
        <v>6</v>
      </c>
      <c r="H86" s="40" t="s">
        <v>27</v>
      </c>
      <c r="I86" s="40" t="s">
        <v>27</v>
      </c>
      <c r="J86" s="79" t="s">
        <v>28</v>
      </c>
      <c r="K86" s="7"/>
      <c r="L86" s="7"/>
      <c r="M86" s="7"/>
      <c r="N86" s="7"/>
      <c r="O86" s="7"/>
      <c r="P86" s="7"/>
      <c r="Q86" s="7"/>
      <c r="R86" s="7"/>
      <c r="S86" s="8"/>
      <c r="T86" s="46"/>
      <c r="U86" s="41"/>
      <c r="V86" s="6"/>
      <c r="W86" s="6"/>
      <c r="X86" s="6"/>
      <c r="Y86" s="6"/>
      <c r="Z86" s="6"/>
      <c r="AA86" s="6"/>
      <c r="AB86" s="6"/>
      <c r="AC86" s="6"/>
      <c r="AD86" s="5"/>
      <c r="AE86" s="46"/>
      <c r="AF86" s="41"/>
      <c r="AG86" s="6"/>
      <c r="AH86" s="6"/>
      <c r="AI86" s="6"/>
      <c r="AJ86" s="6"/>
      <c r="AK86" s="6"/>
      <c r="AL86" s="6"/>
      <c r="AM86" s="6"/>
      <c r="AN86" s="6"/>
      <c r="AO86" s="5"/>
      <c r="AP86" s="46"/>
      <c r="AQ86" s="41"/>
    </row>
    <row r="87" spans="2:215" s="13" customFormat="1" ht="15.75" thickBot="1" x14ac:dyDescent="0.3">
      <c r="B87" s="16"/>
      <c r="C87" s="73"/>
      <c r="D87" s="73"/>
      <c r="E87" s="73"/>
      <c r="F87" s="11" t="s">
        <v>32</v>
      </c>
      <c r="G87" s="14" t="s">
        <v>28</v>
      </c>
      <c r="H87" s="42">
        <f t="shared" ref="H87:I87" si="31">T87+AE87+AP87</f>
        <v>0.54545454545454541</v>
      </c>
      <c r="I87" s="42">
        <f t="shared" si="31"/>
        <v>0.69393939393939397</v>
      </c>
      <c r="J87" s="78">
        <v>330</v>
      </c>
      <c r="K87" s="11">
        <v>0</v>
      </c>
      <c r="L87" s="11">
        <v>0</v>
      </c>
      <c r="M87" s="11">
        <v>0</v>
      </c>
      <c r="N87" s="11">
        <v>0</v>
      </c>
      <c r="O87" s="11">
        <v>0</v>
      </c>
      <c r="P87" s="11">
        <v>0</v>
      </c>
      <c r="Q87" s="11">
        <v>0</v>
      </c>
      <c r="R87" s="11"/>
      <c r="S87" s="12"/>
      <c r="T87" s="47">
        <f>(K87+L87+M87+N87+O87) /J87</f>
        <v>0</v>
      </c>
      <c r="U87" s="48">
        <f>(K87+L87+M87+N87+O87+P87+Q87)/J87</f>
        <v>0</v>
      </c>
      <c r="V87" s="11">
        <v>1</v>
      </c>
      <c r="W87" s="11">
        <v>12</v>
      </c>
      <c r="X87" s="11">
        <v>5</v>
      </c>
      <c r="Y87" s="11">
        <v>69</v>
      </c>
      <c r="Z87" s="11">
        <v>52</v>
      </c>
      <c r="AA87" s="11">
        <v>31</v>
      </c>
      <c r="AB87" s="11">
        <v>7</v>
      </c>
      <c r="AC87" s="11"/>
      <c r="AD87" s="12"/>
      <c r="AE87" s="47">
        <f>(V87+W87+X87+Y87+Z87) /J87</f>
        <v>0.4212121212121212</v>
      </c>
      <c r="AF87" s="48">
        <f>(V87+W87+X87+Y87+Z87+AA87+AB87)/J87</f>
        <v>0.53636363636363638</v>
      </c>
      <c r="AG87" s="11">
        <v>1</v>
      </c>
      <c r="AH87" s="11">
        <v>9</v>
      </c>
      <c r="AI87" s="11">
        <v>13</v>
      </c>
      <c r="AJ87" s="11">
        <v>12</v>
      </c>
      <c r="AK87" s="11">
        <v>6</v>
      </c>
      <c r="AL87" s="11">
        <v>5</v>
      </c>
      <c r="AM87" s="11">
        <v>6</v>
      </c>
      <c r="AN87" s="11"/>
      <c r="AO87" s="12"/>
      <c r="AP87" s="47">
        <f>(AG87+AH87+AI87+AJ87+AK87) /J87</f>
        <v>0.12424242424242424</v>
      </c>
      <c r="AQ87" s="48">
        <f>(AG87+AH87+AI87+AJ87+AK87+AL87+AM87)/J87</f>
        <v>0.15757575757575756</v>
      </c>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row>
    <row r="88" spans="2:215" x14ac:dyDescent="0.25">
      <c r="B88" s="17"/>
      <c r="C88" s="72" t="s">
        <v>18</v>
      </c>
      <c r="D88" s="72"/>
      <c r="E88" s="72"/>
      <c r="F88" s="4" t="s">
        <v>1</v>
      </c>
      <c r="G88" s="9">
        <v>1</v>
      </c>
      <c r="H88" s="41">
        <f t="shared" ref="H88:I90" si="32">T88+AE88+AP88</f>
        <v>0.35172413793103452</v>
      </c>
      <c r="I88" s="41">
        <f t="shared" si="32"/>
        <v>0.53103448275862064</v>
      </c>
      <c r="J88" s="77">
        <v>580</v>
      </c>
      <c r="K88" s="6">
        <v>109</v>
      </c>
      <c r="L88" s="6">
        <v>60</v>
      </c>
      <c r="M88" s="6">
        <v>58</v>
      </c>
      <c r="N88" s="6">
        <v>31</v>
      </c>
      <c r="O88" s="6"/>
      <c r="P88" s="6"/>
      <c r="Q88" s="6"/>
      <c r="R88" s="6"/>
      <c r="S88" s="5"/>
      <c r="T88" s="46">
        <f>(K88+L88)/J88</f>
        <v>0.29137931034482761</v>
      </c>
      <c r="U88" s="41">
        <f>(K88+L88+M88+N88)/J88</f>
        <v>0.44482758620689655</v>
      </c>
      <c r="V88" s="6">
        <v>0</v>
      </c>
      <c r="W88" s="6">
        <v>1</v>
      </c>
      <c r="X88" s="6">
        <v>1</v>
      </c>
      <c r="Y88" s="6">
        <v>1</v>
      </c>
      <c r="Z88" s="6"/>
      <c r="AA88" s="6"/>
      <c r="AB88" s="6"/>
      <c r="AC88" s="6"/>
      <c r="AD88" s="5"/>
      <c r="AE88" s="46">
        <f>(V88+W88)/J88</f>
        <v>1.7241379310344827E-3</v>
      </c>
      <c r="AF88" s="41">
        <f>(V88+W88+X88+Y88)/J88</f>
        <v>5.1724137931034482E-3</v>
      </c>
      <c r="AG88" s="6">
        <v>4</v>
      </c>
      <c r="AH88" s="6">
        <v>3</v>
      </c>
      <c r="AI88" s="6">
        <v>8</v>
      </c>
      <c r="AJ88" s="6">
        <v>6</v>
      </c>
      <c r="AK88" s="6">
        <v>13</v>
      </c>
      <c r="AL88" s="6">
        <v>10</v>
      </c>
      <c r="AM88" s="6">
        <v>3</v>
      </c>
      <c r="AN88" s="6"/>
      <c r="AO88" s="5"/>
      <c r="AP88" s="46">
        <f t="shared" ref="AP88:AP90" si="33">(AG88+AH88+AI88+AJ88+AK88) /J88</f>
        <v>5.8620689655172413E-2</v>
      </c>
      <c r="AQ88" s="41">
        <f t="shared" ref="AQ88:AQ90" si="34">(AG88+AH88+AI88+AJ88+AK88+AL88+AM88)/J88</f>
        <v>8.1034482758620685E-2</v>
      </c>
    </row>
    <row r="89" spans="2:215" x14ac:dyDescent="0.25">
      <c r="B89" s="17"/>
      <c r="C89" s="72"/>
      <c r="D89" s="72"/>
      <c r="E89" s="72"/>
      <c r="F89" s="4" t="s">
        <v>31</v>
      </c>
      <c r="G89" s="9">
        <v>2</v>
      </c>
      <c r="H89" s="41">
        <f t="shared" si="32"/>
        <v>0.47925311203319498</v>
      </c>
      <c r="I89" s="41">
        <f t="shared" si="32"/>
        <v>0.60995850622406633</v>
      </c>
      <c r="J89" s="77">
        <v>482</v>
      </c>
      <c r="K89" s="6">
        <v>10</v>
      </c>
      <c r="L89" s="6">
        <v>139</v>
      </c>
      <c r="M89" s="6">
        <v>46</v>
      </c>
      <c r="N89" s="6">
        <v>18</v>
      </c>
      <c r="O89" s="6">
        <v>8</v>
      </c>
      <c r="P89" s="6"/>
      <c r="Q89" s="6"/>
      <c r="R89" s="6"/>
      <c r="S89" s="5"/>
      <c r="T89" s="46">
        <f>(K89+L89+M89)/J89</f>
        <v>0.4045643153526971</v>
      </c>
      <c r="U89" s="41">
        <f>(K89+L89+M89+N89+O89)/J89</f>
        <v>0.45850622406639002</v>
      </c>
      <c r="V89" s="6">
        <v>0</v>
      </c>
      <c r="W89" s="6">
        <v>0</v>
      </c>
      <c r="X89" s="6">
        <v>3</v>
      </c>
      <c r="Y89" s="6">
        <v>3</v>
      </c>
      <c r="Z89" s="6">
        <v>3</v>
      </c>
      <c r="AA89" s="6"/>
      <c r="AB89" s="6"/>
      <c r="AC89" s="6"/>
      <c r="AD89" s="5"/>
      <c r="AE89" s="46">
        <f>(V89+W89+X89)/J89</f>
        <v>6.2240663900414933E-3</v>
      </c>
      <c r="AF89" s="41">
        <f>(V89+W89+X89+Y89+Z89)/J89</f>
        <v>1.8672199170124481E-2</v>
      </c>
      <c r="AG89" s="6">
        <v>8</v>
      </c>
      <c r="AH89" s="6">
        <v>13</v>
      </c>
      <c r="AI89" s="6">
        <v>2</v>
      </c>
      <c r="AJ89" s="6">
        <v>2</v>
      </c>
      <c r="AK89" s="6">
        <v>8</v>
      </c>
      <c r="AL89" s="6">
        <v>15</v>
      </c>
      <c r="AM89" s="6">
        <v>16</v>
      </c>
      <c r="AN89" s="6"/>
      <c r="AO89" s="5"/>
      <c r="AP89" s="46">
        <f t="shared" si="33"/>
        <v>6.8464730290456438E-2</v>
      </c>
      <c r="AQ89" s="41">
        <f t="shared" si="34"/>
        <v>0.13278008298755187</v>
      </c>
    </row>
    <row r="90" spans="2:215" x14ac:dyDescent="0.25">
      <c r="B90" s="17"/>
      <c r="C90" s="72"/>
      <c r="D90" s="72"/>
      <c r="E90" s="72"/>
      <c r="F90" s="4" t="s">
        <v>2</v>
      </c>
      <c r="G90" s="9">
        <v>4</v>
      </c>
      <c r="H90" s="41">
        <f t="shared" si="32"/>
        <v>0.63196033562166287</v>
      </c>
      <c r="I90" s="41">
        <f t="shared" si="32"/>
        <v>0.76315789473684204</v>
      </c>
      <c r="J90" s="79">
        <v>2622</v>
      </c>
      <c r="K90" s="7">
        <v>114</v>
      </c>
      <c r="L90" s="7">
        <v>164</v>
      </c>
      <c r="M90" s="7">
        <v>218</v>
      </c>
      <c r="N90" s="7">
        <v>527</v>
      </c>
      <c r="O90" s="7">
        <v>450</v>
      </c>
      <c r="P90" s="7">
        <v>179</v>
      </c>
      <c r="Q90" s="7">
        <v>61</v>
      </c>
      <c r="R90" s="7"/>
      <c r="S90" s="8"/>
      <c r="T90" s="46">
        <f>(K90+L90+M90+N90+O90) /J90</f>
        <v>0.56178489702517165</v>
      </c>
      <c r="U90" s="41">
        <f>(K90+L90+M90+N90+O90+P90+Q90)/J90</f>
        <v>0.65331807780320361</v>
      </c>
      <c r="V90" s="6">
        <v>3</v>
      </c>
      <c r="W90" s="6">
        <v>1</v>
      </c>
      <c r="X90" s="6">
        <v>6</v>
      </c>
      <c r="Y90" s="6">
        <v>20</v>
      </c>
      <c r="Z90" s="6">
        <v>30</v>
      </c>
      <c r="AA90" s="6">
        <v>37</v>
      </c>
      <c r="AB90" s="6">
        <v>21</v>
      </c>
      <c r="AC90" s="6"/>
      <c r="AD90" s="5"/>
      <c r="AE90" s="46">
        <f>(V90+W90+X90+Y90+Z90) /J90</f>
        <v>2.2883295194508008E-2</v>
      </c>
      <c r="AF90" s="41">
        <f>(V90+W90+X90+Y90+Z90+AA90+AB90)/J90</f>
        <v>4.5003813882532419E-2</v>
      </c>
      <c r="AG90" s="6">
        <v>7</v>
      </c>
      <c r="AH90" s="6">
        <v>3</v>
      </c>
      <c r="AI90" s="6">
        <v>30</v>
      </c>
      <c r="AJ90" s="6">
        <v>31</v>
      </c>
      <c r="AK90" s="6">
        <v>53</v>
      </c>
      <c r="AL90" s="6">
        <v>28</v>
      </c>
      <c r="AM90" s="6">
        <v>18</v>
      </c>
      <c r="AN90" s="6"/>
      <c r="AO90" s="5"/>
      <c r="AP90" s="46">
        <f t="shared" si="33"/>
        <v>4.7292143401983219E-2</v>
      </c>
      <c r="AQ90" s="41">
        <f t="shared" si="34"/>
        <v>6.4836003051106025E-2</v>
      </c>
    </row>
    <row r="91" spans="2:215" x14ac:dyDescent="0.25">
      <c r="B91" s="17"/>
      <c r="C91" s="72"/>
      <c r="D91" s="72"/>
      <c r="E91" s="72"/>
      <c r="F91" s="4" t="s">
        <v>3</v>
      </c>
      <c r="G91" s="9">
        <v>3</v>
      </c>
      <c r="H91" s="40" t="s">
        <v>27</v>
      </c>
      <c r="I91" s="40" t="s">
        <v>27</v>
      </c>
      <c r="J91" s="79" t="s">
        <v>28</v>
      </c>
      <c r="K91" s="7"/>
      <c r="L91" s="7"/>
      <c r="M91" s="7"/>
      <c r="N91" s="7"/>
      <c r="O91" s="7"/>
      <c r="P91" s="7"/>
      <c r="Q91" s="7"/>
      <c r="R91" s="7"/>
      <c r="S91" s="8"/>
      <c r="T91" s="46"/>
      <c r="U91" s="41"/>
      <c r="V91" s="6"/>
      <c r="W91" s="6"/>
      <c r="X91" s="6"/>
      <c r="Y91" s="6"/>
      <c r="Z91" s="6"/>
      <c r="AA91" s="6"/>
      <c r="AB91" s="6"/>
      <c r="AC91" s="6"/>
      <c r="AD91" s="5"/>
      <c r="AE91" s="46"/>
      <c r="AF91" s="41"/>
      <c r="AG91" s="6"/>
      <c r="AH91" s="6"/>
      <c r="AI91" s="6"/>
      <c r="AJ91" s="6"/>
      <c r="AK91" s="6"/>
      <c r="AL91" s="6"/>
      <c r="AM91" s="6"/>
      <c r="AN91" s="6"/>
      <c r="AO91" s="5"/>
      <c r="AP91" s="46"/>
      <c r="AQ91" s="41"/>
    </row>
    <row r="92" spans="2:215" x14ac:dyDescent="0.25">
      <c r="B92" s="17"/>
      <c r="C92" s="72"/>
      <c r="D92" s="72"/>
      <c r="E92" s="72"/>
      <c r="F92" s="4" t="s">
        <v>4</v>
      </c>
      <c r="G92" s="9">
        <v>6</v>
      </c>
      <c r="H92" s="40" t="s">
        <v>27</v>
      </c>
      <c r="I92" s="40" t="s">
        <v>27</v>
      </c>
      <c r="J92" s="79" t="s">
        <v>28</v>
      </c>
      <c r="K92" s="7"/>
      <c r="L92" s="7"/>
      <c r="M92" s="7"/>
      <c r="N92" s="7"/>
      <c r="O92" s="7"/>
      <c r="P92" s="7"/>
      <c r="Q92" s="7"/>
      <c r="R92" s="7"/>
      <c r="S92" s="8"/>
      <c r="T92" s="46"/>
      <c r="U92" s="41"/>
      <c r="V92" s="6"/>
      <c r="W92" s="6"/>
      <c r="X92" s="6"/>
      <c r="Y92" s="6"/>
      <c r="Z92" s="6"/>
      <c r="AA92" s="6"/>
      <c r="AB92" s="6"/>
      <c r="AC92" s="6"/>
      <c r="AD92" s="5"/>
      <c r="AE92" s="46"/>
      <c r="AF92" s="41"/>
      <c r="AG92" s="6"/>
      <c r="AH92" s="6"/>
      <c r="AI92" s="6"/>
      <c r="AJ92" s="6"/>
      <c r="AK92" s="6"/>
      <c r="AL92" s="6"/>
      <c r="AM92" s="6"/>
      <c r="AN92" s="6"/>
      <c r="AO92" s="5"/>
      <c r="AP92" s="46"/>
      <c r="AQ92" s="41"/>
    </row>
    <row r="93" spans="2:215" s="13" customFormat="1" ht="15.75" thickBot="1" x14ac:dyDescent="0.3">
      <c r="B93" s="16"/>
      <c r="C93" s="73"/>
      <c r="D93" s="73"/>
      <c r="E93" s="73"/>
      <c r="F93" s="11" t="s">
        <v>32</v>
      </c>
      <c r="G93" s="14" t="s">
        <v>28</v>
      </c>
      <c r="H93" s="42">
        <f t="shared" ref="H93:I93" si="35">T93+AE93+AP93</f>
        <v>0.42663656884875845</v>
      </c>
      <c r="I93" s="42">
        <f t="shared" si="35"/>
        <v>0.69074492099322793</v>
      </c>
      <c r="J93" s="78">
        <v>443</v>
      </c>
      <c r="K93" s="11">
        <v>0</v>
      </c>
      <c r="L93" s="11">
        <v>0</v>
      </c>
      <c r="M93" s="11">
        <v>3</v>
      </c>
      <c r="N93" s="11">
        <v>8</v>
      </c>
      <c r="O93" s="11">
        <v>30</v>
      </c>
      <c r="P93" s="11">
        <v>17</v>
      </c>
      <c r="Q93" s="11">
        <v>10</v>
      </c>
      <c r="R93" s="11"/>
      <c r="S93" s="12"/>
      <c r="T93" s="47">
        <f>(K93+L93+M93+N93+O93) /J93</f>
        <v>9.2550790067720087E-2</v>
      </c>
      <c r="U93" s="48">
        <f>(K93+L93+M93+N93+O93+P93+Q93)/J93</f>
        <v>0.15349887133182843</v>
      </c>
      <c r="V93" s="11">
        <v>1</v>
      </c>
      <c r="W93" s="11">
        <v>0</v>
      </c>
      <c r="X93" s="11">
        <v>1</v>
      </c>
      <c r="Y93" s="11">
        <v>39</v>
      </c>
      <c r="Z93" s="11">
        <v>67</v>
      </c>
      <c r="AA93" s="11">
        <v>43</v>
      </c>
      <c r="AB93" s="11">
        <v>27</v>
      </c>
      <c r="AC93" s="11"/>
      <c r="AD93" s="12"/>
      <c r="AE93" s="47">
        <f>(V93+W93+X93+Y93+Z93) /J93</f>
        <v>0.24379232505643342</v>
      </c>
      <c r="AF93" s="48">
        <f>(V93+W93+X93+Y93+Z93+AA93+AB93)/J93</f>
        <v>0.40180586907449212</v>
      </c>
      <c r="AG93" s="11">
        <v>2</v>
      </c>
      <c r="AH93" s="11">
        <v>2</v>
      </c>
      <c r="AI93" s="11">
        <v>10</v>
      </c>
      <c r="AJ93" s="11">
        <v>13</v>
      </c>
      <c r="AK93" s="11">
        <v>13</v>
      </c>
      <c r="AL93" s="11">
        <v>11</v>
      </c>
      <c r="AM93" s="11">
        <v>9</v>
      </c>
      <c r="AN93" s="11"/>
      <c r="AO93" s="12"/>
      <c r="AP93" s="47">
        <f>(AG93+AH93+AI93+AJ93+AK93) /J93</f>
        <v>9.0293453724604969E-2</v>
      </c>
      <c r="AQ93" s="48">
        <f>(AG93+AH93+AI93+AJ93+AK93+AL93+AM93)/J93</f>
        <v>0.13544018058690746</v>
      </c>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row>
    <row r="94" spans="2:215" x14ac:dyDescent="0.25">
      <c r="B94" s="17"/>
      <c r="C94" s="72" t="s">
        <v>19</v>
      </c>
      <c r="D94" s="72"/>
      <c r="E94" s="72"/>
      <c r="F94" s="4" t="s">
        <v>1</v>
      </c>
      <c r="G94" s="9">
        <v>1</v>
      </c>
      <c r="H94" s="41">
        <f t="shared" ref="H94:I95" si="36">T94+AE94+AP94</f>
        <v>0.65633074935400515</v>
      </c>
      <c r="I94" s="41">
        <f t="shared" si="36"/>
        <v>0.72674418604651159</v>
      </c>
      <c r="J94" s="79">
        <v>1548</v>
      </c>
      <c r="K94" s="6">
        <v>19</v>
      </c>
      <c r="L94" s="6">
        <v>974</v>
      </c>
      <c r="M94" s="6">
        <v>86</v>
      </c>
      <c r="N94" s="6">
        <v>6</v>
      </c>
      <c r="O94" s="6"/>
      <c r="P94" s="6"/>
      <c r="Q94" s="6"/>
      <c r="R94" s="6"/>
      <c r="S94" s="5"/>
      <c r="T94" s="46">
        <f>(K94+L94)/J94</f>
        <v>0.64147286821705429</v>
      </c>
      <c r="U94" s="41">
        <f>(K94+L94+M94+N94)/J94</f>
        <v>0.70090439276485783</v>
      </c>
      <c r="V94" s="6">
        <v>0</v>
      </c>
      <c r="W94" s="6">
        <v>3</v>
      </c>
      <c r="X94" s="6">
        <v>2</v>
      </c>
      <c r="Y94" s="6">
        <v>7</v>
      </c>
      <c r="Z94" s="6"/>
      <c r="AA94" s="6"/>
      <c r="AB94" s="6"/>
      <c r="AC94" s="6"/>
      <c r="AD94" s="5"/>
      <c r="AE94" s="46">
        <f>(V94+W94)/J94</f>
        <v>1.937984496124031E-3</v>
      </c>
      <c r="AF94" s="41">
        <f>(V94+W94+X94+Y94)/J94</f>
        <v>7.7519379844961239E-3</v>
      </c>
      <c r="AG94" s="6">
        <v>3</v>
      </c>
      <c r="AH94" s="6">
        <v>1</v>
      </c>
      <c r="AI94" s="6">
        <v>4</v>
      </c>
      <c r="AJ94" s="6">
        <v>5</v>
      </c>
      <c r="AK94" s="6">
        <v>7</v>
      </c>
      <c r="AL94" s="6">
        <v>4</v>
      </c>
      <c r="AM94" s="6">
        <v>4</v>
      </c>
      <c r="AN94" s="6"/>
      <c r="AO94" s="5"/>
      <c r="AP94" s="46">
        <f t="shared" ref="AP94:AP95" si="37">(AG94+AH94+AI94+AJ94+AK94) /J94</f>
        <v>1.2919896640826873E-2</v>
      </c>
      <c r="AQ94" s="41">
        <f t="shared" ref="AQ94:AQ95" si="38">(AG94+AH94+AI94+AJ94+AK94+AL94+AM94)/J94</f>
        <v>1.8087855297157621E-2</v>
      </c>
    </row>
    <row r="95" spans="2:215" x14ac:dyDescent="0.25">
      <c r="B95" s="17"/>
      <c r="C95" s="72"/>
      <c r="D95" s="72"/>
      <c r="E95" s="72"/>
      <c r="F95" s="4" t="s">
        <v>31</v>
      </c>
      <c r="G95" s="9">
        <v>2</v>
      </c>
      <c r="H95" s="41">
        <f t="shared" si="36"/>
        <v>0.46011560693641612</v>
      </c>
      <c r="I95" s="41">
        <f t="shared" si="36"/>
        <v>0.5676300578034682</v>
      </c>
      <c r="J95" s="77">
        <v>865</v>
      </c>
      <c r="K95" s="6">
        <v>2</v>
      </c>
      <c r="L95" s="6">
        <v>205</v>
      </c>
      <c r="M95" s="6">
        <v>129</v>
      </c>
      <c r="N95" s="6">
        <v>28</v>
      </c>
      <c r="O95" s="6">
        <v>19</v>
      </c>
      <c r="P95" s="6"/>
      <c r="Q95" s="6"/>
      <c r="R95" s="6"/>
      <c r="S95" s="5"/>
      <c r="T95" s="46">
        <f>(K95+L95+M95)/J95</f>
        <v>0.38843930635838148</v>
      </c>
      <c r="U95" s="41">
        <f>(K95+L95+M95+N95+O95)/J95</f>
        <v>0.44277456647398844</v>
      </c>
      <c r="V95" s="6">
        <v>4</v>
      </c>
      <c r="W95" s="6">
        <v>19</v>
      </c>
      <c r="X95" s="6">
        <v>8</v>
      </c>
      <c r="Y95" s="6">
        <v>7</v>
      </c>
      <c r="Z95" s="6">
        <v>6</v>
      </c>
      <c r="AA95" s="6"/>
      <c r="AB95" s="6"/>
      <c r="AC95" s="6"/>
      <c r="AD95" s="5"/>
      <c r="AE95" s="46">
        <f>(V95+W95+X95)/J95</f>
        <v>3.5838150289017344E-2</v>
      </c>
      <c r="AF95" s="41">
        <f>(V95+W95+X95+Y95+Z95)/J95</f>
        <v>5.086705202312139E-2</v>
      </c>
      <c r="AG95" s="6">
        <v>5</v>
      </c>
      <c r="AH95" s="6">
        <v>8</v>
      </c>
      <c r="AI95" s="6">
        <v>7</v>
      </c>
      <c r="AJ95" s="6">
        <v>5</v>
      </c>
      <c r="AK95" s="6">
        <v>6</v>
      </c>
      <c r="AL95" s="6">
        <v>19</v>
      </c>
      <c r="AM95" s="6">
        <v>14</v>
      </c>
      <c r="AN95" s="6"/>
      <c r="AO95" s="5"/>
      <c r="AP95" s="46">
        <f t="shared" si="37"/>
        <v>3.5838150289017344E-2</v>
      </c>
      <c r="AQ95" s="41">
        <f t="shared" si="38"/>
        <v>7.3988439306358386E-2</v>
      </c>
    </row>
    <row r="96" spans="2:215" x14ac:dyDescent="0.25">
      <c r="B96" s="17"/>
      <c r="C96" s="72"/>
      <c r="D96" s="72"/>
      <c r="E96" s="72"/>
      <c r="F96" s="4" t="s">
        <v>2</v>
      </c>
      <c r="G96" s="9">
        <v>4</v>
      </c>
      <c r="H96" s="40" t="s">
        <v>27</v>
      </c>
      <c r="I96" s="40" t="s">
        <v>27</v>
      </c>
      <c r="J96" s="79" t="s">
        <v>28</v>
      </c>
      <c r="K96" s="7"/>
      <c r="L96" s="7"/>
      <c r="M96" s="7"/>
      <c r="N96" s="7"/>
      <c r="O96" s="7"/>
      <c r="P96" s="7"/>
      <c r="Q96" s="7"/>
      <c r="R96" s="7"/>
      <c r="S96" s="8"/>
      <c r="T96" s="46"/>
      <c r="U96" s="41"/>
      <c r="V96" s="6"/>
      <c r="W96" s="6"/>
      <c r="X96" s="6"/>
      <c r="Y96" s="6"/>
      <c r="Z96" s="6"/>
      <c r="AA96" s="6"/>
      <c r="AB96" s="6"/>
      <c r="AC96" s="6"/>
      <c r="AD96" s="5"/>
      <c r="AE96" s="46"/>
      <c r="AF96" s="41"/>
      <c r="AG96" s="6"/>
      <c r="AH96" s="6"/>
      <c r="AI96" s="6"/>
      <c r="AJ96" s="6"/>
      <c r="AK96" s="6"/>
      <c r="AL96" s="6"/>
      <c r="AM96" s="6"/>
      <c r="AN96" s="6"/>
      <c r="AO96" s="5"/>
      <c r="AP96" s="46"/>
      <c r="AQ96" s="41"/>
    </row>
    <row r="97" spans="2:215" x14ac:dyDescent="0.25">
      <c r="B97" s="17"/>
      <c r="C97" s="72"/>
      <c r="D97" s="72"/>
      <c r="E97" s="72"/>
      <c r="F97" s="4" t="s">
        <v>3</v>
      </c>
      <c r="G97" s="9">
        <v>3</v>
      </c>
      <c r="H97" s="40" t="s">
        <v>27</v>
      </c>
      <c r="I97" s="40" t="s">
        <v>27</v>
      </c>
      <c r="J97" s="79" t="s">
        <v>28</v>
      </c>
      <c r="K97" s="7"/>
      <c r="L97" s="7"/>
      <c r="M97" s="7"/>
      <c r="N97" s="7"/>
      <c r="O97" s="7"/>
      <c r="P97" s="7"/>
      <c r="Q97" s="7"/>
      <c r="R97" s="7"/>
      <c r="S97" s="8"/>
      <c r="T97" s="46"/>
      <c r="U97" s="41"/>
      <c r="V97" s="6"/>
      <c r="W97" s="6"/>
      <c r="X97" s="6"/>
      <c r="Y97" s="6"/>
      <c r="Z97" s="6"/>
      <c r="AA97" s="6"/>
      <c r="AB97" s="6"/>
      <c r="AC97" s="6"/>
      <c r="AD97" s="5"/>
      <c r="AE97" s="46"/>
      <c r="AF97" s="41"/>
      <c r="AG97" s="6"/>
      <c r="AH97" s="6"/>
      <c r="AI97" s="6"/>
      <c r="AJ97" s="6"/>
      <c r="AK97" s="6"/>
      <c r="AL97" s="6"/>
      <c r="AM97" s="6"/>
      <c r="AN97" s="6"/>
      <c r="AO97" s="5"/>
      <c r="AP97" s="46"/>
      <c r="AQ97" s="41"/>
    </row>
    <row r="98" spans="2:215" x14ac:dyDescent="0.25">
      <c r="B98" s="17"/>
      <c r="C98" s="72"/>
      <c r="D98" s="72"/>
      <c r="E98" s="72"/>
      <c r="F98" s="4" t="s">
        <v>4</v>
      </c>
      <c r="G98" s="9">
        <v>6</v>
      </c>
      <c r="H98" s="40" t="s">
        <v>27</v>
      </c>
      <c r="I98" s="40" t="s">
        <v>27</v>
      </c>
      <c r="J98" s="79" t="s">
        <v>28</v>
      </c>
      <c r="K98" s="7"/>
      <c r="L98" s="7"/>
      <c r="M98" s="7"/>
      <c r="N98" s="7"/>
      <c r="O98" s="7"/>
      <c r="P98" s="7"/>
      <c r="Q98" s="7"/>
      <c r="R98" s="7"/>
      <c r="S98" s="8"/>
      <c r="T98" s="46"/>
      <c r="U98" s="41"/>
      <c r="V98" s="6"/>
      <c r="W98" s="6"/>
      <c r="X98" s="6"/>
      <c r="Y98" s="6"/>
      <c r="Z98" s="6"/>
      <c r="AA98" s="6"/>
      <c r="AB98" s="6"/>
      <c r="AC98" s="6"/>
      <c r="AD98" s="5"/>
      <c r="AE98" s="46"/>
      <c r="AF98" s="41"/>
      <c r="AG98" s="6"/>
      <c r="AH98" s="6"/>
      <c r="AI98" s="6"/>
      <c r="AJ98" s="6"/>
      <c r="AK98" s="6"/>
      <c r="AL98" s="6"/>
      <c r="AM98" s="6"/>
      <c r="AN98" s="6"/>
      <c r="AO98" s="5"/>
      <c r="AP98" s="46"/>
      <c r="AQ98" s="41"/>
    </row>
    <row r="99" spans="2:215" s="13" customFormat="1" ht="15.75" thickBot="1" x14ac:dyDescent="0.3">
      <c r="B99" s="16"/>
      <c r="C99" s="73"/>
      <c r="D99" s="73"/>
      <c r="E99" s="73"/>
      <c r="F99" s="11" t="s">
        <v>32</v>
      </c>
      <c r="G99" s="14" t="s">
        <v>28</v>
      </c>
      <c r="H99" s="42" t="s">
        <v>27</v>
      </c>
      <c r="I99" s="42" t="s">
        <v>27</v>
      </c>
      <c r="J99" s="78" t="s">
        <v>28</v>
      </c>
      <c r="K99" s="11"/>
      <c r="L99" s="11"/>
      <c r="M99" s="11"/>
      <c r="N99" s="11"/>
      <c r="O99" s="11"/>
      <c r="P99" s="11"/>
      <c r="Q99" s="11"/>
      <c r="R99" s="11"/>
      <c r="S99" s="12"/>
      <c r="T99" s="47"/>
      <c r="U99" s="48"/>
      <c r="V99" s="11"/>
      <c r="W99" s="11"/>
      <c r="X99" s="11"/>
      <c r="Y99" s="11"/>
      <c r="Z99" s="11"/>
      <c r="AA99" s="11"/>
      <c r="AB99" s="11"/>
      <c r="AC99" s="11"/>
      <c r="AD99" s="12"/>
      <c r="AE99" s="47"/>
      <c r="AF99" s="48"/>
      <c r="AG99" s="11"/>
      <c r="AH99" s="11"/>
      <c r="AI99" s="11"/>
      <c r="AJ99" s="11"/>
      <c r="AK99" s="11"/>
      <c r="AL99" s="11"/>
      <c r="AM99" s="11"/>
      <c r="AN99" s="11"/>
      <c r="AO99" s="12"/>
      <c r="AP99" s="47"/>
      <c r="AQ99" s="48"/>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row>
    <row r="100" spans="2:215" x14ac:dyDescent="0.25">
      <c r="B100" s="17"/>
      <c r="C100" s="72" t="s">
        <v>20</v>
      </c>
      <c r="D100" s="72"/>
      <c r="E100" s="72"/>
      <c r="F100" s="4" t="s">
        <v>1</v>
      </c>
      <c r="G100" s="9">
        <v>1</v>
      </c>
      <c r="H100" s="41">
        <f t="shared" ref="H100:I102" si="39">T100+AE100+AP100</f>
        <v>0.46230502599653378</v>
      </c>
      <c r="I100" s="41">
        <f t="shared" si="39"/>
        <v>0.49826689774696709</v>
      </c>
      <c r="J100" s="79">
        <v>2308</v>
      </c>
      <c r="K100" s="6">
        <v>747</v>
      </c>
      <c r="L100" s="6">
        <v>198</v>
      </c>
      <c r="M100" s="6">
        <v>23</v>
      </c>
      <c r="N100" s="6">
        <v>8</v>
      </c>
      <c r="O100" s="6"/>
      <c r="P100" s="6"/>
      <c r="Q100" s="6"/>
      <c r="R100" s="6"/>
      <c r="S100" s="5"/>
      <c r="T100" s="46">
        <f>(K100+L100)/J100</f>
        <v>0.40944540727902945</v>
      </c>
      <c r="U100" s="41">
        <f>(K100+L100+M100+N100)/J100</f>
        <v>0.42287694974003465</v>
      </c>
      <c r="V100" s="6">
        <v>3</v>
      </c>
      <c r="W100" s="6">
        <v>3</v>
      </c>
      <c r="X100" s="6">
        <v>4</v>
      </c>
      <c r="Y100" s="6">
        <v>4</v>
      </c>
      <c r="Z100" s="6"/>
      <c r="AA100" s="6"/>
      <c r="AB100" s="6"/>
      <c r="AC100" s="6"/>
      <c r="AD100" s="5"/>
      <c r="AE100" s="46">
        <f>(V100+W100)/J100</f>
        <v>2.5996533795493936E-3</v>
      </c>
      <c r="AF100" s="41">
        <f>(V100+W100+X100+Y100)/J100</f>
        <v>6.0658578856152513E-3</v>
      </c>
      <c r="AG100" s="6">
        <v>28</v>
      </c>
      <c r="AH100" s="6">
        <v>16</v>
      </c>
      <c r="AI100" s="6">
        <v>18</v>
      </c>
      <c r="AJ100" s="6">
        <v>23</v>
      </c>
      <c r="AK100" s="6">
        <v>31</v>
      </c>
      <c r="AL100" s="6">
        <v>20</v>
      </c>
      <c r="AM100" s="6">
        <v>24</v>
      </c>
      <c r="AN100" s="6"/>
      <c r="AO100" s="5"/>
      <c r="AP100" s="46">
        <f t="shared" ref="AP100:AP102" si="40">(AG100+AH100+AI100+AJ100+AK100) /J100</f>
        <v>5.0259965337954939E-2</v>
      </c>
      <c r="AQ100" s="41">
        <f t="shared" ref="AQ100:AQ102" si="41">(AG100+AH100+AI100+AJ100+AK100+AL100+AM100)/J100</f>
        <v>6.9324090121317156E-2</v>
      </c>
    </row>
    <row r="101" spans="2:215" x14ac:dyDescent="0.25">
      <c r="B101" s="17"/>
      <c r="C101" s="72"/>
      <c r="D101" s="72"/>
      <c r="E101" s="72"/>
      <c r="F101" s="4" t="s">
        <v>31</v>
      </c>
      <c r="G101" s="9">
        <v>2</v>
      </c>
      <c r="H101" s="41">
        <f t="shared" si="39"/>
        <v>0.49270664505672607</v>
      </c>
      <c r="I101" s="41">
        <f t="shared" si="39"/>
        <v>0.58752025931928686</v>
      </c>
      <c r="J101" s="79">
        <v>4936</v>
      </c>
      <c r="K101" s="6">
        <v>103</v>
      </c>
      <c r="L101" s="7">
        <v>1481</v>
      </c>
      <c r="M101" s="6">
        <v>670</v>
      </c>
      <c r="N101" s="6">
        <v>219</v>
      </c>
      <c r="O101" s="6">
        <v>92</v>
      </c>
      <c r="P101" s="6"/>
      <c r="Q101" s="6"/>
      <c r="R101" s="6"/>
      <c r="S101" s="5"/>
      <c r="T101" s="46">
        <f>(K101+L101+M101)/J101</f>
        <v>0.45664505672609401</v>
      </c>
      <c r="U101" s="41">
        <f>(K101+L101+M101+N101+O101)/J101</f>
        <v>0.51965153970826583</v>
      </c>
      <c r="V101" s="6">
        <v>2</v>
      </c>
      <c r="W101" s="6">
        <v>10</v>
      </c>
      <c r="X101" s="6">
        <v>17</v>
      </c>
      <c r="Y101" s="6">
        <v>10</v>
      </c>
      <c r="Z101" s="6">
        <v>9</v>
      </c>
      <c r="AA101" s="6"/>
      <c r="AB101" s="6"/>
      <c r="AC101" s="6"/>
      <c r="AD101" s="5"/>
      <c r="AE101" s="46">
        <f>(V101+W101+X101)/J101</f>
        <v>5.8752025931928685E-3</v>
      </c>
      <c r="AF101" s="41">
        <f>(V101+W101+X101+Y101+Z101)/J101</f>
        <v>9.7244732576985422E-3</v>
      </c>
      <c r="AG101" s="6">
        <v>17</v>
      </c>
      <c r="AH101" s="6">
        <v>30</v>
      </c>
      <c r="AI101" s="6">
        <v>24</v>
      </c>
      <c r="AJ101" s="6">
        <v>41</v>
      </c>
      <c r="AK101" s="6">
        <v>37</v>
      </c>
      <c r="AL101" s="6">
        <v>70</v>
      </c>
      <c r="AM101" s="6">
        <v>68</v>
      </c>
      <c r="AN101" s="6"/>
      <c r="AO101" s="5"/>
      <c r="AP101" s="46">
        <f t="shared" si="40"/>
        <v>3.018638573743922E-2</v>
      </c>
      <c r="AQ101" s="41">
        <f t="shared" si="41"/>
        <v>5.8144246353322528E-2</v>
      </c>
    </row>
    <row r="102" spans="2:215" x14ac:dyDescent="0.25">
      <c r="B102" s="17"/>
      <c r="C102" s="72"/>
      <c r="D102" s="72"/>
      <c r="E102" s="72"/>
      <c r="F102" s="4" t="s">
        <v>2</v>
      </c>
      <c r="G102" s="9">
        <v>4</v>
      </c>
      <c r="H102" s="41">
        <f t="shared" si="39"/>
        <v>0.5</v>
      </c>
      <c r="I102" s="41">
        <f t="shared" si="39"/>
        <v>0.53664921465968585</v>
      </c>
      <c r="J102" s="79">
        <v>1528</v>
      </c>
      <c r="K102" s="7">
        <v>36</v>
      </c>
      <c r="L102" s="7">
        <v>204</v>
      </c>
      <c r="M102" s="7">
        <v>112</v>
      </c>
      <c r="N102" s="7">
        <v>75</v>
      </c>
      <c r="O102" s="7">
        <v>34</v>
      </c>
      <c r="P102" s="7">
        <v>16</v>
      </c>
      <c r="Q102" s="7">
        <v>19</v>
      </c>
      <c r="R102" s="7"/>
      <c r="S102" s="8"/>
      <c r="T102" s="46">
        <f>(K102+L102+M102+N102+O102) /J102</f>
        <v>0.30170157068062825</v>
      </c>
      <c r="U102" s="41">
        <f>(K102+L102+M102+N102+O102+P102+Q102)/J102</f>
        <v>0.32460732984293195</v>
      </c>
      <c r="V102" s="6">
        <v>3</v>
      </c>
      <c r="W102" s="6">
        <v>0</v>
      </c>
      <c r="X102" s="6">
        <v>3</v>
      </c>
      <c r="Y102" s="6">
        <v>4</v>
      </c>
      <c r="Z102" s="6">
        <v>4</v>
      </c>
      <c r="AA102" s="6">
        <v>2</v>
      </c>
      <c r="AB102" s="6">
        <v>2</v>
      </c>
      <c r="AC102" s="6"/>
      <c r="AD102" s="5"/>
      <c r="AE102" s="46">
        <f>(V102+W102+X102+Y102+Z102) /J102</f>
        <v>9.1623036649214652E-3</v>
      </c>
      <c r="AF102" s="41">
        <f>(V102+W102+X102+Y102+Z102+AA102+AB102)/J102</f>
        <v>1.1780104712041885E-2</v>
      </c>
      <c r="AG102" s="6">
        <v>132</v>
      </c>
      <c r="AH102" s="6">
        <v>79</v>
      </c>
      <c r="AI102" s="6">
        <v>41</v>
      </c>
      <c r="AJ102" s="6">
        <v>23</v>
      </c>
      <c r="AK102" s="6">
        <v>14</v>
      </c>
      <c r="AL102" s="6">
        <v>14</v>
      </c>
      <c r="AM102" s="6">
        <v>3</v>
      </c>
      <c r="AN102" s="6"/>
      <c r="AO102" s="5"/>
      <c r="AP102" s="46">
        <f t="shared" si="40"/>
        <v>0.18913612565445026</v>
      </c>
      <c r="AQ102" s="41">
        <f t="shared" si="41"/>
        <v>0.20026178010471204</v>
      </c>
    </row>
    <row r="103" spans="2:215" x14ac:dyDescent="0.25">
      <c r="B103" s="17"/>
      <c r="C103" s="72"/>
      <c r="D103" s="72"/>
      <c r="E103" s="72"/>
      <c r="F103" s="4" t="s">
        <v>3</v>
      </c>
      <c r="G103" s="9">
        <v>3</v>
      </c>
      <c r="H103" s="40" t="s">
        <v>27</v>
      </c>
      <c r="I103" s="40" t="s">
        <v>27</v>
      </c>
      <c r="J103" s="79" t="s">
        <v>28</v>
      </c>
      <c r="K103" s="7"/>
      <c r="L103" s="7"/>
      <c r="M103" s="7"/>
      <c r="N103" s="7"/>
      <c r="O103" s="7"/>
      <c r="P103" s="7"/>
      <c r="Q103" s="7"/>
      <c r="R103" s="7"/>
      <c r="S103" s="8"/>
      <c r="T103" s="46"/>
      <c r="U103" s="41"/>
      <c r="V103" s="6"/>
      <c r="W103" s="6"/>
      <c r="X103" s="6"/>
      <c r="Y103" s="6"/>
      <c r="Z103" s="6"/>
      <c r="AA103" s="6"/>
      <c r="AB103" s="6"/>
      <c r="AC103" s="6"/>
      <c r="AD103" s="5"/>
      <c r="AE103" s="46"/>
      <c r="AF103" s="41"/>
      <c r="AG103" s="6"/>
      <c r="AH103" s="6"/>
      <c r="AI103" s="6"/>
      <c r="AJ103" s="6"/>
      <c r="AK103" s="6"/>
      <c r="AL103" s="6"/>
      <c r="AM103" s="6"/>
      <c r="AN103" s="6"/>
      <c r="AO103" s="5"/>
      <c r="AP103" s="46"/>
      <c r="AQ103" s="41"/>
    </row>
    <row r="104" spans="2:215" x14ac:dyDescent="0.25">
      <c r="B104" s="17"/>
      <c r="C104" s="72"/>
      <c r="D104" s="72"/>
      <c r="E104" s="72"/>
      <c r="F104" s="4" t="s">
        <v>4</v>
      </c>
      <c r="G104" s="9">
        <v>6</v>
      </c>
      <c r="H104" s="40" t="s">
        <v>27</v>
      </c>
      <c r="I104" s="40" t="s">
        <v>27</v>
      </c>
      <c r="J104" s="79" t="s">
        <v>28</v>
      </c>
      <c r="K104" s="7"/>
      <c r="L104" s="7"/>
      <c r="M104" s="7"/>
      <c r="N104" s="7"/>
      <c r="O104" s="7"/>
      <c r="P104" s="7"/>
      <c r="Q104" s="7"/>
      <c r="R104" s="7"/>
      <c r="S104" s="8"/>
      <c r="T104" s="46"/>
      <c r="U104" s="41"/>
      <c r="V104" s="6"/>
      <c r="W104" s="6"/>
      <c r="X104" s="6"/>
      <c r="Y104" s="6"/>
      <c r="Z104" s="6"/>
      <c r="AA104" s="6"/>
      <c r="AB104" s="6"/>
      <c r="AC104" s="6"/>
      <c r="AD104" s="5"/>
      <c r="AE104" s="46"/>
      <c r="AF104" s="41"/>
      <c r="AG104" s="6"/>
      <c r="AH104" s="6"/>
      <c r="AI104" s="6"/>
      <c r="AJ104" s="6"/>
      <c r="AK104" s="6"/>
      <c r="AL104" s="6"/>
      <c r="AM104" s="6"/>
      <c r="AN104" s="6"/>
      <c r="AO104" s="5"/>
      <c r="AP104" s="46"/>
      <c r="AQ104" s="41"/>
    </row>
    <row r="105" spans="2:215" s="13" customFormat="1" ht="15.75" thickBot="1" x14ac:dyDescent="0.3">
      <c r="B105" s="16"/>
      <c r="C105" s="73"/>
      <c r="D105" s="73"/>
      <c r="E105" s="73"/>
      <c r="F105" s="11" t="s">
        <v>32</v>
      </c>
      <c r="G105" s="14">
        <v>6</v>
      </c>
      <c r="H105" s="42" t="s">
        <v>27</v>
      </c>
      <c r="I105" s="42" t="s">
        <v>27</v>
      </c>
      <c r="J105" s="78" t="s">
        <v>28</v>
      </c>
      <c r="K105" s="11"/>
      <c r="L105" s="11"/>
      <c r="M105" s="11"/>
      <c r="N105" s="11"/>
      <c r="O105" s="11"/>
      <c r="P105" s="11"/>
      <c r="Q105" s="11"/>
      <c r="R105" s="11"/>
      <c r="S105" s="12"/>
      <c r="T105" s="47"/>
      <c r="U105" s="48"/>
      <c r="V105" s="11"/>
      <c r="W105" s="11"/>
      <c r="X105" s="11"/>
      <c r="Y105" s="11"/>
      <c r="Z105" s="11"/>
      <c r="AA105" s="11"/>
      <c r="AB105" s="11"/>
      <c r="AC105" s="11"/>
      <c r="AD105" s="12"/>
      <c r="AE105" s="47"/>
      <c r="AF105" s="48"/>
      <c r="AG105" s="11"/>
      <c r="AH105" s="11"/>
      <c r="AI105" s="11"/>
      <c r="AJ105" s="11"/>
      <c r="AK105" s="11"/>
      <c r="AL105" s="11"/>
      <c r="AM105" s="11"/>
      <c r="AN105" s="11"/>
      <c r="AO105" s="12"/>
      <c r="AP105" s="47"/>
      <c r="AQ105" s="48"/>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3"/>
      <c r="GA105" s="33"/>
      <c r="GB105" s="33"/>
      <c r="GC105" s="33"/>
      <c r="GD105" s="33"/>
      <c r="GE105" s="33"/>
      <c r="GF105" s="33"/>
      <c r="GG105" s="33"/>
      <c r="GH105" s="33"/>
      <c r="GI105" s="33"/>
      <c r="GJ105" s="33"/>
      <c r="GK105" s="33"/>
      <c r="GL105" s="33"/>
      <c r="GM105" s="33"/>
      <c r="GN105" s="33"/>
      <c r="GO105" s="33"/>
      <c r="GP105" s="33"/>
      <c r="GQ105" s="33"/>
      <c r="GR105" s="33"/>
      <c r="GS105" s="33"/>
      <c r="GT105" s="33"/>
      <c r="GU105" s="33"/>
      <c r="GV105" s="33"/>
      <c r="GW105" s="33"/>
      <c r="GX105" s="33"/>
      <c r="GY105" s="33"/>
      <c r="GZ105" s="33"/>
      <c r="HA105" s="33"/>
      <c r="HB105" s="33"/>
      <c r="HC105" s="33"/>
      <c r="HD105" s="33"/>
      <c r="HE105" s="33"/>
      <c r="HF105" s="33"/>
      <c r="HG105" s="33"/>
    </row>
    <row r="106" spans="2:215" x14ac:dyDescent="0.25">
      <c r="B106" s="17"/>
      <c r="C106" s="72" t="s">
        <v>21</v>
      </c>
      <c r="D106" s="72"/>
      <c r="E106" s="72"/>
      <c r="F106" s="4" t="s">
        <v>1</v>
      </c>
      <c r="G106" s="9">
        <v>1</v>
      </c>
      <c r="H106" s="41">
        <f>T106+AE106+AP106</f>
        <v>0.5879265091863517</v>
      </c>
      <c r="I106" s="41">
        <f>U106+AF106+AQ106</f>
        <v>0.64041994750656173</v>
      </c>
      <c r="J106" s="77">
        <v>381</v>
      </c>
      <c r="K106" s="6">
        <v>167</v>
      </c>
      <c r="L106" s="6">
        <v>50</v>
      </c>
      <c r="M106" s="6">
        <v>13</v>
      </c>
      <c r="N106" s="6">
        <v>6</v>
      </c>
      <c r="O106" s="6"/>
      <c r="P106" s="6"/>
      <c r="Q106" s="6"/>
      <c r="R106" s="6"/>
      <c r="S106" s="5"/>
      <c r="T106" s="46">
        <f>(K106+L106)/J106</f>
        <v>0.56955380577427817</v>
      </c>
      <c r="U106" s="41">
        <f>(K106+L106+M106+N106)/J106</f>
        <v>0.61942257217847774</v>
      </c>
      <c r="V106" s="6">
        <v>0</v>
      </c>
      <c r="W106" s="6">
        <v>0</v>
      </c>
      <c r="X106" s="6">
        <v>0</v>
      </c>
      <c r="Y106" s="6">
        <v>0</v>
      </c>
      <c r="Z106" s="6"/>
      <c r="AA106" s="6"/>
      <c r="AB106" s="6"/>
      <c r="AC106" s="6"/>
      <c r="AD106" s="5"/>
      <c r="AE106" s="46">
        <f>(V106+W106)/J106</f>
        <v>0</v>
      </c>
      <c r="AF106" s="41">
        <f>(V106+W106+X106+Y106)/J106</f>
        <v>0</v>
      </c>
      <c r="AG106" s="6">
        <v>0</v>
      </c>
      <c r="AH106" s="6">
        <v>0</v>
      </c>
      <c r="AI106" s="6">
        <v>0</v>
      </c>
      <c r="AJ106" s="6">
        <v>1</v>
      </c>
      <c r="AK106" s="6">
        <v>6</v>
      </c>
      <c r="AL106" s="6">
        <v>0</v>
      </c>
      <c r="AM106" s="6">
        <v>1</v>
      </c>
      <c r="AN106" s="6"/>
      <c r="AO106" s="5"/>
      <c r="AP106" s="46">
        <f t="shared" ref="AP106:AP107" si="42">(AG106+AH106+AI106+AJ106+AK106) /J106</f>
        <v>1.8372703412073491E-2</v>
      </c>
      <c r="AQ106" s="41">
        <f t="shared" ref="AQ106:AQ107" si="43">(AG106+AH106+AI106+AJ106+AK106+AL106+AM106)/J106</f>
        <v>2.0997375328083989E-2</v>
      </c>
    </row>
    <row r="107" spans="2:215" x14ac:dyDescent="0.25">
      <c r="B107" s="17"/>
      <c r="C107" s="72"/>
      <c r="D107" s="72"/>
      <c r="E107" s="72"/>
      <c r="F107" s="4" t="s">
        <v>31</v>
      </c>
      <c r="G107" s="9">
        <v>2</v>
      </c>
      <c r="H107" s="41">
        <f>T107+AE107+AP107</f>
        <v>0.71428571428571419</v>
      </c>
      <c r="I107" s="41">
        <f>U107+AF107+AQ107</f>
        <v>0.73809523809523814</v>
      </c>
      <c r="J107" s="77">
        <v>126</v>
      </c>
      <c r="K107" s="6">
        <v>4</v>
      </c>
      <c r="L107" s="6">
        <v>63</v>
      </c>
      <c r="M107" s="6">
        <v>9</v>
      </c>
      <c r="N107" s="6">
        <v>0</v>
      </c>
      <c r="O107" s="6">
        <v>1</v>
      </c>
      <c r="P107" s="6"/>
      <c r="Q107" s="6"/>
      <c r="R107" s="6"/>
      <c r="S107" s="5"/>
      <c r="T107" s="46">
        <f>(K107+L107+M107)/J107</f>
        <v>0.60317460317460314</v>
      </c>
      <c r="U107" s="41">
        <f>(K107+L107+M107+N107+O107)/J107</f>
        <v>0.61111111111111116</v>
      </c>
      <c r="V107" s="6">
        <v>8</v>
      </c>
      <c r="W107" s="6">
        <v>1</v>
      </c>
      <c r="X107" s="6">
        <v>0</v>
      </c>
      <c r="Y107" s="6">
        <v>1</v>
      </c>
      <c r="Z107" s="6">
        <v>0</v>
      </c>
      <c r="AA107" s="6"/>
      <c r="AB107" s="6"/>
      <c r="AC107" s="6"/>
      <c r="AD107" s="5"/>
      <c r="AE107" s="46">
        <f>(V107+W107+X107)/J107</f>
        <v>7.1428571428571425E-2</v>
      </c>
      <c r="AF107" s="41">
        <f>(V107+W107+X107+Y107+Z107)/J107</f>
        <v>7.9365079365079361E-2</v>
      </c>
      <c r="AG107" s="6">
        <v>1</v>
      </c>
      <c r="AH107" s="6">
        <v>0</v>
      </c>
      <c r="AI107" s="6">
        <v>3</v>
      </c>
      <c r="AJ107" s="6">
        <v>1</v>
      </c>
      <c r="AK107" s="6">
        <v>0</v>
      </c>
      <c r="AL107" s="6">
        <v>1</v>
      </c>
      <c r="AM107" s="6">
        <v>0</v>
      </c>
      <c r="AN107" s="6"/>
      <c r="AO107" s="5"/>
      <c r="AP107" s="46">
        <f t="shared" si="42"/>
        <v>3.968253968253968E-2</v>
      </c>
      <c r="AQ107" s="41">
        <f t="shared" si="43"/>
        <v>4.7619047619047616E-2</v>
      </c>
    </row>
    <row r="108" spans="2:215" x14ac:dyDescent="0.25">
      <c r="B108" s="17"/>
      <c r="C108" s="72"/>
      <c r="D108" s="72"/>
      <c r="E108" s="72"/>
      <c r="F108" s="4" t="s">
        <v>2</v>
      </c>
      <c r="G108" s="9">
        <v>4</v>
      </c>
      <c r="H108" s="40" t="s">
        <v>27</v>
      </c>
      <c r="I108" s="40" t="s">
        <v>27</v>
      </c>
      <c r="J108" s="79" t="s">
        <v>28</v>
      </c>
      <c r="K108" s="7"/>
      <c r="L108" s="7"/>
      <c r="M108" s="7"/>
      <c r="N108" s="7"/>
      <c r="O108" s="7"/>
      <c r="P108" s="7"/>
      <c r="Q108" s="7"/>
      <c r="R108" s="7"/>
      <c r="S108" s="8"/>
      <c r="T108" s="46"/>
      <c r="U108" s="41"/>
      <c r="V108" s="6"/>
      <c r="W108" s="6"/>
      <c r="X108" s="6"/>
      <c r="Y108" s="6"/>
      <c r="Z108" s="6"/>
      <c r="AA108" s="6"/>
      <c r="AB108" s="6"/>
      <c r="AC108" s="6"/>
      <c r="AD108" s="5"/>
      <c r="AE108" s="46"/>
      <c r="AF108" s="41"/>
      <c r="AG108" s="6"/>
      <c r="AH108" s="6"/>
      <c r="AI108" s="6"/>
      <c r="AJ108" s="6"/>
      <c r="AK108" s="6"/>
      <c r="AL108" s="6"/>
      <c r="AM108" s="6"/>
      <c r="AN108" s="6"/>
      <c r="AO108" s="5"/>
      <c r="AP108" s="46"/>
      <c r="AQ108" s="41"/>
    </row>
    <row r="109" spans="2:215" x14ac:dyDescent="0.25">
      <c r="B109" s="17"/>
      <c r="C109" s="72"/>
      <c r="D109" s="72"/>
      <c r="E109" s="72"/>
      <c r="F109" s="4" t="s">
        <v>3</v>
      </c>
      <c r="G109" s="9">
        <v>3</v>
      </c>
      <c r="H109" s="40" t="s">
        <v>27</v>
      </c>
      <c r="I109" s="40" t="s">
        <v>27</v>
      </c>
      <c r="J109" s="79" t="s">
        <v>28</v>
      </c>
      <c r="K109" s="7"/>
      <c r="L109" s="7"/>
      <c r="M109" s="7"/>
      <c r="N109" s="7"/>
      <c r="O109" s="7"/>
      <c r="P109" s="7"/>
      <c r="Q109" s="7"/>
      <c r="R109" s="7"/>
      <c r="S109" s="8"/>
      <c r="T109" s="46"/>
      <c r="U109" s="41"/>
      <c r="V109" s="6"/>
      <c r="W109" s="6"/>
      <c r="X109" s="6"/>
      <c r="Y109" s="6"/>
      <c r="Z109" s="6"/>
      <c r="AA109" s="6"/>
      <c r="AB109" s="6"/>
      <c r="AC109" s="6"/>
      <c r="AD109" s="5"/>
      <c r="AE109" s="46"/>
      <c r="AF109" s="41"/>
      <c r="AG109" s="6"/>
      <c r="AH109" s="6"/>
      <c r="AI109" s="6"/>
      <c r="AJ109" s="6"/>
      <c r="AK109" s="6"/>
      <c r="AL109" s="6"/>
      <c r="AM109" s="6"/>
      <c r="AN109" s="6"/>
      <c r="AO109" s="5"/>
      <c r="AP109" s="46"/>
      <c r="AQ109" s="41"/>
    </row>
    <row r="110" spans="2:215" x14ac:dyDescent="0.25">
      <c r="B110" s="17"/>
      <c r="C110" s="72"/>
      <c r="D110" s="72"/>
      <c r="E110" s="72"/>
      <c r="F110" s="4" t="s">
        <v>4</v>
      </c>
      <c r="G110" s="9">
        <v>6</v>
      </c>
      <c r="H110" s="40" t="s">
        <v>27</v>
      </c>
      <c r="I110" s="40" t="s">
        <v>27</v>
      </c>
      <c r="J110" s="79" t="s">
        <v>28</v>
      </c>
      <c r="K110" s="7"/>
      <c r="L110" s="7"/>
      <c r="M110" s="7"/>
      <c r="N110" s="7"/>
      <c r="O110" s="7"/>
      <c r="P110" s="7"/>
      <c r="Q110" s="7"/>
      <c r="R110" s="7"/>
      <c r="S110" s="8"/>
      <c r="T110" s="46"/>
      <c r="U110" s="41"/>
      <c r="V110" s="6"/>
      <c r="W110" s="6"/>
      <c r="X110" s="6"/>
      <c r="Y110" s="6"/>
      <c r="Z110" s="6"/>
      <c r="AA110" s="6"/>
      <c r="AB110" s="6"/>
      <c r="AC110" s="6"/>
      <c r="AD110" s="5"/>
      <c r="AE110" s="46"/>
      <c r="AF110" s="41"/>
      <c r="AG110" s="6"/>
      <c r="AH110" s="6"/>
      <c r="AI110" s="6"/>
      <c r="AJ110" s="6"/>
      <c r="AK110" s="6"/>
      <c r="AL110" s="6"/>
      <c r="AM110" s="6"/>
      <c r="AN110" s="6"/>
      <c r="AO110" s="5"/>
      <c r="AP110" s="46"/>
      <c r="AQ110" s="41"/>
    </row>
    <row r="111" spans="2:215" s="13" customFormat="1" ht="15.75" thickBot="1" x14ac:dyDescent="0.3">
      <c r="B111" s="16"/>
      <c r="C111" s="73"/>
      <c r="D111" s="73"/>
      <c r="E111" s="73"/>
      <c r="F111" s="11" t="s">
        <v>32</v>
      </c>
      <c r="G111" s="14" t="s">
        <v>28</v>
      </c>
      <c r="H111" s="42">
        <f t="shared" ref="H111:I111" si="44">T111+AE111+AP111</f>
        <v>0.31034482758620691</v>
      </c>
      <c r="I111" s="42">
        <f t="shared" si="44"/>
        <v>0.41379310344827591</v>
      </c>
      <c r="J111" s="78">
        <v>87</v>
      </c>
      <c r="K111" s="11">
        <v>0</v>
      </c>
      <c r="L111" s="11">
        <v>0</v>
      </c>
      <c r="M111" s="11">
        <v>0</v>
      </c>
      <c r="N111" s="11">
        <v>0</v>
      </c>
      <c r="O111" s="11">
        <v>0</v>
      </c>
      <c r="P111" s="11">
        <v>0</v>
      </c>
      <c r="Q111" s="11">
        <v>0</v>
      </c>
      <c r="R111" s="11"/>
      <c r="S111" s="12"/>
      <c r="T111" s="47">
        <f>(K111+L111+M111+N111+O111) /J111</f>
        <v>0</v>
      </c>
      <c r="U111" s="48">
        <f>(K111+L111+M111+N111+O111+P111+Q111)/J111</f>
        <v>0</v>
      </c>
      <c r="V111" s="11">
        <v>0</v>
      </c>
      <c r="W111" s="11">
        <v>1</v>
      </c>
      <c r="X111" s="11">
        <v>1</v>
      </c>
      <c r="Y111" s="11">
        <v>4</v>
      </c>
      <c r="Z111" s="11">
        <v>4</v>
      </c>
      <c r="AA111" s="11">
        <v>0</v>
      </c>
      <c r="AB111" s="11">
        <v>5</v>
      </c>
      <c r="AC111" s="11"/>
      <c r="AD111" s="12"/>
      <c r="AE111" s="47">
        <f>(V111+W111+X111+Y111+Z111) /J111</f>
        <v>0.11494252873563218</v>
      </c>
      <c r="AF111" s="48">
        <f>(V111+W111+X111+Y111+Z111+AA111+AB111)/J111</f>
        <v>0.17241379310344829</v>
      </c>
      <c r="AG111" s="11">
        <v>0</v>
      </c>
      <c r="AH111" s="11">
        <v>6</v>
      </c>
      <c r="AI111" s="11">
        <v>5</v>
      </c>
      <c r="AJ111" s="11">
        <v>2</v>
      </c>
      <c r="AK111" s="11">
        <v>4</v>
      </c>
      <c r="AL111" s="11">
        <v>1</v>
      </c>
      <c r="AM111" s="11">
        <v>3</v>
      </c>
      <c r="AN111" s="11"/>
      <c r="AO111" s="12"/>
      <c r="AP111" s="47">
        <f>(AG111+AH111+AI111+AJ111+AK111) /J111</f>
        <v>0.19540229885057472</v>
      </c>
      <c r="AQ111" s="48">
        <f>(AG111+AH111+AI111+AJ111+AK111+AL111+AM111)/J111</f>
        <v>0.2413793103448276</v>
      </c>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3"/>
      <c r="GA111" s="33"/>
      <c r="GB111" s="33"/>
      <c r="GC111" s="33"/>
      <c r="GD111" s="33"/>
      <c r="GE111" s="33"/>
      <c r="GF111" s="33"/>
      <c r="GG111" s="33"/>
      <c r="GH111" s="33"/>
      <c r="GI111" s="33"/>
      <c r="GJ111" s="33"/>
      <c r="GK111" s="33"/>
      <c r="GL111" s="33"/>
      <c r="GM111" s="33"/>
      <c r="GN111" s="33"/>
      <c r="GO111" s="33"/>
      <c r="GP111" s="33"/>
      <c r="GQ111" s="33"/>
      <c r="GR111" s="33"/>
      <c r="GS111" s="33"/>
      <c r="GT111" s="33"/>
      <c r="GU111" s="33"/>
      <c r="GV111" s="33"/>
      <c r="GW111" s="33"/>
      <c r="GX111" s="33"/>
      <c r="GY111" s="33"/>
      <c r="GZ111" s="33"/>
      <c r="HA111" s="33"/>
      <c r="HB111" s="33"/>
      <c r="HC111" s="33"/>
      <c r="HD111" s="33"/>
      <c r="HE111" s="33"/>
      <c r="HF111" s="33"/>
      <c r="HG111" s="33"/>
    </row>
    <row r="112" spans="2:215" x14ac:dyDescent="0.25">
      <c r="B112" s="17"/>
      <c r="C112" s="72" t="s">
        <v>22</v>
      </c>
      <c r="D112" s="72"/>
      <c r="E112" s="72"/>
      <c r="F112" s="4" t="s">
        <v>1</v>
      </c>
      <c r="G112" s="9">
        <v>1</v>
      </c>
      <c r="H112" s="41">
        <f t="shared" ref="H112:I114" si="45">T112+AE112+AP112</f>
        <v>0.38636363636363635</v>
      </c>
      <c r="I112" s="41">
        <f t="shared" si="45"/>
        <v>0.40909090909090912</v>
      </c>
      <c r="J112" s="77">
        <v>528</v>
      </c>
      <c r="K112" s="6">
        <v>183</v>
      </c>
      <c r="L112" s="6">
        <v>9</v>
      </c>
      <c r="M112" s="6">
        <v>2</v>
      </c>
      <c r="N112" s="6">
        <v>1</v>
      </c>
      <c r="O112" s="6"/>
      <c r="P112" s="6"/>
      <c r="Q112" s="6"/>
      <c r="R112" s="6"/>
      <c r="S112" s="5"/>
      <c r="T112" s="46">
        <f>(K112+L112)/J112</f>
        <v>0.36363636363636365</v>
      </c>
      <c r="U112" s="41">
        <f>(K112+L112+M112+N112)/J112</f>
        <v>0.36931818181818182</v>
      </c>
      <c r="V112" s="6">
        <v>0</v>
      </c>
      <c r="W112" s="6">
        <v>0</v>
      </c>
      <c r="X112" s="6">
        <v>1</v>
      </c>
      <c r="Y112" s="6">
        <v>1</v>
      </c>
      <c r="Z112" s="6"/>
      <c r="AA112" s="6"/>
      <c r="AB112" s="6"/>
      <c r="AC112" s="6"/>
      <c r="AD112" s="5"/>
      <c r="AE112" s="46">
        <f>(V112+W112)/J112</f>
        <v>0</v>
      </c>
      <c r="AF112" s="41">
        <f>(V112+W112+X112+Y112)/J112</f>
        <v>3.787878787878788E-3</v>
      </c>
      <c r="AG112" s="6">
        <v>2</v>
      </c>
      <c r="AH112" s="6">
        <v>2</v>
      </c>
      <c r="AI112" s="6">
        <v>4</v>
      </c>
      <c r="AJ112" s="6">
        <v>1</v>
      </c>
      <c r="AK112" s="6">
        <v>3</v>
      </c>
      <c r="AL112" s="6">
        <v>2</v>
      </c>
      <c r="AM112" s="6">
        <v>5</v>
      </c>
      <c r="AN112" s="6"/>
      <c r="AO112" s="5"/>
      <c r="AP112" s="46">
        <f t="shared" ref="AP112:AP114" si="46">(AG112+AH112+AI112+AJ112+AK112) /J112</f>
        <v>2.2727272727272728E-2</v>
      </c>
      <c r="AQ112" s="41">
        <f t="shared" ref="AQ112:AQ114" si="47">(AG112+AH112+AI112+AJ112+AK112+AL112+AM112)/J112</f>
        <v>3.5984848484848488E-2</v>
      </c>
    </row>
    <row r="113" spans="2:215" x14ac:dyDescent="0.25">
      <c r="B113" s="17"/>
      <c r="C113" s="72"/>
      <c r="D113" s="72"/>
      <c r="E113" s="72"/>
      <c r="F113" s="4" t="s">
        <v>31</v>
      </c>
      <c r="G113" s="9">
        <v>2</v>
      </c>
      <c r="H113" s="41">
        <f t="shared" si="45"/>
        <v>0.76583210603829166</v>
      </c>
      <c r="I113" s="41">
        <f t="shared" si="45"/>
        <v>0.79086892488954341</v>
      </c>
      <c r="J113" s="77">
        <v>679</v>
      </c>
      <c r="K113" s="6">
        <v>205</v>
      </c>
      <c r="L113" s="6">
        <v>260</v>
      </c>
      <c r="M113" s="6">
        <v>39</v>
      </c>
      <c r="N113" s="6">
        <v>4</v>
      </c>
      <c r="O113" s="6">
        <v>1</v>
      </c>
      <c r="P113" s="6"/>
      <c r="Q113" s="6"/>
      <c r="R113" s="6"/>
      <c r="S113" s="5"/>
      <c r="T113" s="46">
        <f>(K113+L113+M113)/J113</f>
        <v>0.74226804123711343</v>
      </c>
      <c r="U113" s="41">
        <f>(K113+L113+M113+N113+O113)/J113</f>
        <v>0.74963181148748159</v>
      </c>
      <c r="V113" s="6">
        <v>0</v>
      </c>
      <c r="W113" s="6">
        <v>0</v>
      </c>
      <c r="X113" s="6">
        <v>1</v>
      </c>
      <c r="Y113" s="6">
        <v>3</v>
      </c>
      <c r="Z113" s="6">
        <v>3</v>
      </c>
      <c r="AA113" s="6"/>
      <c r="AB113" s="6"/>
      <c r="AC113" s="6"/>
      <c r="AD113" s="5"/>
      <c r="AE113" s="46">
        <f>(V113+W113+X113)/J113</f>
        <v>1.4727540500736377E-3</v>
      </c>
      <c r="AF113" s="41">
        <f>(V113+W113+X113+Y113+Z113)/J113</f>
        <v>1.0309278350515464E-2</v>
      </c>
      <c r="AG113" s="6">
        <v>0</v>
      </c>
      <c r="AH113" s="6">
        <v>5</v>
      </c>
      <c r="AI113" s="6">
        <v>4</v>
      </c>
      <c r="AJ113" s="6">
        <v>2</v>
      </c>
      <c r="AK113" s="6">
        <v>4</v>
      </c>
      <c r="AL113" s="6">
        <v>3</v>
      </c>
      <c r="AM113" s="6">
        <v>3</v>
      </c>
      <c r="AN113" s="6"/>
      <c r="AO113" s="5"/>
      <c r="AP113" s="46">
        <f t="shared" si="46"/>
        <v>2.2091310751104567E-2</v>
      </c>
      <c r="AQ113" s="41">
        <f t="shared" si="47"/>
        <v>3.0927835051546393E-2</v>
      </c>
    </row>
    <row r="114" spans="2:215" x14ac:dyDescent="0.25">
      <c r="B114" s="17"/>
      <c r="C114" s="72"/>
      <c r="D114" s="72"/>
      <c r="E114" s="72"/>
      <c r="F114" s="4" t="s">
        <v>2</v>
      </c>
      <c r="G114" s="9">
        <v>4</v>
      </c>
      <c r="H114" s="41">
        <f t="shared" si="45"/>
        <v>0.62121212121212122</v>
      </c>
      <c r="I114" s="41">
        <f t="shared" si="45"/>
        <v>0.63636363636363635</v>
      </c>
      <c r="J114" s="79">
        <v>66</v>
      </c>
      <c r="K114" s="7">
        <v>9</v>
      </c>
      <c r="L114" s="7">
        <v>28</v>
      </c>
      <c r="M114" s="7">
        <v>3</v>
      </c>
      <c r="N114" s="7">
        <v>1</v>
      </c>
      <c r="O114" s="7">
        <v>0</v>
      </c>
      <c r="P114" s="7">
        <v>1</v>
      </c>
      <c r="Q114" s="7">
        <v>0</v>
      </c>
      <c r="R114" s="7"/>
      <c r="S114" s="8"/>
      <c r="T114" s="46">
        <f>(K114+L114+M114+N114+O114) /J114</f>
        <v>0.62121212121212122</v>
      </c>
      <c r="U114" s="41">
        <f>(K114+L114+M114+N114+O114+P114+Q114)/J114</f>
        <v>0.63636363636363635</v>
      </c>
      <c r="V114" s="6">
        <v>0</v>
      </c>
      <c r="W114" s="6">
        <v>0</v>
      </c>
      <c r="X114" s="6">
        <v>0</v>
      </c>
      <c r="Y114" s="6">
        <v>0</v>
      </c>
      <c r="Z114" s="6">
        <v>0</v>
      </c>
      <c r="AA114" s="6">
        <v>0</v>
      </c>
      <c r="AB114" s="6">
        <v>0</v>
      </c>
      <c r="AC114" s="6"/>
      <c r="AD114" s="5"/>
      <c r="AE114" s="46">
        <f>(V114+W114+X114+Y114+Z114) /J114</f>
        <v>0</v>
      </c>
      <c r="AF114" s="41">
        <f>(V114+W114+X114+Y114+Z114+AA114+AB114)/J114</f>
        <v>0</v>
      </c>
      <c r="AG114" s="6">
        <v>0</v>
      </c>
      <c r="AH114" s="6">
        <v>0</v>
      </c>
      <c r="AI114" s="6">
        <v>0</v>
      </c>
      <c r="AJ114" s="6">
        <v>0</v>
      </c>
      <c r="AK114" s="6">
        <v>0</v>
      </c>
      <c r="AL114" s="6">
        <v>0</v>
      </c>
      <c r="AM114" s="6">
        <v>0</v>
      </c>
      <c r="AN114" s="6"/>
      <c r="AO114" s="5"/>
      <c r="AP114" s="46">
        <f t="shared" si="46"/>
        <v>0</v>
      </c>
      <c r="AQ114" s="41">
        <f t="shared" si="47"/>
        <v>0</v>
      </c>
    </row>
    <row r="115" spans="2:215" x14ac:dyDescent="0.25">
      <c r="B115" s="17"/>
      <c r="C115" s="72"/>
      <c r="D115" s="72"/>
      <c r="E115" s="72"/>
      <c r="F115" s="4" t="s">
        <v>3</v>
      </c>
      <c r="G115" s="9">
        <v>3</v>
      </c>
      <c r="H115" s="40" t="s">
        <v>27</v>
      </c>
      <c r="I115" s="40" t="s">
        <v>27</v>
      </c>
      <c r="J115" s="79" t="s">
        <v>28</v>
      </c>
      <c r="K115" s="7"/>
      <c r="L115" s="7"/>
      <c r="M115" s="7"/>
      <c r="N115" s="7"/>
      <c r="O115" s="7"/>
      <c r="P115" s="7"/>
      <c r="Q115" s="7"/>
      <c r="R115" s="7"/>
      <c r="S115" s="8"/>
      <c r="T115" s="46"/>
      <c r="U115" s="41"/>
      <c r="V115" s="6"/>
      <c r="W115" s="6"/>
      <c r="X115" s="6"/>
      <c r="Y115" s="6"/>
      <c r="Z115" s="6"/>
      <c r="AA115" s="6"/>
      <c r="AB115" s="6"/>
      <c r="AC115" s="6"/>
      <c r="AD115" s="5"/>
      <c r="AE115" s="46"/>
      <c r="AF115" s="41"/>
      <c r="AG115" s="6"/>
      <c r="AH115" s="6"/>
      <c r="AI115" s="6"/>
      <c r="AJ115" s="6"/>
      <c r="AK115" s="6"/>
      <c r="AL115" s="6"/>
      <c r="AM115" s="6"/>
      <c r="AN115" s="6"/>
      <c r="AO115" s="5"/>
      <c r="AP115" s="46"/>
      <c r="AQ115" s="41"/>
    </row>
    <row r="116" spans="2:215" x14ac:dyDescent="0.25">
      <c r="B116" s="17"/>
      <c r="C116" s="72"/>
      <c r="D116" s="72"/>
      <c r="E116" s="72"/>
      <c r="F116" s="4" t="s">
        <v>4</v>
      </c>
      <c r="G116" s="9">
        <v>6</v>
      </c>
      <c r="H116" s="40" t="s">
        <v>27</v>
      </c>
      <c r="I116" s="40" t="s">
        <v>27</v>
      </c>
      <c r="J116" s="79" t="s">
        <v>28</v>
      </c>
      <c r="K116" s="7"/>
      <c r="L116" s="7"/>
      <c r="M116" s="7"/>
      <c r="N116" s="7"/>
      <c r="O116" s="7"/>
      <c r="P116" s="7"/>
      <c r="Q116" s="7"/>
      <c r="R116" s="7"/>
      <c r="S116" s="8"/>
      <c r="T116" s="46"/>
      <c r="U116" s="41"/>
      <c r="V116" s="6"/>
      <c r="W116" s="6"/>
      <c r="X116" s="6"/>
      <c r="Y116" s="6"/>
      <c r="Z116" s="6"/>
      <c r="AA116" s="6"/>
      <c r="AB116" s="6"/>
      <c r="AC116" s="6"/>
      <c r="AD116" s="5"/>
      <c r="AE116" s="46"/>
      <c r="AF116" s="41"/>
      <c r="AG116" s="6"/>
      <c r="AH116" s="6"/>
      <c r="AI116" s="6"/>
      <c r="AJ116" s="6"/>
      <c r="AK116" s="6"/>
      <c r="AL116" s="6"/>
      <c r="AM116" s="6"/>
      <c r="AN116" s="6"/>
      <c r="AO116" s="5"/>
      <c r="AP116" s="46"/>
      <c r="AQ116" s="41"/>
    </row>
    <row r="117" spans="2:215" s="13" customFormat="1" ht="15.75" thickBot="1" x14ac:dyDescent="0.3">
      <c r="B117" s="16"/>
      <c r="C117" s="73"/>
      <c r="D117" s="73"/>
      <c r="E117" s="73"/>
      <c r="F117" s="11" t="s">
        <v>32</v>
      </c>
      <c r="G117" s="14" t="s">
        <v>28</v>
      </c>
      <c r="H117" s="42" t="s">
        <v>27</v>
      </c>
      <c r="I117" s="42" t="s">
        <v>27</v>
      </c>
      <c r="J117" s="78" t="s">
        <v>28</v>
      </c>
      <c r="K117" s="11"/>
      <c r="L117" s="11"/>
      <c r="M117" s="11"/>
      <c r="N117" s="11"/>
      <c r="O117" s="11"/>
      <c r="P117" s="11"/>
      <c r="Q117" s="11"/>
      <c r="R117" s="11"/>
      <c r="S117" s="12"/>
      <c r="T117" s="47"/>
      <c r="U117" s="48"/>
      <c r="V117" s="11"/>
      <c r="W117" s="11"/>
      <c r="X117" s="11"/>
      <c r="Y117" s="11"/>
      <c r="Z117" s="11"/>
      <c r="AA117" s="11"/>
      <c r="AB117" s="11"/>
      <c r="AC117" s="11"/>
      <c r="AD117" s="12"/>
      <c r="AE117" s="47"/>
      <c r="AF117" s="48"/>
      <c r="AG117" s="11"/>
      <c r="AH117" s="11"/>
      <c r="AI117" s="11"/>
      <c r="AJ117" s="11"/>
      <c r="AK117" s="11"/>
      <c r="AL117" s="11"/>
      <c r="AM117" s="11"/>
      <c r="AN117" s="11"/>
      <c r="AO117" s="12"/>
      <c r="AP117" s="47"/>
      <c r="AQ117" s="48"/>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3"/>
      <c r="DQ117" s="33"/>
      <c r="DR117" s="33"/>
      <c r="DS117" s="33"/>
      <c r="DT117" s="33"/>
      <c r="DU117" s="33"/>
      <c r="DV117" s="33"/>
      <c r="DW117" s="33"/>
      <c r="DX117" s="33"/>
      <c r="DY117" s="33"/>
      <c r="DZ117" s="33"/>
      <c r="EA117" s="33"/>
      <c r="EB117" s="33"/>
      <c r="EC117" s="33"/>
      <c r="ED117" s="33"/>
      <c r="EE117" s="33"/>
      <c r="EF117" s="33"/>
      <c r="EG117" s="33"/>
      <c r="EH117" s="33"/>
      <c r="EI117" s="33"/>
      <c r="EJ117" s="33"/>
      <c r="EK117" s="33"/>
      <c r="EL117" s="33"/>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3"/>
      <c r="GA117" s="33"/>
      <c r="GB117" s="33"/>
      <c r="GC117" s="33"/>
      <c r="GD117" s="33"/>
      <c r="GE117" s="33"/>
      <c r="GF117" s="33"/>
      <c r="GG117" s="33"/>
      <c r="GH117" s="33"/>
      <c r="GI117" s="33"/>
      <c r="GJ117" s="33"/>
      <c r="GK117" s="33"/>
      <c r="GL117" s="33"/>
      <c r="GM117" s="33"/>
      <c r="GN117" s="33"/>
      <c r="GO117" s="33"/>
      <c r="GP117" s="33"/>
      <c r="GQ117" s="33"/>
      <c r="GR117" s="33"/>
      <c r="GS117" s="33"/>
      <c r="GT117" s="33"/>
      <c r="GU117" s="33"/>
      <c r="GV117" s="33"/>
      <c r="GW117" s="33"/>
      <c r="GX117" s="33"/>
      <c r="GY117" s="33"/>
      <c r="GZ117" s="33"/>
      <c r="HA117" s="33"/>
      <c r="HB117" s="33"/>
      <c r="HC117" s="33"/>
      <c r="HD117" s="33"/>
      <c r="HE117" s="33"/>
      <c r="HF117" s="33"/>
      <c r="HG117" s="33"/>
    </row>
    <row r="118" spans="2:215" x14ac:dyDescent="0.25">
      <c r="B118" s="17"/>
      <c r="C118" s="72" t="s">
        <v>23</v>
      </c>
      <c r="D118" s="72"/>
      <c r="E118" s="72"/>
      <c r="F118" s="4" t="s">
        <v>1</v>
      </c>
      <c r="G118" s="9">
        <v>1</v>
      </c>
      <c r="H118" s="41">
        <f>T118+AE118+AP118</f>
        <v>0.22553548929021422</v>
      </c>
      <c r="I118" s="41">
        <f>U118+AF118+AQ118</f>
        <v>0.25325493490130196</v>
      </c>
      <c r="J118" s="79">
        <v>2381</v>
      </c>
      <c r="K118" s="6">
        <v>286</v>
      </c>
      <c r="L118" s="6">
        <v>45</v>
      </c>
      <c r="M118" s="6">
        <v>9</v>
      </c>
      <c r="N118" s="6">
        <v>9</v>
      </c>
      <c r="O118" s="6"/>
      <c r="P118" s="6"/>
      <c r="Q118" s="6"/>
      <c r="R118" s="6"/>
      <c r="S118" s="5"/>
      <c r="T118" s="46">
        <f>(K118+L118)/J118</f>
        <v>0.1390172196556069</v>
      </c>
      <c r="U118" s="41">
        <f>(K118+L118+M118+N118)/J118</f>
        <v>0.14657706845863083</v>
      </c>
      <c r="V118" s="6">
        <v>12</v>
      </c>
      <c r="W118" s="6">
        <v>6</v>
      </c>
      <c r="X118" s="6">
        <v>2</v>
      </c>
      <c r="Y118" s="6">
        <v>11</v>
      </c>
      <c r="Z118" s="6"/>
      <c r="AA118" s="6"/>
      <c r="AB118" s="6"/>
      <c r="AC118" s="6"/>
      <c r="AD118" s="5"/>
      <c r="AE118" s="46">
        <f>(V118+W118)/J118</f>
        <v>7.5598488030239391E-3</v>
      </c>
      <c r="AF118" s="41">
        <f>(V118+W118+X118+Y118)/J118</f>
        <v>1.3019739605207897E-2</v>
      </c>
      <c r="AG118" s="6">
        <v>65</v>
      </c>
      <c r="AH118" s="6">
        <v>32</v>
      </c>
      <c r="AI118" s="6">
        <v>21</v>
      </c>
      <c r="AJ118" s="6">
        <v>29</v>
      </c>
      <c r="AK118" s="6">
        <v>41</v>
      </c>
      <c r="AL118" s="6">
        <v>21</v>
      </c>
      <c r="AM118" s="6">
        <v>14</v>
      </c>
      <c r="AN118" s="6"/>
      <c r="AO118" s="5"/>
      <c r="AP118" s="46">
        <f t="shared" ref="AP118:AP119" si="48">(AG118+AH118+AI118+AJ118+AK118) /J118</f>
        <v>7.8958420831583373E-2</v>
      </c>
      <c r="AQ118" s="41">
        <f t="shared" ref="AQ118:AQ119" si="49">(AG118+AH118+AI118+AJ118+AK118+AL118+AM118)/J118</f>
        <v>9.3658126837463246E-2</v>
      </c>
    </row>
    <row r="119" spans="2:215" x14ac:dyDescent="0.25">
      <c r="B119" s="17"/>
      <c r="C119" s="72"/>
      <c r="D119" s="72"/>
      <c r="E119" s="72"/>
      <c r="F119" s="4" t="s">
        <v>31</v>
      </c>
      <c r="G119" s="9">
        <v>2</v>
      </c>
      <c r="H119" s="41">
        <f>T119+AE119+AP119</f>
        <v>0.31858407079646023</v>
      </c>
      <c r="I119" s="41">
        <f>U119+AF119+AQ119</f>
        <v>0.34513274336283184</v>
      </c>
      <c r="J119" s="77">
        <v>113</v>
      </c>
      <c r="K119" s="6">
        <v>1</v>
      </c>
      <c r="L119" s="6">
        <v>29</v>
      </c>
      <c r="M119" s="6">
        <v>0</v>
      </c>
      <c r="N119" s="6">
        <v>2</v>
      </c>
      <c r="O119" s="6">
        <v>0</v>
      </c>
      <c r="P119" s="6"/>
      <c r="Q119" s="6"/>
      <c r="R119" s="6"/>
      <c r="S119" s="5"/>
      <c r="T119" s="46">
        <f>(K119+L119+M119)/J119</f>
        <v>0.26548672566371684</v>
      </c>
      <c r="U119" s="41">
        <f>(K119+L119+M119+N119+O119)/J119</f>
        <v>0.2831858407079646</v>
      </c>
      <c r="V119" s="6">
        <v>0</v>
      </c>
      <c r="W119" s="6">
        <v>1</v>
      </c>
      <c r="X119" s="6">
        <v>0</v>
      </c>
      <c r="Y119" s="6">
        <v>0</v>
      </c>
      <c r="Z119" s="6">
        <v>0</v>
      </c>
      <c r="AA119" s="6"/>
      <c r="AB119" s="6"/>
      <c r="AC119" s="6"/>
      <c r="AD119" s="5"/>
      <c r="AE119" s="46">
        <f>(V119+W119+X119)/J119</f>
        <v>8.8495575221238937E-3</v>
      </c>
      <c r="AF119" s="41">
        <f>(V119+W119+X119+Y119+Z119)/J119</f>
        <v>8.8495575221238937E-3</v>
      </c>
      <c r="AG119" s="6">
        <v>4</v>
      </c>
      <c r="AH119" s="6">
        <v>0</v>
      </c>
      <c r="AI119" s="6">
        <v>0</v>
      </c>
      <c r="AJ119" s="6">
        <v>0</v>
      </c>
      <c r="AK119" s="6">
        <v>1</v>
      </c>
      <c r="AL119" s="6">
        <v>1</v>
      </c>
      <c r="AM119" s="6">
        <v>0</v>
      </c>
      <c r="AN119" s="6"/>
      <c r="AO119" s="5"/>
      <c r="AP119" s="46">
        <f t="shared" si="48"/>
        <v>4.4247787610619468E-2</v>
      </c>
      <c r="AQ119" s="41">
        <f t="shared" si="49"/>
        <v>5.3097345132743362E-2</v>
      </c>
    </row>
    <row r="120" spans="2:215" x14ac:dyDescent="0.25">
      <c r="B120" s="17"/>
      <c r="C120" s="72"/>
      <c r="D120" s="72"/>
      <c r="E120" s="72"/>
      <c r="F120" s="4" t="s">
        <v>2</v>
      </c>
      <c r="G120" s="9">
        <v>4</v>
      </c>
      <c r="H120" s="40" t="s">
        <v>27</v>
      </c>
      <c r="I120" s="40" t="s">
        <v>27</v>
      </c>
      <c r="J120" s="79" t="s">
        <v>28</v>
      </c>
      <c r="K120" s="7"/>
      <c r="L120" s="7"/>
      <c r="M120" s="7"/>
      <c r="N120" s="7"/>
      <c r="O120" s="7"/>
      <c r="P120" s="7"/>
      <c r="Q120" s="7"/>
      <c r="R120" s="7"/>
      <c r="S120" s="8"/>
      <c r="T120" s="46"/>
      <c r="U120" s="41"/>
      <c r="V120" s="6"/>
      <c r="W120" s="6"/>
      <c r="X120" s="6"/>
      <c r="Y120" s="6"/>
      <c r="Z120" s="6"/>
      <c r="AA120" s="6"/>
      <c r="AB120" s="6"/>
      <c r="AC120" s="6"/>
      <c r="AD120" s="5"/>
      <c r="AE120" s="46"/>
      <c r="AF120" s="41"/>
      <c r="AG120" s="6"/>
      <c r="AH120" s="6"/>
      <c r="AI120" s="6"/>
      <c r="AJ120" s="6"/>
      <c r="AK120" s="6"/>
      <c r="AL120" s="6"/>
      <c r="AM120" s="6"/>
      <c r="AN120" s="6"/>
      <c r="AO120" s="5"/>
      <c r="AP120" s="46"/>
      <c r="AQ120" s="41"/>
    </row>
    <row r="121" spans="2:215" x14ac:dyDescent="0.25">
      <c r="B121" s="17"/>
      <c r="C121" s="72"/>
      <c r="D121" s="72"/>
      <c r="E121" s="72"/>
      <c r="F121" s="4" t="s">
        <v>3</v>
      </c>
      <c r="G121" s="9">
        <v>3</v>
      </c>
      <c r="H121" s="40" t="s">
        <v>27</v>
      </c>
      <c r="I121" s="40" t="s">
        <v>27</v>
      </c>
      <c r="J121" s="79" t="s">
        <v>28</v>
      </c>
      <c r="K121" s="7"/>
      <c r="L121" s="7"/>
      <c r="M121" s="7"/>
      <c r="N121" s="7"/>
      <c r="O121" s="7"/>
      <c r="P121" s="7"/>
      <c r="Q121" s="7"/>
      <c r="R121" s="7"/>
      <c r="S121" s="8"/>
      <c r="T121" s="46"/>
      <c r="U121" s="41"/>
      <c r="V121" s="6"/>
      <c r="W121" s="6"/>
      <c r="X121" s="6"/>
      <c r="Y121" s="6"/>
      <c r="Z121" s="6"/>
      <c r="AA121" s="6"/>
      <c r="AB121" s="6"/>
      <c r="AC121" s="6"/>
      <c r="AD121" s="5"/>
      <c r="AE121" s="46"/>
      <c r="AF121" s="41"/>
      <c r="AG121" s="6"/>
      <c r="AH121" s="6"/>
      <c r="AI121" s="6"/>
      <c r="AJ121" s="6"/>
      <c r="AK121" s="6"/>
      <c r="AL121" s="6"/>
      <c r="AM121" s="6"/>
      <c r="AN121" s="6"/>
      <c r="AO121" s="5"/>
      <c r="AP121" s="46"/>
      <c r="AQ121" s="41"/>
    </row>
    <row r="122" spans="2:215" x14ac:dyDescent="0.25">
      <c r="B122" s="17"/>
      <c r="C122" s="72"/>
      <c r="D122" s="72"/>
      <c r="E122" s="72"/>
      <c r="F122" s="4" t="s">
        <v>4</v>
      </c>
      <c r="G122" s="9">
        <v>6</v>
      </c>
      <c r="H122" s="40" t="s">
        <v>27</v>
      </c>
      <c r="I122" s="40" t="s">
        <v>27</v>
      </c>
      <c r="J122" s="79" t="s">
        <v>28</v>
      </c>
      <c r="K122" s="7"/>
      <c r="L122" s="7"/>
      <c r="M122" s="7"/>
      <c r="N122" s="7"/>
      <c r="O122" s="7"/>
      <c r="P122" s="7"/>
      <c r="Q122" s="7"/>
      <c r="R122" s="7"/>
      <c r="S122" s="8"/>
      <c r="T122" s="46"/>
      <c r="U122" s="41"/>
      <c r="V122" s="6"/>
      <c r="W122" s="6"/>
      <c r="X122" s="6"/>
      <c r="Y122" s="6"/>
      <c r="Z122" s="6"/>
      <c r="AA122" s="6"/>
      <c r="AB122" s="6"/>
      <c r="AC122" s="6"/>
      <c r="AD122" s="5"/>
      <c r="AE122" s="46"/>
      <c r="AF122" s="41"/>
      <c r="AG122" s="6"/>
      <c r="AH122" s="6"/>
      <c r="AI122" s="6"/>
      <c r="AJ122" s="6"/>
      <c r="AK122" s="6"/>
      <c r="AL122" s="6"/>
      <c r="AM122" s="6"/>
      <c r="AN122" s="6"/>
      <c r="AO122" s="5"/>
      <c r="AP122" s="46"/>
      <c r="AQ122" s="41"/>
    </row>
    <row r="123" spans="2:215" s="13" customFormat="1" ht="15.75" thickBot="1" x14ac:dyDescent="0.3">
      <c r="B123" s="16"/>
      <c r="C123" s="73"/>
      <c r="D123" s="73"/>
      <c r="E123" s="73"/>
      <c r="F123" s="11" t="s">
        <v>32</v>
      </c>
      <c r="G123" s="14" t="s">
        <v>28</v>
      </c>
      <c r="H123" s="42">
        <f t="shared" ref="H123:I123" si="50">T123+AE123+AP123</f>
        <v>0.43283582089552242</v>
      </c>
      <c r="I123" s="42">
        <f t="shared" si="50"/>
        <v>0.5298507462686568</v>
      </c>
      <c r="J123" s="78">
        <v>134</v>
      </c>
      <c r="K123" s="11">
        <v>0</v>
      </c>
      <c r="L123" s="11">
        <v>0</v>
      </c>
      <c r="M123" s="11">
        <v>0</v>
      </c>
      <c r="N123" s="11">
        <v>0</v>
      </c>
      <c r="O123" s="11">
        <v>0</v>
      </c>
      <c r="P123" s="11">
        <v>0</v>
      </c>
      <c r="Q123" s="11">
        <v>0</v>
      </c>
      <c r="R123" s="11"/>
      <c r="S123" s="12"/>
      <c r="T123" s="47">
        <f>(K123+L123+M123+N123+O123) /J123</f>
        <v>0</v>
      </c>
      <c r="U123" s="48">
        <f>(K123+L123+M123+N123+O123+P123+Q123)/J123</f>
        <v>0</v>
      </c>
      <c r="V123" s="11">
        <v>0</v>
      </c>
      <c r="W123" s="11">
        <v>0</v>
      </c>
      <c r="X123" s="11">
        <v>2</v>
      </c>
      <c r="Y123" s="11">
        <v>3</v>
      </c>
      <c r="Z123" s="11">
        <v>6</v>
      </c>
      <c r="AA123" s="11">
        <v>7</v>
      </c>
      <c r="AB123" s="11">
        <v>3</v>
      </c>
      <c r="AC123" s="11"/>
      <c r="AD123" s="12"/>
      <c r="AE123" s="47">
        <f>(V123+W123+X123+Y123+Z123) /J123</f>
        <v>8.2089552238805971E-2</v>
      </c>
      <c r="AF123" s="48">
        <f>(V123+W123+X123+Y123+Z123+AA123+AB123)/J123</f>
        <v>0.15671641791044777</v>
      </c>
      <c r="AG123" s="11">
        <v>13</v>
      </c>
      <c r="AH123" s="11">
        <v>12</v>
      </c>
      <c r="AI123" s="11">
        <v>10</v>
      </c>
      <c r="AJ123" s="11">
        <v>6</v>
      </c>
      <c r="AK123" s="11">
        <v>6</v>
      </c>
      <c r="AL123" s="11">
        <v>2</v>
      </c>
      <c r="AM123" s="11">
        <v>1</v>
      </c>
      <c r="AN123" s="11"/>
      <c r="AO123" s="12"/>
      <c r="AP123" s="47">
        <f>(AG123+AH123+AI123+AJ123+AK123) /J123</f>
        <v>0.35074626865671643</v>
      </c>
      <c r="AQ123" s="48">
        <f>(AG123+AH123+AI123+AJ123+AK123+AL123+AM123)/J123</f>
        <v>0.37313432835820898</v>
      </c>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3"/>
      <c r="DQ123" s="33"/>
      <c r="DR123" s="33"/>
      <c r="DS123" s="33"/>
      <c r="DT123" s="33"/>
      <c r="DU123" s="33"/>
      <c r="DV123" s="33"/>
      <c r="DW123" s="33"/>
      <c r="DX123" s="33"/>
      <c r="DY123" s="33"/>
      <c r="DZ123" s="33"/>
      <c r="EA123" s="33"/>
      <c r="EB123" s="33"/>
      <c r="EC123" s="33"/>
      <c r="ED123" s="33"/>
      <c r="EE123" s="33"/>
      <c r="EF123" s="33"/>
      <c r="EG123" s="33"/>
      <c r="EH123" s="33"/>
      <c r="EI123" s="33"/>
      <c r="EJ123" s="33"/>
      <c r="EK123" s="33"/>
      <c r="EL123" s="33"/>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3"/>
      <c r="GA123" s="33"/>
      <c r="GB123" s="33"/>
      <c r="GC123" s="33"/>
      <c r="GD123" s="33"/>
      <c r="GE123" s="33"/>
      <c r="GF123" s="33"/>
      <c r="GG123" s="33"/>
      <c r="GH123" s="33"/>
      <c r="GI123" s="33"/>
      <c r="GJ123" s="33"/>
      <c r="GK123" s="33"/>
      <c r="GL123" s="33"/>
      <c r="GM123" s="33"/>
      <c r="GN123" s="33"/>
      <c r="GO123" s="33"/>
      <c r="GP123" s="33"/>
      <c r="GQ123" s="33"/>
      <c r="GR123" s="33"/>
      <c r="GS123" s="33"/>
      <c r="GT123" s="33"/>
      <c r="GU123" s="33"/>
      <c r="GV123" s="33"/>
      <c r="GW123" s="33"/>
      <c r="GX123" s="33"/>
      <c r="GY123" s="33"/>
      <c r="GZ123" s="33"/>
      <c r="HA123" s="33"/>
      <c r="HB123" s="33"/>
      <c r="HC123" s="33"/>
      <c r="HD123" s="33"/>
      <c r="HE123" s="33"/>
      <c r="HF123" s="33"/>
      <c r="HG123" s="33"/>
    </row>
    <row r="124" spans="2:215" x14ac:dyDescent="0.25">
      <c r="B124" s="17"/>
      <c r="C124" s="72" t="s">
        <v>24</v>
      </c>
      <c r="D124" s="72"/>
      <c r="E124" s="72"/>
      <c r="F124" s="4" t="s">
        <v>1</v>
      </c>
      <c r="G124" s="9">
        <v>1</v>
      </c>
      <c r="H124" s="41">
        <f t="shared" ref="H124:I126" si="51">T124+AE124+AP124</f>
        <v>0.5718654434250765</v>
      </c>
      <c r="I124" s="41">
        <f t="shared" si="51"/>
        <v>0.672782874617737</v>
      </c>
      <c r="J124" s="77">
        <v>654</v>
      </c>
      <c r="K124" s="6">
        <v>262</v>
      </c>
      <c r="L124" s="6">
        <v>62</v>
      </c>
      <c r="M124" s="6">
        <v>27</v>
      </c>
      <c r="N124" s="6">
        <v>12</v>
      </c>
      <c r="O124" s="6"/>
      <c r="P124" s="6"/>
      <c r="Q124" s="6"/>
      <c r="R124" s="6"/>
      <c r="S124" s="5"/>
      <c r="T124" s="46">
        <f>(K124+L124)/J124</f>
        <v>0.49541284403669728</v>
      </c>
      <c r="U124" s="41">
        <f>(K124+L124+M124+N124)/J124</f>
        <v>0.55504587155963303</v>
      </c>
      <c r="V124" s="6">
        <v>0</v>
      </c>
      <c r="W124" s="6">
        <v>2</v>
      </c>
      <c r="X124" s="6">
        <v>0</v>
      </c>
      <c r="Y124" s="6">
        <v>1</v>
      </c>
      <c r="Z124" s="6"/>
      <c r="AA124" s="6"/>
      <c r="AB124" s="6"/>
      <c r="AC124" s="6"/>
      <c r="AD124" s="5"/>
      <c r="AE124" s="46">
        <f>(V124+W124)/J124</f>
        <v>3.0581039755351682E-3</v>
      </c>
      <c r="AF124" s="41">
        <f>(V124+W124+X124+Y124)/J124</f>
        <v>4.5871559633027525E-3</v>
      </c>
      <c r="AG124" s="6">
        <v>0</v>
      </c>
      <c r="AH124" s="6">
        <v>14</v>
      </c>
      <c r="AI124" s="6">
        <v>16</v>
      </c>
      <c r="AJ124" s="6">
        <v>7</v>
      </c>
      <c r="AK124" s="6">
        <v>11</v>
      </c>
      <c r="AL124" s="6">
        <v>17</v>
      </c>
      <c r="AM124" s="6">
        <v>9</v>
      </c>
      <c r="AN124" s="6"/>
      <c r="AO124" s="5"/>
      <c r="AP124" s="46">
        <f t="shared" ref="AP124:AP126" si="52">(AG124+AH124+AI124+AJ124+AK124) /J124</f>
        <v>7.3394495412844041E-2</v>
      </c>
      <c r="AQ124" s="41">
        <f t="shared" ref="AQ124:AQ126" si="53">(AG124+AH124+AI124+AJ124+AK124+AL124+AM124)/J124</f>
        <v>0.11314984709480122</v>
      </c>
    </row>
    <row r="125" spans="2:215" x14ac:dyDescent="0.25">
      <c r="B125" s="17"/>
      <c r="C125" s="72"/>
      <c r="D125" s="72"/>
      <c r="E125" s="72"/>
      <c r="F125" s="4" t="s">
        <v>31</v>
      </c>
      <c r="G125" s="9">
        <v>2</v>
      </c>
      <c r="H125" s="41">
        <f t="shared" si="51"/>
        <v>0.65748709122203108</v>
      </c>
      <c r="I125" s="41">
        <f t="shared" si="51"/>
        <v>0.71428571428571419</v>
      </c>
      <c r="J125" s="77">
        <v>581</v>
      </c>
      <c r="K125" s="6">
        <v>61</v>
      </c>
      <c r="L125" s="6">
        <v>232</v>
      </c>
      <c r="M125" s="6">
        <v>57</v>
      </c>
      <c r="N125" s="6">
        <v>8</v>
      </c>
      <c r="O125" s="6">
        <v>4</v>
      </c>
      <c r="P125" s="6"/>
      <c r="Q125" s="6"/>
      <c r="R125" s="6"/>
      <c r="S125" s="5"/>
      <c r="T125" s="46">
        <f>(K125+L125+M125)/J125</f>
        <v>0.60240963855421692</v>
      </c>
      <c r="U125" s="41">
        <f>(K125+L125+M125+N125+O125)/J125</f>
        <v>0.62306368330464712</v>
      </c>
      <c r="V125" s="6">
        <v>0</v>
      </c>
      <c r="W125" s="6">
        <v>1</v>
      </c>
      <c r="X125" s="6">
        <v>2</v>
      </c>
      <c r="Y125" s="6">
        <v>2</v>
      </c>
      <c r="Z125" s="6">
        <v>1</v>
      </c>
      <c r="AA125" s="6"/>
      <c r="AB125" s="6"/>
      <c r="AC125" s="6"/>
      <c r="AD125" s="5"/>
      <c r="AE125" s="46">
        <f>(V125+W125+X125)/J125</f>
        <v>5.1635111876075735E-3</v>
      </c>
      <c r="AF125" s="41">
        <f>(V125+W125+X125+Y125+Z125)/J125</f>
        <v>1.0327022375215147E-2</v>
      </c>
      <c r="AG125" s="6">
        <v>8</v>
      </c>
      <c r="AH125" s="6">
        <v>5</v>
      </c>
      <c r="AI125" s="6">
        <v>7</v>
      </c>
      <c r="AJ125" s="6">
        <v>7</v>
      </c>
      <c r="AK125" s="6">
        <v>2</v>
      </c>
      <c r="AL125" s="6">
        <v>9</v>
      </c>
      <c r="AM125" s="6">
        <v>9</v>
      </c>
      <c r="AN125" s="6"/>
      <c r="AO125" s="5"/>
      <c r="AP125" s="46">
        <f t="shared" si="52"/>
        <v>4.9913941480206538E-2</v>
      </c>
      <c r="AQ125" s="41">
        <f t="shared" si="53"/>
        <v>8.0895008605851984E-2</v>
      </c>
    </row>
    <row r="126" spans="2:215" x14ac:dyDescent="0.25">
      <c r="B126" s="17"/>
      <c r="C126" s="72"/>
      <c r="D126" s="72"/>
      <c r="E126" s="72"/>
      <c r="F126" s="4" t="s">
        <v>2</v>
      </c>
      <c r="G126" s="9">
        <v>4</v>
      </c>
      <c r="H126" s="41">
        <f t="shared" si="51"/>
        <v>0.95454545454545459</v>
      </c>
      <c r="I126" s="41">
        <f t="shared" si="51"/>
        <v>0.95454545454545459</v>
      </c>
      <c r="J126" s="79">
        <v>22</v>
      </c>
      <c r="K126" s="7">
        <v>19</v>
      </c>
      <c r="L126" s="7">
        <v>1</v>
      </c>
      <c r="M126" s="7">
        <v>1</v>
      </c>
      <c r="N126" s="7">
        <v>0</v>
      </c>
      <c r="O126" s="7">
        <v>0</v>
      </c>
      <c r="P126" s="7">
        <v>0</v>
      </c>
      <c r="Q126" s="7">
        <v>0</v>
      </c>
      <c r="R126" s="7"/>
      <c r="S126" s="8"/>
      <c r="T126" s="46">
        <f>(K126+L126+M126+N126+O126) /J126</f>
        <v>0.95454545454545459</v>
      </c>
      <c r="U126" s="41">
        <f>(K126+L126+M126+N126+O126+P126+Q126)/J126</f>
        <v>0.95454545454545459</v>
      </c>
      <c r="V126" s="6">
        <v>0</v>
      </c>
      <c r="W126" s="6">
        <v>0</v>
      </c>
      <c r="X126" s="6">
        <v>0</v>
      </c>
      <c r="Y126" s="6">
        <v>0</v>
      </c>
      <c r="Z126" s="6">
        <v>0</v>
      </c>
      <c r="AA126" s="6">
        <v>0</v>
      </c>
      <c r="AB126" s="6">
        <v>0</v>
      </c>
      <c r="AC126" s="6"/>
      <c r="AD126" s="5"/>
      <c r="AE126" s="46">
        <f>(V126+W126+X126+Y126+Z126) /J126</f>
        <v>0</v>
      </c>
      <c r="AF126" s="41">
        <f>(V126+W126+X126+Y126+Z126+AA126+AB126)/J126</f>
        <v>0</v>
      </c>
      <c r="AG126" s="6">
        <v>0</v>
      </c>
      <c r="AH126" s="6">
        <v>0</v>
      </c>
      <c r="AI126" s="6">
        <v>0</v>
      </c>
      <c r="AJ126" s="6">
        <v>0</v>
      </c>
      <c r="AK126" s="6">
        <v>0</v>
      </c>
      <c r="AL126" s="6">
        <v>0</v>
      </c>
      <c r="AM126" s="6">
        <v>0</v>
      </c>
      <c r="AN126" s="6"/>
      <c r="AO126" s="5"/>
      <c r="AP126" s="46">
        <f t="shared" si="52"/>
        <v>0</v>
      </c>
      <c r="AQ126" s="41">
        <f t="shared" si="53"/>
        <v>0</v>
      </c>
    </row>
    <row r="127" spans="2:215" x14ac:dyDescent="0.25">
      <c r="B127" s="17"/>
      <c r="C127" s="72"/>
      <c r="D127" s="72"/>
      <c r="E127" s="72"/>
      <c r="F127" s="4" t="s">
        <v>3</v>
      </c>
      <c r="G127" s="9">
        <v>3</v>
      </c>
      <c r="H127" s="40" t="s">
        <v>27</v>
      </c>
      <c r="I127" s="40" t="s">
        <v>27</v>
      </c>
      <c r="J127" s="79" t="s">
        <v>28</v>
      </c>
      <c r="K127" s="7"/>
      <c r="L127" s="7"/>
      <c r="M127" s="7"/>
      <c r="N127" s="7"/>
      <c r="O127" s="7"/>
      <c r="P127" s="7"/>
      <c r="Q127" s="7"/>
      <c r="R127" s="7"/>
      <c r="S127" s="8"/>
      <c r="T127" s="46"/>
      <c r="U127" s="41"/>
      <c r="V127" s="6"/>
      <c r="W127" s="6"/>
      <c r="X127" s="6"/>
      <c r="Y127" s="6"/>
      <c r="Z127" s="6"/>
      <c r="AA127" s="6"/>
      <c r="AB127" s="6"/>
      <c r="AC127" s="6"/>
      <c r="AD127" s="5"/>
      <c r="AE127" s="46"/>
      <c r="AF127" s="41"/>
      <c r="AG127" s="6"/>
      <c r="AH127" s="6"/>
      <c r="AI127" s="6"/>
      <c r="AJ127" s="6"/>
      <c r="AK127" s="6"/>
      <c r="AL127" s="6"/>
      <c r="AM127" s="6"/>
      <c r="AN127" s="6"/>
      <c r="AO127" s="5"/>
      <c r="AP127" s="46"/>
      <c r="AQ127" s="41"/>
    </row>
    <row r="128" spans="2:215" x14ac:dyDescent="0.25">
      <c r="B128" s="17"/>
      <c r="C128" s="72"/>
      <c r="D128" s="72"/>
      <c r="E128" s="72"/>
      <c r="F128" s="4" t="s">
        <v>4</v>
      </c>
      <c r="G128" s="9">
        <v>6</v>
      </c>
      <c r="H128" s="40" t="s">
        <v>27</v>
      </c>
      <c r="I128" s="40" t="s">
        <v>27</v>
      </c>
      <c r="J128" s="79" t="s">
        <v>28</v>
      </c>
      <c r="K128" s="7"/>
      <c r="L128" s="7"/>
      <c r="M128" s="7"/>
      <c r="N128" s="7"/>
      <c r="O128" s="7"/>
      <c r="P128" s="7"/>
      <c r="Q128" s="7"/>
      <c r="R128" s="7"/>
      <c r="S128" s="8"/>
      <c r="T128" s="46"/>
      <c r="U128" s="41"/>
      <c r="V128" s="6"/>
      <c r="W128" s="6"/>
      <c r="X128" s="6"/>
      <c r="Y128" s="6"/>
      <c r="Z128" s="6"/>
      <c r="AA128" s="6"/>
      <c r="AB128" s="6"/>
      <c r="AC128" s="6"/>
      <c r="AD128" s="5"/>
      <c r="AE128" s="46"/>
      <c r="AF128" s="41"/>
      <c r="AG128" s="6"/>
      <c r="AH128" s="6"/>
      <c r="AI128" s="6"/>
      <c r="AJ128" s="6"/>
      <c r="AK128" s="6"/>
      <c r="AL128" s="6"/>
      <c r="AM128" s="6"/>
      <c r="AN128" s="6"/>
      <c r="AO128" s="5"/>
      <c r="AP128" s="46"/>
      <c r="AQ128" s="41"/>
    </row>
    <row r="129" spans="2:215" s="13" customFormat="1" ht="15.75" thickBot="1" x14ac:dyDescent="0.3">
      <c r="B129" s="16"/>
      <c r="C129" s="73"/>
      <c r="D129" s="73"/>
      <c r="E129" s="73"/>
      <c r="F129" s="11" t="s">
        <v>32</v>
      </c>
      <c r="G129" s="14" t="s">
        <v>28</v>
      </c>
      <c r="H129" s="42">
        <f t="shared" ref="H129:I129" si="54">T129+AE129+AP129</f>
        <v>0.51395572666025024</v>
      </c>
      <c r="I129" s="42">
        <f t="shared" si="54"/>
        <v>0.65928777670837335</v>
      </c>
      <c r="J129" s="80">
        <v>1039</v>
      </c>
      <c r="K129" s="11">
        <v>0</v>
      </c>
      <c r="L129" s="11">
        <v>0</v>
      </c>
      <c r="M129" s="11">
        <v>0</v>
      </c>
      <c r="N129" s="11">
        <v>0</v>
      </c>
      <c r="O129" s="11">
        <v>0</v>
      </c>
      <c r="P129" s="11">
        <v>0</v>
      </c>
      <c r="Q129" s="11">
        <v>0</v>
      </c>
      <c r="R129" s="11"/>
      <c r="S129" s="12"/>
      <c r="T129" s="47">
        <f>(K129+L129+M129+N129+O129) /J129</f>
        <v>0</v>
      </c>
      <c r="U129" s="48">
        <f>(K129+L129+M129+N129+O129+P129+Q129)/J129</f>
        <v>0</v>
      </c>
      <c r="V129" s="11">
        <v>0</v>
      </c>
      <c r="W129" s="11">
        <v>0</v>
      </c>
      <c r="X129" s="11">
        <v>10</v>
      </c>
      <c r="Y129" s="11">
        <v>181</v>
      </c>
      <c r="Z129" s="11">
        <v>163</v>
      </c>
      <c r="AA129" s="11">
        <v>72</v>
      </c>
      <c r="AB129" s="11">
        <v>36</v>
      </c>
      <c r="AC129" s="11"/>
      <c r="AD129" s="12"/>
      <c r="AE129" s="47">
        <f>(V129+W129+X129+Y129+Z129) /J129</f>
        <v>0.34071222329162654</v>
      </c>
      <c r="AF129" s="48">
        <f>(V129+W129+X129+Y129+Z129+AA129+AB129)/J129</f>
        <v>0.44465832531280075</v>
      </c>
      <c r="AG129" s="11">
        <v>3</v>
      </c>
      <c r="AH129" s="11">
        <v>35</v>
      </c>
      <c r="AI129" s="11">
        <v>66</v>
      </c>
      <c r="AJ129" s="11">
        <v>46</v>
      </c>
      <c r="AK129" s="11">
        <v>30</v>
      </c>
      <c r="AL129" s="11">
        <v>23</v>
      </c>
      <c r="AM129" s="11">
        <v>20</v>
      </c>
      <c r="AN129" s="11"/>
      <c r="AO129" s="12"/>
      <c r="AP129" s="47">
        <f>(AG129+AH129+AI129+AJ129+AK129) /J129</f>
        <v>0.17324350336862368</v>
      </c>
      <c r="AQ129" s="48">
        <f>(AG129+AH129+AI129+AJ129+AK129+AL129+AM129)/J129</f>
        <v>0.21462945139557266</v>
      </c>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c r="GS129" s="33"/>
      <c r="GT129" s="33"/>
      <c r="GU129" s="33"/>
      <c r="GV129" s="33"/>
      <c r="GW129" s="33"/>
      <c r="GX129" s="33"/>
      <c r="GY129" s="33"/>
      <c r="GZ129" s="33"/>
      <c r="HA129" s="33"/>
      <c r="HB129" s="33"/>
      <c r="HC129" s="33"/>
      <c r="HD129" s="33"/>
      <c r="HE129" s="33"/>
      <c r="HF129" s="33"/>
      <c r="HG129" s="33"/>
    </row>
    <row r="130" spans="2:215" x14ac:dyDescent="0.25">
      <c r="B130" s="17"/>
      <c r="C130" s="72" t="s">
        <v>25</v>
      </c>
      <c r="D130" s="72"/>
      <c r="E130" s="72"/>
      <c r="F130" s="4" t="s">
        <v>1</v>
      </c>
      <c r="G130" s="9">
        <v>1</v>
      </c>
      <c r="H130" s="41">
        <f t="shared" ref="H130:I132" si="55">T130+AE130+AP130</f>
        <v>0.44083224967490248</v>
      </c>
      <c r="I130" s="41">
        <f t="shared" si="55"/>
        <v>0.48602080624187255</v>
      </c>
      <c r="J130" s="79">
        <v>3076</v>
      </c>
      <c r="K130" s="7">
        <v>1068</v>
      </c>
      <c r="L130" s="6">
        <v>105</v>
      </c>
      <c r="M130" s="6">
        <v>46</v>
      </c>
      <c r="N130" s="6">
        <v>20</v>
      </c>
      <c r="O130" s="6"/>
      <c r="P130" s="6"/>
      <c r="Q130" s="6"/>
      <c r="R130" s="6"/>
      <c r="S130" s="5"/>
      <c r="T130" s="46">
        <f>(K130+L130)/J130</f>
        <v>0.38133940182054615</v>
      </c>
      <c r="U130" s="41">
        <f>(K130+L130+M130+N130)/J130</f>
        <v>0.4027958387516255</v>
      </c>
      <c r="V130" s="6">
        <v>21</v>
      </c>
      <c r="W130" s="6">
        <v>4</v>
      </c>
      <c r="X130" s="6">
        <v>6</v>
      </c>
      <c r="Y130" s="6">
        <v>6</v>
      </c>
      <c r="Z130" s="6"/>
      <c r="AA130" s="6"/>
      <c r="AB130" s="6"/>
      <c r="AC130" s="6"/>
      <c r="AD130" s="5"/>
      <c r="AE130" s="46">
        <f>(V130+W130)/J130</f>
        <v>8.1274382314694416E-3</v>
      </c>
      <c r="AF130" s="41">
        <f>(V130+W130+X130+Y130)/J130</f>
        <v>1.2028608582574773E-2</v>
      </c>
      <c r="AG130" s="6">
        <v>13</v>
      </c>
      <c r="AH130" s="6">
        <v>22</v>
      </c>
      <c r="AI130" s="6">
        <v>38</v>
      </c>
      <c r="AJ130" s="6">
        <v>42</v>
      </c>
      <c r="AK130" s="6">
        <v>43</v>
      </c>
      <c r="AL130" s="6">
        <v>34</v>
      </c>
      <c r="AM130" s="6">
        <v>27</v>
      </c>
      <c r="AN130" s="6"/>
      <c r="AO130" s="5"/>
      <c r="AP130" s="46">
        <f t="shared" ref="AP130:AP132" si="56">(AG130+AH130+AI130+AJ130+AK130) /J130</f>
        <v>5.1365409622886868E-2</v>
      </c>
      <c r="AQ130" s="41">
        <f t="shared" ref="AQ130:AQ132" si="57">(AG130+AH130+AI130+AJ130+AK130+AL130+AM130)/J130</f>
        <v>7.11963589076723E-2</v>
      </c>
    </row>
    <row r="131" spans="2:215" x14ac:dyDescent="0.25">
      <c r="B131" s="17"/>
      <c r="C131" s="72"/>
      <c r="D131" s="72"/>
      <c r="E131" s="72"/>
      <c r="F131" s="4" t="s">
        <v>31</v>
      </c>
      <c r="G131" s="9">
        <v>2</v>
      </c>
      <c r="H131" s="41">
        <f t="shared" si="55"/>
        <v>0.44029057406094962</v>
      </c>
      <c r="I131" s="41">
        <f t="shared" si="55"/>
        <v>0.51470588235294124</v>
      </c>
      <c r="J131" s="79">
        <v>5644</v>
      </c>
      <c r="K131" s="6">
        <v>5</v>
      </c>
      <c r="L131" s="7">
        <v>1744</v>
      </c>
      <c r="M131" s="6">
        <v>467</v>
      </c>
      <c r="N131" s="6">
        <v>153</v>
      </c>
      <c r="O131" s="6">
        <v>60</v>
      </c>
      <c r="P131" s="6"/>
      <c r="Q131" s="6"/>
      <c r="R131" s="6"/>
      <c r="S131" s="5"/>
      <c r="T131" s="46">
        <f>(K131+L131+M131)/J131</f>
        <v>0.39262934089298368</v>
      </c>
      <c r="U131" s="41">
        <f>(K131+L131+M131+N131+O131)/J131</f>
        <v>0.43036853295535082</v>
      </c>
      <c r="V131" s="6">
        <v>12</v>
      </c>
      <c r="W131" s="6">
        <v>20</v>
      </c>
      <c r="X131" s="6">
        <v>23</v>
      </c>
      <c r="Y131" s="6">
        <v>12</v>
      </c>
      <c r="Z131" s="6">
        <v>11</v>
      </c>
      <c r="AA131" s="6"/>
      <c r="AB131" s="6"/>
      <c r="AC131" s="6"/>
      <c r="AD131" s="5"/>
      <c r="AE131" s="46">
        <f>(V131+W131+X131)/J131</f>
        <v>9.7448618001417433E-3</v>
      </c>
      <c r="AF131" s="41">
        <f>(V131+W131+X131+Y131+Z131)/J131</f>
        <v>1.3819985825655563E-2</v>
      </c>
      <c r="AG131" s="6">
        <v>19</v>
      </c>
      <c r="AH131" s="6">
        <v>43</v>
      </c>
      <c r="AI131" s="6">
        <v>45</v>
      </c>
      <c r="AJ131" s="6">
        <v>60</v>
      </c>
      <c r="AK131" s="6">
        <v>47</v>
      </c>
      <c r="AL131" s="6">
        <v>104</v>
      </c>
      <c r="AM131" s="6">
        <v>80</v>
      </c>
      <c r="AN131" s="6"/>
      <c r="AO131" s="5"/>
      <c r="AP131" s="46">
        <f t="shared" si="56"/>
        <v>3.7916371367824241E-2</v>
      </c>
      <c r="AQ131" s="41">
        <f t="shared" si="57"/>
        <v>7.0517363571934805E-2</v>
      </c>
    </row>
    <row r="132" spans="2:215" x14ac:dyDescent="0.25">
      <c r="B132" s="17"/>
      <c r="C132" s="72"/>
      <c r="D132" s="72"/>
      <c r="E132" s="72"/>
      <c r="F132" s="4" t="s">
        <v>2</v>
      </c>
      <c r="G132" s="9">
        <v>4</v>
      </c>
      <c r="H132" s="41">
        <f t="shared" si="55"/>
        <v>0.33003708281829419</v>
      </c>
      <c r="I132" s="41">
        <f t="shared" si="55"/>
        <v>0.37330037082818296</v>
      </c>
      <c r="J132" s="79">
        <v>809</v>
      </c>
      <c r="K132" s="7">
        <v>42</v>
      </c>
      <c r="L132" s="7">
        <v>82</v>
      </c>
      <c r="M132" s="7">
        <v>64</v>
      </c>
      <c r="N132" s="7">
        <v>28</v>
      </c>
      <c r="O132" s="7">
        <v>23</v>
      </c>
      <c r="P132" s="7">
        <v>22</v>
      </c>
      <c r="Q132" s="7">
        <v>6</v>
      </c>
      <c r="R132" s="7"/>
      <c r="S132" s="8"/>
      <c r="T132" s="46">
        <f>(K132+L132+M132+N132+O132) /J132</f>
        <v>0.29542645241038318</v>
      </c>
      <c r="U132" s="41">
        <f>(K132+L132+M132+N132+O132+P132+Q132)/J132</f>
        <v>0.33003708281829419</v>
      </c>
      <c r="V132" s="6">
        <v>2</v>
      </c>
      <c r="W132" s="6">
        <v>1</v>
      </c>
      <c r="X132" s="6">
        <v>0</v>
      </c>
      <c r="Y132" s="6">
        <v>1</v>
      </c>
      <c r="Z132" s="6">
        <v>0</v>
      </c>
      <c r="AA132" s="6">
        <v>0</v>
      </c>
      <c r="AB132" s="6">
        <v>0</v>
      </c>
      <c r="AC132" s="6"/>
      <c r="AD132" s="5"/>
      <c r="AE132" s="46">
        <f>(V132+W132+X132+Y132+Z132) /J132</f>
        <v>4.944375772558714E-3</v>
      </c>
      <c r="AF132" s="41">
        <f>(V132+W132+X132+Y132+Z132+AA132+AB132)/J132</f>
        <v>4.944375772558714E-3</v>
      </c>
      <c r="AG132" s="6">
        <v>11</v>
      </c>
      <c r="AH132" s="6">
        <v>0</v>
      </c>
      <c r="AI132" s="6">
        <v>3</v>
      </c>
      <c r="AJ132" s="6">
        <v>4</v>
      </c>
      <c r="AK132" s="6">
        <v>6</v>
      </c>
      <c r="AL132" s="6">
        <v>3</v>
      </c>
      <c r="AM132" s="6">
        <v>4</v>
      </c>
      <c r="AN132" s="6"/>
      <c r="AO132" s="5"/>
      <c r="AP132" s="46">
        <f t="shared" si="56"/>
        <v>2.9666254635352288E-2</v>
      </c>
      <c r="AQ132" s="41">
        <f t="shared" si="57"/>
        <v>3.8318912237330034E-2</v>
      </c>
    </row>
    <row r="133" spans="2:215" x14ac:dyDescent="0.25">
      <c r="B133" s="17"/>
      <c r="C133" s="72"/>
      <c r="D133" s="72"/>
      <c r="E133" s="72"/>
      <c r="F133" s="4" t="s">
        <v>3</v>
      </c>
      <c r="G133" s="9">
        <v>3</v>
      </c>
      <c r="H133" s="40" t="s">
        <v>27</v>
      </c>
      <c r="I133" s="40" t="s">
        <v>27</v>
      </c>
      <c r="J133" s="79" t="s">
        <v>28</v>
      </c>
      <c r="K133" s="7"/>
      <c r="L133" s="7"/>
      <c r="M133" s="7"/>
      <c r="N133" s="7"/>
      <c r="O133" s="7"/>
      <c r="P133" s="7"/>
      <c r="Q133" s="7"/>
      <c r="R133" s="7"/>
      <c r="S133" s="8"/>
      <c r="T133" s="46"/>
      <c r="U133" s="41"/>
      <c r="V133" s="6"/>
      <c r="W133" s="6"/>
      <c r="X133" s="6"/>
      <c r="Y133" s="6"/>
      <c r="Z133" s="6"/>
      <c r="AA133" s="6"/>
      <c r="AB133" s="6"/>
      <c r="AC133" s="6"/>
      <c r="AD133" s="5"/>
      <c r="AE133" s="46"/>
      <c r="AF133" s="41"/>
      <c r="AG133" s="6"/>
      <c r="AH133" s="6"/>
      <c r="AI133" s="6"/>
      <c r="AJ133" s="6"/>
      <c r="AK133" s="6"/>
      <c r="AL133" s="6"/>
      <c r="AM133" s="6"/>
      <c r="AN133" s="6"/>
      <c r="AO133" s="5"/>
      <c r="AP133" s="46"/>
      <c r="AQ133" s="41"/>
    </row>
    <row r="134" spans="2:215" x14ac:dyDescent="0.25">
      <c r="B134" s="17"/>
      <c r="C134" s="72"/>
      <c r="D134" s="72"/>
      <c r="E134" s="72"/>
      <c r="F134" s="4" t="s">
        <v>4</v>
      </c>
      <c r="G134" s="9">
        <v>6</v>
      </c>
      <c r="H134" s="40" t="s">
        <v>27</v>
      </c>
      <c r="I134" s="40" t="s">
        <v>27</v>
      </c>
      <c r="J134" s="79" t="s">
        <v>28</v>
      </c>
      <c r="K134" s="7"/>
      <c r="L134" s="7"/>
      <c r="M134" s="7"/>
      <c r="N134" s="7"/>
      <c r="O134" s="7"/>
      <c r="P134" s="7"/>
      <c r="Q134" s="7"/>
      <c r="R134" s="7"/>
      <c r="S134" s="8"/>
      <c r="T134" s="46"/>
      <c r="U134" s="41"/>
      <c r="V134" s="6"/>
      <c r="W134" s="6"/>
      <c r="X134" s="6"/>
      <c r="Y134" s="6"/>
      <c r="Z134" s="6"/>
      <c r="AA134" s="6"/>
      <c r="AB134" s="6"/>
      <c r="AC134" s="6"/>
      <c r="AD134" s="5"/>
      <c r="AE134" s="46"/>
      <c r="AF134" s="41"/>
      <c r="AG134" s="6"/>
      <c r="AH134" s="6"/>
      <c r="AI134" s="6"/>
      <c r="AJ134" s="6"/>
      <c r="AK134" s="6"/>
      <c r="AL134" s="6"/>
      <c r="AM134" s="6"/>
      <c r="AN134" s="6"/>
      <c r="AO134" s="5"/>
      <c r="AP134" s="46"/>
      <c r="AQ134" s="41"/>
    </row>
    <row r="135" spans="2:215" s="13" customFormat="1" ht="15.75" thickBot="1" x14ac:dyDescent="0.3">
      <c r="B135" s="16"/>
      <c r="C135" s="73"/>
      <c r="D135" s="73"/>
      <c r="E135" s="73"/>
      <c r="F135" s="11" t="s">
        <v>32</v>
      </c>
      <c r="G135" s="14" t="s">
        <v>28</v>
      </c>
      <c r="H135" s="42" t="s">
        <v>27</v>
      </c>
      <c r="I135" s="42" t="s">
        <v>27</v>
      </c>
      <c r="J135" s="78" t="s">
        <v>28</v>
      </c>
      <c r="K135" s="11"/>
      <c r="L135" s="11"/>
      <c r="M135" s="11"/>
      <c r="N135" s="11"/>
      <c r="O135" s="11"/>
      <c r="P135" s="11"/>
      <c r="Q135" s="11"/>
      <c r="R135" s="11"/>
      <c r="S135" s="12"/>
      <c r="T135" s="47"/>
      <c r="U135" s="48"/>
      <c r="V135" s="11"/>
      <c r="W135" s="11"/>
      <c r="X135" s="11"/>
      <c r="Y135" s="11"/>
      <c r="Z135" s="11"/>
      <c r="AA135" s="11"/>
      <c r="AB135" s="11"/>
      <c r="AC135" s="11"/>
      <c r="AD135" s="12"/>
      <c r="AE135" s="47"/>
      <c r="AF135" s="48"/>
      <c r="AG135" s="11"/>
      <c r="AH135" s="11"/>
      <c r="AI135" s="11"/>
      <c r="AJ135" s="11"/>
      <c r="AK135" s="11"/>
      <c r="AL135" s="11"/>
      <c r="AM135" s="11"/>
      <c r="AN135" s="11"/>
      <c r="AO135" s="12"/>
      <c r="AP135" s="47"/>
      <c r="AQ135" s="48"/>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c r="GR135" s="33"/>
      <c r="GS135" s="33"/>
      <c r="GT135" s="33"/>
      <c r="GU135" s="33"/>
      <c r="GV135" s="33"/>
      <c r="GW135" s="33"/>
      <c r="GX135" s="33"/>
      <c r="GY135" s="33"/>
      <c r="GZ135" s="33"/>
      <c r="HA135" s="33"/>
      <c r="HB135" s="33"/>
      <c r="HC135" s="33"/>
      <c r="HD135" s="33"/>
      <c r="HE135" s="33"/>
      <c r="HF135" s="33"/>
      <c r="HG135" s="33"/>
    </row>
    <row r="136" spans="2:215" x14ac:dyDescent="0.25">
      <c r="B136" s="17"/>
      <c r="C136" s="72" t="s">
        <v>26</v>
      </c>
      <c r="D136" s="72"/>
      <c r="E136" s="72"/>
      <c r="F136" s="4" t="s">
        <v>1</v>
      </c>
      <c r="G136" s="9">
        <v>1</v>
      </c>
      <c r="H136" s="40" t="s">
        <v>27</v>
      </c>
      <c r="I136" s="40" t="s">
        <v>27</v>
      </c>
      <c r="J136" s="77" t="s">
        <v>28</v>
      </c>
      <c r="K136" s="6"/>
      <c r="L136" s="6"/>
      <c r="M136" s="6"/>
      <c r="N136" s="6"/>
      <c r="O136" s="6"/>
      <c r="P136" s="6"/>
      <c r="Q136" s="6"/>
      <c r="R136" s="6"/>
      <c r="S136" s="5"/>
      <c r="T136" s="46"/>
      <c r="U136" s="41"/>
      <c r="V136" s="6"/>
      <c r="W136" s="6"/>
      <c r="X136" s="6"/>
      <c r="Y136" s="6"/>
      <c r="Z136" s="6"/>
      <c r="AA136" s="6"/>
      <c r="AB136" s="6"/>
      <c r="AC136" s="6"/>
      <c r="AD136" s="5"/>
      <c r="AE136" s="46"/>
      <c r="AF136" s="41"/>
      <c r="AG136" s="6"/>
      <c r="AH136" s="6"/>
      <c r="AI136" s="6"/>
      <c r="AJ136" s="6"/>
      <c r="AK136" s="6"/>
      <c r="AL136" s="6"/>
      <c r="AM136" s="6"/>
      <c r="AN136" s="6"/>
      <c r="AO136" s="5"/>
      <c r="AP136" s="46"/>
      <c r="AQ136" s="41"/>
    </row>
    <row r="137" spans="2:215" x14ac:dyDescent="0.25">
      <c r="B137" s="17"/>
      <c r="C137" s="72"/>
      <c r="D137" s="72"/>
      <c r="E137" s="72"/>
      <c r="F137" s="4" t="s">
        <v>31</v>
      </c>
      <c r="G137" s="9">
        <v>2</v>
      </c>
      <c r="H137" s="40" t="s">
        <v>27</v>
      </c>
      <c r="I137" s="40" t="s">
        <v>27</v>
      </c>
      <c r="J137" s="77" t="s">
        <v>28</v>
      </c>
      <c r="K137" s="6"/>
      <c r="L137" s="6"/>
      <c r="M137" s="6"/>
      <c r="N137" s="6"/>
      <c r="O137" s="6"/>
      <c r="P137" s="6"/>
      <c r="Q137" s="6"/>
      <c r="R137" s="6"/>
      <c r="S137" s="5"/>
      <c r="T137" s="46"/>
      <c r="U137" s="41"/>
      <c r="V137" s="6"/>
      <c r="W137" s="6"/>
      <c r="X137" s="6"/>
      <c r="Y137" s="6"/>
      <c r="Z137" s="6"/>
      <c r="AA137" s="6"/>
      <c r="AB137" s="6"/>
      <c r="AC137" s="6"/>
      <c r="AD137" s="5"/>
      <c r="AE137" s="46"/>
      <c r="AF137" s="41"/>
      <c r="AG137" s="6"/>
      <c r="AH137" s="6"/>
      <c r="AI137" s="6"/>
      <c r="AJ137" s="6"/>
      <c r="AK137" s="6"/>
      <c r="AL137" s="6"/>
      <c r="AM137" s="6"/>
      <c r="AN137" s="6"/>
      <c r="AO137" s="5"/>
      <c r="AP137" s="46"/>
      <c r="AQ137" s="41"/>
    </row>
    <row r="138" spans="2:215" x14ac:dyDescent="0.25">
      <c r="B138" s="17"/>
      <c r="C138" s="72"/>
      <c r="D138" s="72"/>
      <c r="E138" s="72"/>
      <c r="F138" s="4" t="s">
        <v>2</v>
      </c>
      <c r="G138" s="9">
        <v>4</v>
      </c>
      <c r="H138" s="41">
        <f>T138+AE138+AP138</f>
        <v>0.67630057803468213</v>
      </c>
      <c r="I138" s="41">
        <f>U138+AF138+AQ138</f>
        <v>0.73410404624277459</v>
      </c>
      <c r="J138" s="79">
        <v>173</v>
      </c>
      <c r="K138" s="7">
        <v>8</v>
      </c>
      <c r="L138" s="7">
        <v>36</v>
      </c>
      <c r="M138" s="7">
        <v>29</v>
      </c>
      <c r="N138" s="7">
        <v>16</v>
      </c>
      <c r="O138" s="7">
        <v>9</v>
      </c>
      <c r="P138" s="7">
        <v>2</v>
      </c>
      <c r="Q138" s="7">
        <v>3</v>
      </c>
      <c r="R138" s="7"/>
      <c r="S138" s="8"/>
      <c r="T138" s="46">
        <f>(K138+L138+M138+N138+O138) /J138</f>
        <v>0.56647398843930641</v>
      </c>
      <c r="U138" s="41">
        <f>(K138+L138+M138+N138+O138+P138+Q138)/J138</f>
        <v>0.59537572254335258</v>
      </c>
      <c r="V138" s="6">
        <v>0</v>
      </c>
      <c r="W138" s="6">
        <v>0</v>
      </c>
      <c r="X138" s="6">
        <v>1</v>
      </c>
      <c r="Y138" s="6">
        <v>8</v>
      </c>
      <c r="Z138" s="6">
        <v>0</v>
      </c>
      <c r="AA138" s="6">
        <v>4</v>
      </c>
      <c r="AB138" s="6">
        <v>0</v>
      </c>
      <c r="AC138" s="6"/>
      <c r="AD138" s="5"/>
      <c r="AE138" s="46">
        <f>(V138+W138+X138+Y138+Z138) /J138</f>
        <v>5.2023121387283239E-2</v>
      </c>
      <c r="AF138" s="41">
        <f>(V138+W138+X138+Y138+Z138+AA138+AB138)/J138</f>
        <v>7.5144508670520235E-2</v>
      </c>
      <c r="AG138" s="6">
        <v>1</v>
      </c>
      <c r="AH138" s="6">
        <v>2</v>
      </c>
      <c r="AI138" s="6">
        <v>1</v>
      </c>
      <c r="AJ138" s="6">
        <v>4</v>
      </c>
      <c r="AK138" s="6">
        <v>2</v>
      </c>
      <c r="AL138" s="6">
        <v>1</v>
      </c>
      <c r="AM138" s="6">
        <v>0</v>
      </c>
      <c r="AN138" s="6"/>
      <c r="AO138" s="5"/>
      <c r="AP138" s="46">
        <f>(AG138+AH138+AI138+AJ138+AK138) /J138</f>
        <v>5.7803468208092484E-2</v>
      </c>
      <c r="AQ138" s="41">
        <f>(AG138+AH138+AI138+AJ138+AK138+AL138+AM138)/J138</f>
        <v>6.358381502890173E-2</v>
      </c>
    </row>
    <row r="139" spans="2:215" x14ac:dyDescent="0.25">
      <c r="B139" s="17"/>
      <c r="C139" s="72"/>
      <c r="D139" s="72"/>
      <c r="E139" s="72"/>
      <c r="F139" s="4" t="s">
        <v>3</v>
      </c>
      <c r="G139" s="9">
        <v>3</v>
      </c>
      <c r="H139" s="40" t="s">
        <v>27</v>
      </c>
      <c r="I139" s="40" t="s">
        <v>27</v>
      </c>
      <c r="J139" s="79" t="s">
        <v>28</v>
      </c>
      <c r="K139" s="7"/>
      <c r="L139" s="7"/>
      <c r="M139" s="7"/>
      <c r="N139" s="7"/>
      <c r="O139" s="7"/>
      <c r="P139" s="7"/>
      <c r="Q139" s="7"/>
      <c r="R139" s="7"/>
      <c r="S139" s="8"/>
      <c r="T139" s="46"/>
      <c r="U139" s="41"/>
      <c r="V139" s="6"/>
      <c r="W139" s="6"/>
      <c r="X139" s="6"/>
      <c r="Y139" s="6"/>
      <c r="Z139" s="6"/>
      <c r="AA139" s="6"/>
      <c r="AB139" s="6"/>
      <c r="AC139" s="6"/>
      <c r="AD139" s="5"/>
      <c r="AE139" s="46"/>
      <c r="AF139" s="41"/>
      <c r="AG139" s="6"/>
      <c r="AH139" s="6"/>
      <c r="AI139" s="6"/>
      <c r="AJ139" s="6"/>
      <c r="AK139" s="6"/>
      <c r="AL139" s="6"/>
      <c r="AM139" s="6"/>
      <c r="AN139" s="6"/>
      <c r="AO139" s="5"/>
      <c r="AP139" s="46"/>
      <c r="AQ139" s="41"/>
    </row>
    <row r="140" spans="2:215" x14ac:dyDescent="0.25">
      <c r="B140" s="17"/>
      <c r="C140" s="72"/>
      <c r="D140" s="72"/>
      <c r="E140" s="72"/>
      <c r="F140" s="4" t="s">
        <v>4</v>
      </c>
      <c r="G140" s="9">
        <v>6</v>
      </c>
      <c r="H140" s="40" t="s">
        <v>27</v>
      </c>
      <c r="I140" s="40" t="s">
        <v>27</v>
      </c>
      <c r="J140" s="79" t="s">
        <v>28</v>
      </c>
      <c r="K140" s="7"/>
      <c r="L140" s="7"/>
      <c r="M140" s="7"/>
      <c r="N140" s="7"/>
      <c r="O140" s="7"/>
      <c r="P140" s="7"/>
      <c r="Q140" s="7"/>
      <c r="R140" s="7"/>
      <c r="S140" s="8"/>
      <c r="T140" s="46"/>
      <c r="U140" s="41"/>
      <c r="V140" s="6"/>
      <c r="W140" s="6"/>
      <c r="X140" s="6"/>
      <c r="Y140" s="6"/>
      <c r="Z140" s="6"/>
      <c r="AA140" s="6"/>
      <c r="AB140" s="6"/>
      <c r="AC140" s="6"/>
      <c r="AD140" s="5"/>
      <c r="AE140" s="46"/>
      <c r="AF140" s="41"/>
      <c r="AG140" s="6"/>
      <c r="AH140" s="6"/>
      <c r="AI140" s="6"/>
      <c r="AJ140" s="6"/>
      <c r="AK140" s="6"/>
      <c r="AL140" s="6"/>
      <c r="AM140" s="6"/>
      <c r="AN140" s="6"/>
      <c r="AO140" s="5"/>
      <c r="AP140" s="46"/>
      <c r="AQ140" s="41"/>
    </row>
    <row r="141" spans="2:215" s="13" customFormat="1" ht="15.75" thickBot="1" x14ac:dyDescent="0.3">
      <c r="B141" s="16"/>
      <c r="C141" s="73"/>
      <c r="D141" s="73"/>
      <c r="E141" s="73"/>
      <c r="F141" s="11" t="s">
        <v>32</v>
      </c>
      <c r="G141" s="14" t="s">
        <v>28</v>
      </c>
      <c r="H141" s="42" t="s">
        <v>27</v>
      </c>
      <c r="I141" s="42" t="s">
        <v>27</v>
      </c>
      <c r="J141" s="78" t="s">
        <v>28</v>
      </c>
      <c r="K141" s="11"/>
      <c r="L141" s="11"/>
      <c r="M141" s="11"/>
      <c r="N141" s="11"/>
      <c r="O141" s="11"/>
      <c r="P141" s="11"/>
      <c r="Q141" s="11"/>
      <c r="R141" s="11"/>
      <c r="S141" s="12"/>
      <c r="T141" s="47"/>
      <c r="U141" s="48"/>
      <c r="V141" s="11"/>
      <c r="W141" s="11"/>
      <c r="X141" s="11"/>
      <c r="Y141" s="11"/>
      <c r="Z141" s="11"/>
      <c r="AA141" s="11"/>
      <c r="AB141" s="11"/>
      <c r="AC141" s="11"/>
      <c r="AD141" s="12"/>
      <c r="AE141" s="47"/>
      <c r="AF141" s="48"/>
      <c r="AG141" s="11"/>
      <c r="AH141" s="11"/>
      <c r="AI141" s="11"/>
      <c r="AJ141" s="11"/>
      <c r="AK141" s="11"/>
      <c r="AL141" s="11"/>
      <c r="AM141" s="11"/>
      <c r="AN141" s="11"/>
      <c r="AO141" s="12"/>
      <c r="AP141" s="47"/>
      <c r="AQ141" s="48"/>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c r="GE141" s="33"/>
      <c r="GF141" s="33"/>
      <c r="GG141" s="33"/>
      <c r="GH141" s="33"/>
      <c r="GI141" s="33"/>
      <c r="GJ141" s="33"/>
      <c r="GK141" s="33"/>
      <c r="GL141" s="33"/>
      <c r="GM141" s="33"/>
      <c r="GN141" s="33"/>
      <c r="GO141" s="33"/>
      <c r="GP141" s="33"/>
      <c r="GQ141" s="33"/>
      <c r="GR141" s="33"/>
      <c r="GS141" s="33"/>
      <c r="GT141" s="33"/>
      <c r="GU141" s="33"/>
      <c r="GV141" s="33"/>
      <c r="GW141" s="33"/>
      <c r="GX141" s="33"/>
      <c r="GY141" s="33"/>
      <c r="GZ141" s="33"/>
      <c r="HA141" s="33"/>
      <c r="HB141" s="33"/>
      <c r="HC141" s="33"/>
      <c r="HD141" s="33"/>
      <c r="HE141" s="33"/>
      <c r="HF141" s="33"/>
      <c r="HG141" s="33"/>
    </row>
    <row r="142" spans="2:215" x14ac:dyDescent="0.25">
      <c r="B142" s="17"/>
      <c r="C142" s="72" t="s">
        <v>5</v>
      </c>
      <c r="D142" s="72"/>
      <c r="E142" s="72"/>
      <c r="F142" s="4" t="s">
        <v>1</v>
      </c>
      <c r="G142" s="9">
        <v>1</v>
      </c>
      <c r="H142" s="41">
        <f t="shared" ref="H142:I145" si="58">T142+AE142+AP142</f>
        <v>4.472843450479233E-2</v>
      </c>
      <c r="I142" s="41">
        <f t="shared" si="58"/>
        <v>8.9456869009584661E-2</v>
      </c>
      <c r="J142" s="77">
        <v>313</v>
      </c>
      <c r="K142" s="6">
        <v>1</v>
      </c>
      <c r="L142" s="6">
        <v>0</v>
      </c>
      <c r="M142" s="6">
        <v>11</v>
      </c>
      <c r="N142" s="6">
        <v>0</v>
      </c>
      <c r="O142" s="6"/>
      <c r="P142" s="6"/>
      <c r="Q142" s="6"/>
      <c r="R142" s="6"/>
      <c r="S142" s="5"/>
      <c r="T142" s="46">
        <f>(K142+L142)/J142</f>
        <v>3.1948881789137379E-3</v>
      </c>
      <c r="U142" s="41">
        <f>(K142+L142+M142+N142)/J142</f>
        <v>3.8338658146964855E-2</v>
      </c>
      <c r="V142" s="6">
        <v>0</v>
      </c>
      <c r="W142" s="6">
        <v>0</v>
      </c>
      <c r="X142" s="6">
        <v>0</v>
      </c>
      <c r="Y142" s="6">
        <v>0</v>
      </c>
      <c r="Z142" s="6"/>
      <c r="AA142" s="6"/>
      <c r="AB142" s="6"/>
      <c r="AC142" s="6"/>
      <c r="AD142" s="5"/>
      <c r="AE142" s="46">
        <f>(V142+W142)/J142</f>
        <v>0</v>
      </c>
      <c r="AF142" s="41">
        <f>(V142+W142+X142+Y142)/J142</f>
        <v>0</v>
      </c>
      <c r="AG142" s="6">
        <v>3</v>
      </c>
      <c r="AH142" s="6">
        <v>2</v>
      </c>
      <c r="AI142" s="6">
        <v>1</v>
      </c>
      <c r="AJ142" s="6">
        <v>2</v>
      </c>
      <c r="AK142" s="6">
        <v>5</v>
      </c>
      <c r="AL142" s="6">
        <v>0</v>
      </c>
      <c r="AM142" s="6">
        <v>3</v>
      </c>
      <c r="AN142" s="6"/>
      <c r="AO142" s="5"/>
      <c r="AP142" s="46">
        <f t="shared" ref="AP142:AP145" si="59">(AG142+AH142+AI142+AJ142+AK142) /J142</f>
        <v>4.1533546325878593E-2</v>
      </c>
      <c r="AQ142" s="41">
        <f t="shared" ref="AQ142:AQ145" si="60">(AG142+AH142+AI142+AJ142+AK142+AL142+AM142)/J142</f>
        <v>5.1118210862619806E-2</v>
      </c>
    </row>
    <row r="143" spans="2:215" x14ac:dyDescent="0.25">
      <c r="B143" s="17"/>
      <c r="C143" s="72"/>
      <c r="D143" s="72"/>
      <c r="E143" s="72"/>
      <c r="F143" s="4" t="s">
        <v>31</v>
      </c>
      <c r="G143" s="9">
        <v>2</v>
      </c>
      <c r="H143" s="41">
        <f t="shared" si="58"/>
        <v>0.83076923076923082</v>
      </c>
      <c r="I143" s="41">
        <f t="shared" si="58"/>
        <v>0.87692307692307692</v>
      </c>
      <c r="J143" s="77">
        <v>65</v>
      </c>
      <c r="K143" s="6">
        <v>3</v>
      </c>
      <c r="L143" s="6">
        <v>43</v>
      </c>
      <c r="M143" s="7">
        <v>2</v>
      </c>
      <c r="N143" s="6">
        <v>2</v>
      </c>
      <c r="O143" s="6">
        <v>0</v>
      </c>
      <c r="P143" s="6"/>
      <c r="Q143" s="6"/>
      <c r="R143" s="6"/>
      <c r="S143" s="5"/>
      <c r="T143" s="46">
        <f>(K143+L143+M143)/J143</f>
        <v>0.7384615384615385</v>
      </c>
      <c r="U143" s="41">
        <f>(K143+L143+M143+N143+O143)/J143</f>
        <v>0.76923076923076927</v>
      </c>
      <c r="V143" s="6">
        <v>0</v>
      </c>
      <c r="W143" s="6">
        <v>0</v>
      </c>
      <c r="X143" s="6">
        <v>0</v>
      </c>
      <c r="Y143" s="6">
        <v>0</v>
      </c>
      <c r="Z143" s="6">
        <v>0</v>
      </c>
      <c r="AA143" s="6"/>
      <c r="AB143" s="6"/>
      <c r="AC143" s="6"/>
      <c r="AD143" s="5"/>
      <c r="AE143" s="46">
        <f>(V143+W143+X143)/J143</f>
        <v>0</v>
      </c>
      <c r="AF143" s="41">
        <f>(V143+W143+X143+Y143+Z143)/J143</f>
        <v>0</v>
      </c>
      <c r="AG143" s="6">
        <v>0</v>
      </c>
      <c r="AH143" s="6">
        <v>1</v>
      </c>
      <c r="AI143" s="6">
        <v>3</v>
      </c>
      <c r="AJ143" s="6">
        <v>1</v>
      </c>
      <c r="AK143" s="6">
        <v>1</v>
      </c>
      <c r="AL143" s="6">
        <v>1</v>
      </c>
      <c r="AM143" s="6">
        <v>0</v>
      </c>
      <c r="AN143" s="6"/>
      <c r="AO143" s="5"/>
      <c r="AP143" s="46">
        <f t="shared" si="59"/>
        <v>9.2307692307692313E-2</v>
      </c>
      <c r="AQ143" s="41">
        <f t="shared" si="60"/>
        <v>0.1076923076923077</v>
      </c>
    </row>
    <row r="144" spans="2:215" x14ac:dyDescent="0.25">
      <c r="B144" s="17"/>
      <c r="C144" s="72"/>
      <c r="D144" s="72"/>
      <c r="E144" s="72"/>
      <c r="F144" s="4" t="s">
        <v>2</v>
      </c>
      <c r="G144" s="9">
        <v>4</v>
      </c>
      <c r="H144" s="41">
        <f t="shared" si="58"/>
        <v>0.66135726303982056</v>
      </c>
      <c r="I144" s="41">
        <f t="shared" si="58"/>
        <v>0.78553000560852493</v>
      </c>
      <c r="J144" s="79">
        <v>8915</v>
      </c>
      <c r="K144" s="7">
        <v>182</v>
      </c>
      <c r="L144" s="7">
        <v>548</v>
      </c>
      <c r="M144" s="7">
        <v>1074</v>
      </c>
      <c r="N144" s="7">
        <v>1843</v>
      </c>
      <c r="O144" s="7">
        <v>1823</v>
      </c>
      <c r="P144" s="7">
        <v>621</v>
      </c>
      <c r="Q144" s="7">
        <v>192</v>
      </c>
      <c r="R144" s="7"/>
      <c r="S144" s="8"/>
      <c r="T144" s="46">
        <f>(K144+L144+M144+N144+O144) /J144</f>
        <v>0.61357263039820531</v>
      </c>
      <c r="U144" s="41">
        <f>(K144+L144+M144+N144+O144+P144+Q144)/J144</f>
        <v>0.70476724621424569</v>
      </c>
      <c r="V144" s="6">
        <v>7</v>
      </c>
      <c r="W144" s="6">
        <v>7</v>
      </c>
      <c r="X144" s="6">
        <v>22</v>
      </c>
      <c r="Y144" s="6">
        <v>32</v>
      </c>
      <c r="Z144" s="6">
        <v>71</v>
      </c>
      <c r="AA144" s="6">
        <v>87</v>
      </c>
      <c r="AB144" s="6">
        <v>62</v>
      </c>
      <c r="AC144" s="6"/>
      <c r="AD144" s="5"/>
      <c r="AE144" s="46">
        <f>(V144+W144+X144+Y144+Z144) /J144</f>
        <v>1.5591699383062254E-2</v>
      </c>
      <c r="AF144" s="41">
        <f>(V144+W144+X144+Y144+Z144+AA144+AB144)/J144</f>
        <v>3.2305103757711721E-2</v>
      </c>
      <c r="AG144" s="6">
        <v>5</v>
      </c>
      <c r="AH144" s="6">
        <v>13</v>
      </c>
      <c r="AI144" s="6">
        <v>81</v>
      </c>
      <c r="AJ144" s="6">
        <v>107</v>
      </c>
      <c r="AK144" s="6">
        <v>81</v>
      </c>
      <c r="AL144" s="6">
        <v>82</v>
      </c>
      <c r="AM144" s="6">
        <v>63</v>
      </c>
      <c r="AN144" s="6"/>
      <c r="AO144" s="5"/>
      <c r="AP144" s="46">
        <f t="shared" si="59"/>
        <v>3.2192933258552998E-2</v>
      </c>
      <c r="AQ144" s="41">
        <f t="shared" si="60"/>
        <v>4.8457655636567586E-2</v>
      </c>
    </row>
    <row r="145" spans="2:215" x14ac:dyDescent="0.25">
      <c r="B145" s="17"/>
      <c r="C145" s="72"/>
      <c r="D145" s="72"/>
      <c r="E145" s="72"/>
      <c r="F145" s="4" t="s">
        <v>3</v>
      </c>
      <c r="G145" s="9">
        <v>3</v>
      </c>
      <c r="H145" s="41">
        <f t="shared" si="58"/>
        <v>0.746448087431694</v>
      </c>
      <c r="I145" s="41">
        <f t="shared" si="58"/>
        <v>0.85737704918032798</v>
      </c>
      <c r="J145" s="79">
        <v>1830</v>
      </c>
      <c r="K145" s="7">
        <v>25</v>
      </c>
      <c r="L145" s="7">
        <v>278</v>
      </c>
      <c r="M145" s="7">
        <v>747</v>
      </c>
      <c r="N145" s="7">
        <v>278</v>
      </c>
      <c r="O145" s="7">
        <v>90</v>
      </c>
      <c r="P145" s="7">
        <v>41</v>
      </c>
      <c r="Q145" s="7"/>
      <c r="R145" s="7"/>
      <c r="S145" s="8"/>
      <c r="T145" s="46">
        <f>(K145+L145+M145+N145)/J145</f>
        <v>0.72568306010928962</v>
      </c>
      <c r="U145" s="41">
        <f>(K145+L145+M145+N145+O145+P145)/J145</f>
        <v>0.79726775956284157</v>
      </c>
      <c r="V145" s="6">
        <v>1</v>
      </c>
      <c r="W145" s="6">
        <v>0</v>
      </c>
      <c r="X145" s="6">
        <v>3</v>
      </c>
      <c r="Y145" s="6">
        <v>1</v>
      </c>
      <c r="Z145" s="6">
        <v>1</v>
      </c>
      <c r="AA145" s="6">
        <v>1</v>
      </c>
      <c r="AB145" s="6"/>
      <c r="AC145" s="6"/>
      <c r="AD145" s="5"/>
      <c r="AE145" s="46">
        <f>(V145+W145+X145+Y145)/J145</f>
        <v>2.7322404371584699E-3</v>
      </c>
      <c r="AF145" s="41">
        <f>(V145+W145+X145+Y145+Z145+AA145)/J145</f>
        <v>3.8251366120218579E-3</v>
      </c>
      <c r="AG145" s="6">
        <v>10</v>
      </c>
      <c r="AH145" s="6">
        <v>1</v>
      </c>
      <c r="AI145" s="6">
        <v>4</v>
      </c>
      <c r="AJ145" s="6">
        <v>4</v>
      </c>
      <c r="AK145" s="6">
        <v>14</v>
      </c>
      <c r="AL145" s="6">
        <v>29</v>
      </c>
      <c r="AM145" s="6">
        <v>41</v>
      </c>
      <c r="AN145" s="6"/>
      <c r="AO145" s="5"/>
      <c r="AP145" s="46">
        <f t="shared" si="59"/>
        <v>1.8032786885245903E-2</v>
      </c>
      <c r="AQ145" s="41">
        <f t="shared" si="60"/>
        <v>5.628415300546448E-2</v>
      </c>
    </row>
    <row r="146" spans="2:215" x14ac:dyDescent="0.25">
      <c r="B146" s="17"/>
      <c r="C146" s="72"/>
      <c r="D146" s="72"/>
      <c r="E146" s="72"/>
      <c r="F146" s="4" t="s">
        <v>4</v>
      </c>
      <c r="G146" s="9">
        <v>6</v>
      </c>
      <c r="H146" s="40" t="s">
        <v>27</v>
      </c>
      <c r="I146" s="40" t="s">
        <v>27</v>
      </c>
      <c r="J146" s="79" t="s">
        <v>28</v>
      </c>
      <c r="K146" s="7"/>
      <c r="L146" s="7"/>
      <c r="M146" s="7"/>
      <c r="N146" s="7"/>
      <c r="O146" s="7"/>
      <c r="P146" s="7"/>
      <c r="Q146" s="7"/>
      <c r="R146" s="7"/>
      <c r="S146" s="8"/>
      <c r="T146" s="46"/>
      <c r="U146" s="41"/>
      <c r="V146" s="6"/>
      <c r="W146" s="6"/>
      <c r="X146" s="6"/>
      <c r="Y146" s="6"/>
      <c r="Z146" s="6"/>
      <c r="AA146" s="6"/>
      <c r="AB146" s="6"/>
      <c r="AC146" s="6"/>
      <c r="AD146" s="5"/>
      <c r="AE146" s="46"/>
      <c r="AF146" s="41"/>
      <c r="AG146" s="6"/>
      <c r="AH146" s="6"/>
      <c r="AI146" s="6"/>
      <c r="AJ146" s="6"/>
      <c r="AK146" s="6"/>
      <c r="AL146" s="6"/>
      <c r="AM146" s="6"/>
      <c r="AN146" s="6"/>
      <c r="AO146" s="5"/>
      <c r="AP146" s="46"/>
      <c r="AQ146" s="41"/>
    </row>
    <row r="147" spans="2:215" s="13" customFormat="1" ht="15.75" thickBot="1" x14ac:dyDescent="0.3">
      <c r="B147" s="16"/>
      <c r="C147" s="73"/>
      <c r="D147" s="73"/>
      <c r="E147" s="73"/>
      <c r="F147" s="11" t="s">
        <v>32</v>
      </c>
      <c r="G147" s="14" t="s">
        <v>28</v>
      </c>
      <c r="H147" s="42" t="s">
        <v>27</v>
      </c>
      <c r="I147" s="43" t="s">
        <v>27</v>
      </c>
      <c r="J147" s="78" t="s">
        <v>28</v>
      </c>
      <c r="K147" s="11"/>
      <c r="L147" s="11"/>
      <c r="M147" s="11"/>
      <c r="N147" s="11"/>
      <c r="O147" s="11"/>
      <c r="P147" s="11"/>
      <c r="Q147" s="11"/>
      <c r="R147" s="11"/>
      <c r="S147" s="12"/>
      <c r="T147" s="47"/>
      <c r="U147" s="48"/>
      <c r="V147" s="11"/>
      <c r="W147" s="11"/>
      <c r="X147" s="11"/>
      <c r="Y147" s="11"/>
      <c r="Z147" s="11"/>
      <c r="AA147" s="11"/>
      <c r="AB147" s="11"/>
      <c r="AC147" s="11"/>
      <c r="AD147" s="12"/>
      <c r="AE147" s="47"/>
      <c r="AF147" s="48"/>
      <c r="AG147" s="11"/>
      <c r="AH147" s="11"/>
      <c r="AI147" s="11"/>
      <c r="AJ147" s="11"/>
      <c r="AK147" s="11"/>
      <c r="AL147" s="11"/>
      <c r="AM147" s="11"/>
      <c r="AN147" s="11"/>
      <c r="AO147" s="12"/>
      <c r="AP147" s="47"/>
      <c r="AQ147" s="48"/>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c r="GA147" s="33"/>
      <c r="GB147" s="33"/>
      <c r="GC147" s="33"/>
      <c r="GD147" s="33"/>
      <c r="GE147" s="33"/>
      <c r="GF147" s="33"/>
      <c r="GG147" s="33"/>
      <c r="GH147" s="33"/>
      <c r="GI147" s="33"/>
      <c r="GJ147" s="33"/>
      <c r="GK147" s="33"/>
      <c r="GL147" s="33"/>
      <c r="GM147" s="33"/>
      <c r="GN147" s="33"/>
      <c r="GO147" s="33"/>
      <c r="GP147" s="33"/>
      <c r="GQ147" s="33"/>
      <c r="GR147" s="33"/>
      <c r="GS147" s="33"/>
      <c r="GT147" s="33"/>
      <c r="GU147" s="33"/>
      <c r="GV147" s="33"/>
      <c r="GW147" s="33"/>
      <c r="GX147" s="33"/>
      <c r="GY147" s="33"/>
      <c r="GZ147" s="33"/>
      <c r="HA147" s="33"/>
      <c r="HB147" s="33"/>
      <c r="HC147" s="33"/>
      <c r="HD147" s="33"/>
      <c r="HE147" s="33"/>
      <c r="HF147" s="33"/>
      <c r="HG147" s="33"/>
    </row>
    <row r="148" spans="2:215" x14ac:dyDescent="0.25">
      <c r="B148" s="17"/>
      <c r="C148" s="72" t="s">
        <v>6</v>
      </c>
      <c r="D148" s="72"/>
      <c r="E148" s="72"/>
      <c r="F148" s="4" t="s">
        <v>1</v>
      </c>
      <c r="G148" s="9">
        <v>1</v>
      </c>
      <c r="H148" s="41">
        <f t="shared" ref="H148:I151" si="61">T148+AE148+AP148</f>
        <v>4.3624161073825503E-2</v>
      </c>
      <c r="I148" s="41">
        <f t="shared" si="61"/>
        <v>6.3758389261744972E-2</v>
      </c>
      <c r="J148" s="77">
        <v>298</v>
      </c>
      <c r="K148" s="6">
        <v>0</v>
      </c>
      <c r="L148" s="6">
        <v>0</v>
      </c>
      <c r="M148" s="6">
        <v>0</v>
      </c>
      <c r="N148" s="6">
        <v>0</v>
      </c>
      <c r="O148" s="6"/>
      <c r="P148" s="6"/>
      <c r="Q148" s="6"/>
      <c r="R148" s="6"/>
      <c r="S148" s="5"/>
      <c r="T148" s="46">
        <f>(K148+L148)/J148</f>
        <v>0</v>
      </c>
      <c r="U148" s="41">
        <f>(K148+L148+M148+N148)/J148</f>
        <v>0</v>
      </c>
      <c r="V148" s="6">
        <v>0</v>
      </c>
      <c r="W148" s="6">
        <v>0</v>
      </c>
      <c r="X148" s="6">
        <v>0</v>
      </c>
      <c r="Y148" s="6">
        <v>0</v>
      </c>
      <c r="Z148" s="6"/>
      <c r="AA148" s="6"/>
      <c r="AB148" s="6"/>
      <c r="AC148" s="6"/>
      <c r="AD148" s="5"/>
      <c r="AE148" s="46">
        <f>(V148+W148)/J148</f>
        <v>0</v>
      </c>
      <c r="AF148" s="41">
        <f>(V148+W148+X148+Y148)/J148</f>
        <v>0</v>
      </c>
      <c r="AG148" s="6">
        <v>2</v>
      </c>
      <c r="AH148" s="6">
        <v>2</v>
      </c>
      <c r="AI148" s="6">
        <v>3</v>
      </c>
      <c r="AJ148" s="6">
        <v>2</v>
      </c>
      <c r="AK148" s="6">
        <v>4</v>
      </c>
      <c r="AL148" s="6">
        <v>3</v>
      </c>
      <c r="AM148" s="6">
        <v>3</v>
      </c>
      <c r="AN148" s="6"/>
      <c r="AO148" s="5"/>
      <c r="AP148" s="46">
        <f t="shared" ref="AP148:AP151" si="62">(AG148+AH148+AI148+AJ148+AK148) /J148</f>
        <v>4.3624161073825503E-2</v>
      </c>
      <c r="AQ148" s="41">
        <f t="shared" ref="AQ148:AQ151" si="63">(AG148+AH148+AI148+AJ148+AK148+AL148+AM148)/J148</f>
        <v>6.3758389261744972E-2</v>
      </c>
    </row>
    <row r="149" spans="2:215" x14ac:dyDescent="0.25">
      <c r="B149" s="17"/>
      <c r="C149" s="72"/>
      <c r="D149" s="72"/>
      <c r="E149" s="72"/>
      <c r="F149" s="4" t="s">
        <v>31</v>
      </c>
      <c r="G149" s="9">
        <v>2</v>
      </c>
      <c r="H149" s="41">
        <f t="shared" si="61"/>
        <v>0.70833333333333337</v>
      </c>
      <c r="I149" s="41">
        <f t="shared" si="61"/>
        <v>0.70833333333333337</v>
      </c>
      <c r="J149" s="77">
        <v>24</v>
      </c>
      <c r="K149" s="6">
        <v>3</v>
      </c>
      <c r="L149" s="6">
        <v>5</v>
      </c>
      <c r="M149" s="6">
        <v>7</v>
      </c>
      <c r="N149" s="6">
        <v>0</v>
      </c>
      <c r="O149" s="6">
        <v>0</v>
      </c>
      <c r="P149" s="6"/>
      <c r="Q149" s="6"/>
      <c r="R149" s="6"/>
      <c r="S149" s="5"/>
      <c r="T149" s="46">
        <f>(K149+L149+M149)/J149</f>
        <v>0.625</v>
      </c>
      <c r="U149" s="41">
        <f>(K149+L149+M149+N149+O149)/J149</f>
        <v>0.625</v>
      </c>
      <c r="V149" s="6">
        <v>0</v>
      </c>
      <c r="W149" s="6">
        <v>0</v>
      </c>
      <c r="X149" s="6">
        <v>0</v>
      </c>
      <c r="Y149" s="6">
        <v>0</v>
      </c>
      <c r="Z149" s="6">
        <v>0</v>
      </c>
      <c r="AA149" s="6"/>
      <c r="AB149" s="6"/>
      <c r="AC149" s="6"/>
      <c r="AD149" s="5"/>
      <c r="AE149" s="46">
        <f>(V149+W149+X149)/J149</f>
        <v>0</v>
      </c>
      <c r="AF149" s="41">
        <f>(V149+W149+X149+Y149+Z149)/J149</f>
        <v>0</v>
      </c>
      <c r="AG149" s="6">
        <v>1</v>
      </c>
      <c r="AH149" s="6">
        <v>0</v>
      </c>
      <c r="AI149" s="6">
        <v>0</v>
      </c>
      <c r="AJ149" s="6">
        <v>1</v>
      </c>
      <c r="AK149" s="6">
        <v>0</v>
      </c>
      <c r="AL149" s="6">
        <v>0</v>
      </c>
      <c r="AM149" s="6">
        <v>0</v>
      </c>
      <c r="AN149" s="6"/>
      <c r="AO149" s="5"/>
      <c r="AP149" s="46">
        <f t="shared" si="62"/>
        <v>8.3333333333333329E-2</v>
      </c>
      <c r="AQ149" s="41">
        <f t="shared" si="63"/>
        <v>8.3333333333333329E-2</v>
      </c>
    </row>
    <row r="150" spans="2:215" x14ac:dyDescent="0.25">
      <c r="B150" s="17"/>
      <c r="C150" s="72"/>
      <c r="D150" s="72"/>
      <c r="E150" s="72"/>
      <c r="F150" s="4" t="s">
        <v>2</v>
      </c>
      <c r="G150" s="9">
        <v>4</v>
      </c>
      <c r="H150" s="41">
        <f t="shared" si="61"/>
        <v>0.64170705017977181</v>
      </c>
      <c r="I150" s="41">
        <f t="shared" si="61"/>
        <v>0.79568547756760977</v>
      </c>
      <c r="J150" s="79">
        <v>6397</v>
      </c>
      <c r="K150" s="7">
        <v>33</v>
      </c>
      <c r="L150" s="7">
        <v>567</v>
      </c>
      <c r="M150" s="7">
        <v>730</v>
      </c>
      <c r="N150" s="7">
        <v>1186</v>
      </c>
      <c r="O150" s="7">
        <v>1380</v>
      </c>
      <c r="P150" s="7">
        <v>598</v>
      </c>
      <c r="Q150" s="7">
        <v>236</v>
      </c>
      <c r="R150" s="7"/>
      <c r="S150" s="8"/>
      <c r="T150" s="46">
        <f>(K150+L150+M150+N150+O150) /J150</f>
        <v>0.60903548538377361</v>
      </c>
      <c r="U150" s="41">
        <f>(K150+L150+M150+N150+O150+P150+Q150)/J150</f>
        <v>0.73940909801469434</v>
      </c>
      <c r="V150" s="6">
        <v>2</v>
      </c>
      <c r="W150" s="6">
        <v>3</v>
      </c>
      <c r="X150" s="6">
        <v>11</v>
      </c>
      <c r="Y150" s="6">
        <v>10</v>
      </c>
      <c r="Z150" s="6">
        <v>40</v>
      </c>
      <c r="AA150" s="6">
        <v>32</v>
      </c>
      <c r="AB150" s="6">
        <v>34</v>
      </c>
      <c r="AC150" s="6"/>
      <c r="AD150" s="5"/>
      <c r="AE150" s="46">
        <f>(V150+W150+X150+Y150+Z150) /J150</f>
        <v>1.0317336251367829E-2</v>
      </c>
      <c r="AF150" s="41">
        <f>(V150+W150+X150+Y150+Z150+AA150+AB150)/J150</f>
        <v>2.0634672502735658E-2</v>
      </c>
      <c r="AG150" s="6">
        <v>1</v>
      </c>
      <c r="AH150" s="6">
        <v>11</v>
      </c>
      <c r="AI150" s="6">
        <v>36</v>
      </c>
      <c r="AJ150" s="6">
        <v>48</v>
      </c>
      <c r="AK150" s="6">
        <v>47</v>
      </c>
      <c r="AL150" s="6">
        <v>48</v>
      </c>
      <c r="AM150" s="6">
        <v>37</v>
      </c>
      <c r="AN150" s="6"/>
      <c r="AO150" s="5"/>
      <c r="AP150" s="46">
        <f t="shared" si="62"/>
        <v>2.2354228544630296E-2</v>
      </c>
      <c r="AQ150" s="41">
        <f t="shared" si="63"/>
        <v>3.5641707050179772E-2</v>
      </c>
    </row>
    <row r="151" spans="2:215" x14ac:dyDescent="0.25">
      <c r="B151" s="17"/>
      <c r="C151" s="72"/>
      <c r="D151" s="72"/>
      <c r="E151" s="72"/>
      <c r="F151" s="4" t="s">
        <v>3</v>
      </c>
      <c r="G151" s="9">
        <v>3</v>
      </c>
      <c r="H151" s="41">
        <f t="shared" si="61"/>
        <v>0.69883641341546887</v>
      </c>
      <c r="I151" s="41">
        <f t="shared" si="61"/>
        <v>0.8343600273785079</v>
      </c>
      <c r="J151" s="79">
        <v>1461</v>
      </c>
      <c r="K151" s="7">
        <v>16</v>
      </c>
      <c r="L151" s="7">
        <v>245</v>
      </c>
      <c r="M151" s="7">
        <v>511</v>
      </c>
      <c r="N151" s="7">
        <v>220</v>
      </c>
      <c r="O151" s="7">
        <v>96</v>
      </c>
      <c r="P151" s="7">
        <v>42</v>
      </c>
      <c r="Q151" s="7"/>
      <c r="R151" s="7"/>
      <c r="S151" s="8"/>
      <c r="T151" s="46">
        <f>(K151+L151+M151+N151)/J151</f>
        <v>0.67898699520876116</v>
      </c>
      <c r="U151" s="41">
        <f>(K151+L151+M151+N151+O151+P151)/J151</f>
        <v>0.77344284736481861</v>
      </c>
      <c r="V151" s="6">
        <v>0</v>
      </c>
      <c r="W151" s="6">
        <v>2</v>
      </c>
      <c r="X151" s="6">
        <v>1</v>
      </c>
      <c r="Y151" s="6">
        <v>2</v>
      </c>
      <c r="Z151" s="6">
        <v>2</v>
      </c>
      <c r="AA151" s="6">
        <v>0</v>
      </c>
      <c r="AB151" s="6"/>
      <c r="AC151" s="6"/>
      <c r="AD151" s="5"/>
      <c r="AE151" s="46">
        <f>(V151+W151+X151+Y151)/J151</f>
        <v>3.4223134839151265E-3</v>
      </c>
      <c r="AF151" s="41">
        <f>(V151+W151+X151+Y151+Z151+AA151)/J151</f>
        <v>4.7912388774811769E-3</v>
      </c>
      <c r="AG151" s="6">
        <v>3</v>
      </c>
      <c r="AH151" s="6">
        <v>0</v>
      </c>
      <c r="AI151" s="6">
        <v>1</v>
      </c>
      <c r="AJ151" s="6">
        <v>8</v>
      </c>
      <c r="AK151" s="6">
        <v>12</v>
      </c>
      <c r="AL151" s="6">
        <v>19</v>
      </c>
      <c r="AM151" s="6">
        <v>39</v>
      </c>
      <c r="AN151" s="6"/>
      <c r="AO151" s="5"/>
      <c r="AP151" s="46">
        <f t="shared" si="62"/>
        <v>1.6427104722792608E-2</v>
      </c>
      <c r="AQ151" s="41">
        <f t="shared" si="63"/>
        <v>5.6125941136208078E-2</v>
      </c>
    </row>
    <row r="152" spans="2:215" x14ac:dyDescent="0.25">
      <c r="B152" s="17"/>
      <c r="C152" s="72"/>
      <c r="D152" s="72"/>
      <c r="E152" s="72"/>
      <c r="F152" s="4" t="s">
        <v>4</v>
      </c>
      <c r="G152" s="9">
        <v>6</v>
      </c>
      <c r="H152" s="40" t="s">
        <v>27</v>
      </c>
      <c r="I152" s="40" t="s">
        <v>27</v>
      </c>
      <c r="J152" s="79" t="s">
        <v>28</v>
      </c>
      <c r="K152" s="7"/>
      <c r="L152" s="7"/>
      <c r="M152" s="7"/>
      <c r="N152" s="7"/>
      <c r="O152" s="7"/>
      <c r="P152" s="7"/>
      <c r="Q152" s="7"/>
      <c r="R152" s="7"/>
      <c r="S152" s="8"/>
      <c r="T152" s="46"/>
      <c r="U152" s="41"/>
      <c r="V152" s="6"/>
      <c r="W152" s="6"/>
      <c r="X152" s="6"/>
      <c r="Y152" s="6"/>
      <c r="Z152" s="6"/>
      <c r="AA152" s="6"/>
      <c r="AB152" s="6"/>
      <c r="AC152" s="6"/>
      <c r="AD152" s="5"/>
      <c r="AE152" s="46"/>
      <c r="AF152" s="41"/>
      <c r="AG152" s="6"/>
      <c r="AH152" s="6"/>
      <c r="AI152" s="6"/>
      <c r="AJ152" s="6"/>
      <c r="AK152" s="6"/>
      <c r="AL152" s="6"/>
      <c r="AM152" s="6"/>
      <c r="AN152" s="6"/>
      <c r="AO152" s="5"/>
      <c r="AP152" s="46"/>
      <c r="AQ152" s="41"/>
    </row>
    <row r="153" spans="2:215" s="13" customFormat="1" ht="15.75" thickBot="1" x14ac:dyDescent="0.3">
      <c r="B153" s="16"/>
      <c r="C153" s="73"/>
      <c r="D153" s="73"/>
      <c r="E153" s="73"/>
      <c r="F153" s="11" t="s">
        <v>32</v>
      </c>
      <c r="G153" s="14" t="s">
        <v>28</v>
      </c>
      <c r="H153" s="42" t="s">
        <v>27</v>
      </c>
      <c r="I153" s="43" t="s">
        <v>27</v>
      </c>
      <c r="J153" s="78" t="s">
        <v>28</v>
      </c>
      <c r="K153" s="11"/>
      <c r="L153" s="11"/>
      <c r="M153" s="11"/>
      <c r="N153" s="11"/>
      <c r="O153" s="11"/>
      <c r="P153" s="11"/>
      <c r="Q153" s="11"/>
      <c r="R153" s="11"/>
      <c r="S153" s="12"/>
      <c r="T153" s="47"/>
      <c r="U153" s="48"/>
      <c r="V153" s="11"/>
      <c r="W153" s="11"/>
      <c r="X153" s="11"/>
      <c r="Y153" s="11"/>
      <c r="Z153" s="11"/>
      <c r="AA153" s="11"/>
      <c r="AB153" s="11"/>
      <c r="AC153" s="11"/>
      <c r="AD153" s="12"/>
      <c r="AE153" s="47"/>
      <c r="AF153" s="48"/>
      <c r="AG153" s="11"/>
      <c r="AH153" s="11"/>
      <c r="AI153" s="11"/>
      <c r="AJ153" s="11"/>
      <c r="AK153" s="11"/>
      <c r="AL153" s="11"/>
      <c r="AM153" s="11"/>
      <c r="AN153" s="11"/>
      <c r="AO153" s="12"/>
      <c r="AP153" s="47"/>
      <c r="AQ153" s="48"/>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33"/>
      <c r="GA153" s="33"/>
      <c r="GB153" s="33"/>
      <c r="GC153" s="33"/>
      <c r="GD153" s="33"/>
      <c r="GE153" s="33"/>
      <c r="GF153" s="33"/>
      <c r="GG153" s="33"/>
      <c r="GH153" s="33"/>
      <c r="GI153" s="33"/>
      <c r="GJ153" s="33"/>
      <c r="GK153" s="33"/>
      <c r="GL153" s="33"/>
      <c r="GM153" s="33"/>
      <c r="GN153" s="33"/>
      <c r="GO153" s="33"/>
      <c r="GP153" s="33"/>
      <c r="GQ153" s="33"/>
      <c r="GR153" s="33"/>
      <c r="GS153" s="33"/>
      <c r="GT153" s="33"/>
      <c r="GU153" s="33"/>
      <c r="GV153" s="33"/>
      <c r="GW153" s="33"/>
      <c r="GX153" s="33"/>
      <c r="GY153" s="33"/>
      <c r="GZ153" s="33"/>
      <c r="HA153" s="33"/>
      <c r="HB153" s="33"/>
      <c r="HC153" s="33"/>
      <c r="HD153" s="33"/>
      <c r="HE153" s="33"/>
      <c r="HF153" s="33"/>
      <c r="HG153" s="33"/>
    </row>
    <row r="154" spans="2:215" x14ac:dyDescent="0.25">
      <c r="B154" s="17"/>
      <c r="C154" s="72" t="s">
        <v>7</v>
      </c>
      <c r="D154" s="72"/>
      <c r="E154" s="72"/>
      <c r="F154" s="4" t="s">
        <v>1</v>
      </c>
      <c r="G154" s="9">
        <v>1</v>
      </c>
      <c r="H154" s="41">
        <f>T154+AE154+AP154</f>
        <v>0.38749999999999996</v>
      </c>
      <c r="I154" s="41">
        <f>U154+AF154+AQ154</f>
        <v>0.42499999999999999</v>
      </c>
      <c r="J154" s="77">
        <v>80</v>
      </c>
      <c r="K154" s="6">
        <v>1</v>
      </c>
      <c r="L154" s="6">
        <v>2</v>
      </c>
      <c r="M154" s="6">
        <v>0</v>
      </c>
      <c r="N154" s="6">
        <v>0</v>
      </c>
      <c r="O154" s="6"/>
      <c r="P154" s="6"/>
      <c r="Q154" s="6"/>
      <c r="R154" s="6"/>
      <c r="S154" s="5"/>
      <c r="T154" s="46">
        <f>(K154+L154)/J154</f>
        <v>3.7499999999999999E-2</v>
      </c>
      <c r="U154" s="41">
        <f>(K154+L154+M154+N154)/J154</f>
        <v>3.7499999999999999E-2</v>
      </c>
      <c r="V154" s="6">
        <v>0</v>
      </c>
      <c r="W154" s="6">
        <v>0</v>
      </c>
      <c r="X154" s="6">
        <v>0</v>
      </c>
      <c r="Y154" s="6">
        <v>0</v>
      </c>
      <c r="Z154" s="6"/>
      <c r="AA154" s="6"/>
      <c r="AB154" s="6"/>
      <c r="AC154" s="6"/>
      <c r="AD154" s="5"/>
      <c r="AE154" s="46">
        <f>(V154+W154)/J154</f>
        <v>0</v>
      </c>
      <c r="AF154" s="41">
        <f>(V154+W154+X154+Y154)/J154</f>
        <v>0</v>
      </c>
      <c r="AG154" s="6">
        <v>2</v>
      </c>
      <c r="AH154" s="6">
        <v>12</v>
      </c>
      <c r="AI154" s="6">
        <v>5</v>
      </c>
      <c r="AJ154" s="6">
        <v>6</v>
      </c>
      <c r="AK154" s="6">
        <v>3</v>
      </c>
      <c r="AL154" s="6">
        <v>2</v>
      </c>
      <c r="AM154" s="6">
        <v>1</v>
      </c>
      <c r="AN154" s="6"/>
      <c r="AO154" s="5"/>
      <c r="AP154" s="46">
        <f>(AG154+AH154+AI154+AJ154+AK154) /J154</f>
        <v>0.35</v>
      </c>
      <c r="AQ154" s="41">
        <f>(AG154+AH154+AI154+AJ154+AK154+AL154+AM154)/J154</f>
        <v>0.38750000000000001</v>
      </c>
    </row>
    <row r="155" spans="2:215" x14ac:dyDescent="0.25">
      <c r="B155" s="17"/>
      <c r="C155" s="72"/>
      <c r="D155" s="72"/>
      <c r="E155" s="72"/>
      <c r="F155" s="4" t="s">
        <v>31</v>
      </c>
      <c r="G155" s="9">
        <v>2</v>
      </c>
      <c r="H155" s="40" t="s">
        <v>27</v>
      </c>
      <c r="I155" s="40" t="s">
        <v>30</v>
      </c>
      <c r="J155" s="77" t="s">
        <v>28</v>
      </c>
      <c r="K155" s="6"/>
      <c r="L155" s="6"/>
      <c r="M155" s="6"/>
      <c r="N155" s="6"/>
      <c r="O155" s="6"/>
      <c r="P155" s="6"/>
      <c r="Q155" s="6"/>
      <c r="R155" s="6"/>
      <c r="S155" s="5"/>
      <c r="T155" s="46"/>
      <c r="U155" s="41"/>
      <c r="V155" s="6"/>
      <c r="W155" s="6"/>
      <c r="X155" s="6"/>
      <c r="Y155" s="6"/>
      <c r="Z155" s="6"/>
      <c r="AA155" s="6"/>
      <c r="AB155" s="6"/>
      <c r="AC155" s="6"/>
      <c r="AD155" s="5"/>
      <c r="AE155" s="46"/>
      <c r="AF155" s="41"/>
      <c r="AG155" s="6"/>
      <c r="AH155" s="6"/>
      <c r="AI155" s="6"/>
      <c r="AJ155" s="6"/>
      <c r="AK155" s="6"/>
      <c r="AL155" s="6"/>
      <c r="AM155" s="6"/>
      <c r="AN155" s="6"/>
      <c r="AO155" s="5"/>
      <c r="AP155" s="46"/>
      <c r="AQ155" s="41"/>
    </row>
    <row r="156" spans="2:215" x14ac:dyDescent="0.25">
      <c r="B156" s="17"/>
      <c r="C156" s="72"/>
      <c r="D156" s="72"/>
      <c r="E156" s="72"/>
      <c r="F156" s="4" t="s">
        <v>2</v>
      </c>
      <c r="G156" s="9">
        <v>4</v>
      </c>
      <c r="H156" s="41">
        <f>T156+AE156+AP156</f>
        <v>0.60125835627211943</v>
      </c>
      <c r="I156" s="41">
        <f>U156+AF156+AQ156</f>
        <v>0.73495871018482117</v>
      </c>
      <c r="J156" s="79">
        <v>2543</v>
      </c>
      <c r="K156" s="7">
        <v>1</v>
      </c>
      <c r="L156" s="7">
        <v>279</v>
      </c>
      <c r="M156" s="7">
        <v>340</v>
      </c>
      <c r="N156" s="7">
        <v>310</v>
      </c>
      <c r="O156" s="7">
        <v>398</v>
      </c>
      <c r="P156" s="7">
        <v>188</v>
      </c>
      <c r="Q156" s="7">
        <v>67</v>
      </c>
      <c r="R156" s="7"/>
      <c r="S156" s="8"/>
      <c r="T156" s="46">
        <f>(K156+L156+M156+N156+O156) /J156</f>
        <v>0.52221785292961065</v>
      </c>
      <c r="U156" s="41">
        <f>(K156+L156+M156+N156+O156+P156+Q156)/J156</f>
        <v>0.6224931183641369</v>
      </c>
      <c r="V156" s="6">
        <v>1</v>
      </c>
      <c r="W156" s="6">
        <v>1</v>
      </c>
      <c r="X156" s="6">
        <v>3</v>
      </c>
      <c r="Y156" s="6">
        <v>20</v>
      </c>
      <c r="Z156" s="6">
        <v>27</v>
      </c>
      <c r="AA156" s="6">
        <v>21</v>
      </c>
      <c r="AB156" s="6">
        <v>15</v>
      </c>
      <c r="AC156" s="6"/>
      <c r="AD156" s="5"/>
      <c r="AE156" s="46">
        <f>(V156+W156+X156+Y156+Z156) /J156</f>
        <v>2.0448289421942586E-2</v>
      </c>
      <c r="AF156" s="41">
        <f>(V156+W156+X156+Y156+Z156+AA156+AB156)/J156</f>
        <v>3.4604797483287458E-2</v>
      </c>
      <c r="AG156" s="6">
        <v>8</v>
      </c>
      <c r="AH156" s="6">
        <v>15</v>
      </c>
      <c r="AI156" s="6">
        <v>47</v>
      </c>
      <c r="AJ156" s="6">
        <v>36</v>
      </c>
      <c r="AK156" s="6">
        <v>43</v>
      </c>
      <c r="AL156" s="6">
        <v>30</v>
      </c>
      <c r="AM156" s="6">
        <v>19</v>
      </c>
      <c r="AN156" s="6"/>
      <c r="AO156" s="5"/>
      <c r="AP156" s="46">
        <f>(AG156+AH156+AI156+AJ156+AK156) /J156</f>
        <v>5.8592213920566259E-2</v>
      </c>
      <c r="AQ156" s="41">
        <f>(AG156+AH156+AI156+AJ156+AK156+AL156+AM156)/J156</f>
        <v>7.7860794337396774E-2</v>
      </c>
    </row>
    <row r="157" spans="2:215" x14ac:dyDescent="0.25">
      <c r="B157" s="17"/>
      <c r="C157" s="72"/>
      <c r="D157" s="72"/>
      <c r="E157" s="72"/>
      <c r="F157" s="4" t="s">
        <v>3</v>
      </c>
      <c r="G157" s="9">
        <v>3</v>
      </c>
      <c r="H157" s="41">
        <f>T157+AE157+AP157</f>
        <v>0.71739130434782616</v>
      </c>
      <c r="I157" s="41">
        <f>U157+AF157+AQ157</f>
        <v>0.87681159420289845</v>
      </c>
      <c r="J157" s="79">
        <v>138</v>
      </c>
      <c r="K157" s="7">
        <v>0</v>
      </c>
      <c r="L157" s="7">
        <v>7</v>
      </c>
      <c r="M157" s="7">
        <v>69</v>
      </c>
      <c r="N157" s="7">
        <v>18</v>
      </c>
      <c r="O157" s="7">
        <v>7</v>
      </c>
      <c r="P157" s="7">
        <v>5</v>
      </c>
      <c r="Q157" s="7"/>
      <c r="R157" s="7"/>
      <c r="S157" s="8"/>
      <c r="T157" s="46">
        <f>(K157+L157+M157+N157)/J157</f>
        <v>0.6811594202898551</v>
      </c>
      <c r="U157" s="41">
        <f>(K157+L157+M157+N157+O157+P157)/J157</f>
        <v>0.76811594202898548</v>
      </c>
      <c r="V157" s="6">
        <v>1</v>
      </c>
      <c r="W157" s="6">
        <v>0</v>
      </c>
      <c r="X157" s="6">
        <v>0</v>
      </c>
      <c r="Y157" s="6">
        <v>0</v>
      </c>
      <c r="Z157" s="6">
        <v>1</v>
      </c>
      <c r="AA157" s="6">
        <v>0</v>
      </c>
      <c r="AB157" s="6"/>
      <c r="AC157" s="6"/>
      <c r="AD157" s="5"/>
      <c r="AE157" s="46">
        <f>(V157+W157+X157+Y157)/J157</f>
        <v>7.246376811594203E-3</v>
      </c>
      <c r="AF157" s="41">
        <f>(V157+W157+X157+Y157+Z157+AA157)/J157</f>
        <v>1.4492753623188406E-2</v>
      </c>
      <c r="AG157" s="6">
        <v>2</v>
      </c>
      <c r="AH157" s="6">
        <v>1</v>
      </c>
      <c r="AI157" s="6">
        <v>0</v>
      </c>
      <c r="AJ157" s="6">
        <v>1</v>
      </c>
      <c r="AK157" s="6">
        <v>0</v>
      </c>
      <c r="AL157" s="6">
        <v>4</v>
      </c>
      <c r="AM157" s="6">
        <v>5</v>
      </c>
      <c r="AN157" s="6"/>
      <c r="AO157" s="5"/>
      <c r="AP157" s="46">
        <f>(AG157+AH157+AI157+AJ157+AK157) /J157</f>
        <v>2.8985507246376812E-2</v>
      </c>
      <c r="AQ157" s="41">
        <f>(AG157+AH157+AI157+AJ157+AK157+AL157+AM157)/J157</f>
        <v>9.420289855072464E-2</v>
      </c>
    </row>
    <row r="158" spans="2:215" x14ac:dyDescent="0.25">
      <c r="B158" s="17"/>
      <c r="C158" s="72"/>
      <c r="D158" s="72"/>
      <c r="E158" s="72"/>
      <c r="F158" s="4" t="s">
        <v>4</v>
      </c>
      <c r="G158" s="9">
        <v>6</v>
      </c>
      <c r="H158" s="40" t="s">
        <v>27</v>
      </c>
      <c r="I158" s="40" t="s">
        <v>27</v>
      </c>
      <c r="J158" s="79" t="s">
        <v>28</v>
      </c>
      <c r="K158" s="7"/>
      <c r="L158" s="7"/>
      <c r="M158" s="7"/>
      <c r="N158" s="7"/>
      <c r="O158" s="7"/>
      <c r="P158" s="7"/>
      <c r="Q158" s="7"/>
      <c r="R158" s="7"/>
      <c r="S158" s="8"/>
      <c r="T158" s="46"/>
      <c r="U158" s="41"/>
      <c r="V158" s="6"/>
      <c r="W158" s="6"/>
      <c r="X158" s="6"/>
      <c r="Y158" s="6"/>
      <c r="Z158" s="6"/>
      <c r="AA158" s="6"/>
      <c r="AB158" s="6"/>
      <c r="AC158" s="6"/>
      <c r="AD158" s="5"/>
      <c r="AE158" s="46"/>
      <c r="AF158" s="41"/>
      <c r="AG158" s="6"/>
      <c r="AH158" s="6"/>
      <c r="AI158" s="6"/>
      <c r="AJ158" s="6"/>
      <c r="AK158" s="6"/>
      <c r="AL158" s="6"/>
      <c r="AM158" s="6"/>
      <c r="AN158" s="6"/>
      <c r="AO158" s="5"/>
      <c r="AP158" s="46"/>
      <c r="AQ158" s="41"/>
    </row>
    <row r="159" spans="2:215" s="13" customFormat="1" ht="15.75" thickBot="1" x14ac:dyDescent="0.3">
      <c r="B159" s="16"/>
      <c r="C159" s="73"/>
      <c r="D159" s="73"/>
      <c r="E159" s="73"/>
      <c r="F159" s="11" t="s">
        <v>32</v>
      </c>
      <c r="G159" s="14" t="s">
        <v>28</v>
      </c>
      <c r="H159" s="42">
        <f t="shared" ref="H159:I159" si="64">T159+AE159+AP159</f>
        <v>0.72222222222222232</v>
      </c>
      <c r="I159" s="42">
        <f t="shared" si="64"/>
        <v>0.88888888888888895</v>
      </c>
      <c r="J159" s="78">
        <v>18</v>
      </c>
      <c r="K159" s="11">
        <v>0</v>
      </c>
      <c r="L159" s="11">
        <v>0</v>
      </c>
      <c r="M159" s="11">
        <v>0</v>
      </c>
      <c r="N159" s="11">
        <v>1</v>
      </c>
      <c r="O159" s="11">
        <v>0</v>
      </c>
      <c r="P159" s="11">
        <v>1</v>
      </c>
      <c r="Q159" s="11">
        <v>0</v>
      </c>
      <c r="R159" s="11"/>
      <c r="S159" s="12"/>
      <c r="T159" s="47">
        <f>(K159+L159+M159+N159+O159) /J159</f>
        <v>5.5555555555555552E-2</v>
      </c>
      <c r="U159" s="48">
        <f>(K159+L159+M159+N159+O159+P159+Q159)/J159</f>
        <v>0.1111111111111111</v>
      </c>
      <c r="V159" s="11">
        <v>0</v>
      </c>
      <c r="W159" s="11">
        <v>0</v>
      </c>
      <c r="X159" s="11">
        <v>0</v>
      </c>
      <c r="Y159" s="11">
        <v>5</v>
      </c>
      <c r="Z159" s="11">
        <v>5</v>
      </c>
      <c r="AA159" s="11">
        <v>0</v>
      </c>
      <c r="AB159" s="11">
        <v>0</v>
      </c>
      <c r="AC159" s="11"/>
      <c r="AD159" s="12"/>
      <c r="AE159" s="47">
        <f>(V159+W159+X159+Y159+Z159) /J159</f>
        <v>0.55555555555555558</v>
      </c>
      <c r="AF159" s="48">
        <f>(V159+W159+X159+Y159+Z159+AA159+AB159)/J159</f>
        <v>0.55555555555555558</v>
      </c>
      <c r="AG159" s="11">
        <v>0</v>
      </c>
      <c r="AH159" s="11">
        <v>1</v>
      </c>
      <c r="AI159" s="11">
        <v>1</v>
      </c>
      <c r="AJ159" s="11">
        <v>0</v>
      </c>
      <c r="AK159" s="11">
        <v>0</v>
      </c>
      <c r="AL159" s="11">
        <v>0</v>
      </c>
      <c r="AM159" s="11">
        <v>2</v>
      </c>
      <c r="AN159" s="11"/>
      <c r="AO159" s="12"/>
      <c r="AP159" s="47">
        <f>(AG159+AH159+AI159+AJ159+AK159) /J159</f>
        <v>0.1111111111111111</v>
      </c>
      <c r="AQ159" s="48">
        <f>(AG159+AH159+AI159+AJ159+AK159+AL159+AM159)/J159</f>
        <v>0.22222222222222221</v>
      </c>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c r="DI159" s="33"/>
      <c r="DJ159" s="33"/>
      <c r="DK159" s="33"/>
      <c r="DL159" s="33"/>
      <c r="DM159" s="33"/>
      <c r="DN159" s="33"/>
      <c r="DO159" s="33"/>
      <c r="DP159" s="33"/>
      <c r="DQ159" s="33"/>
      <c r="DR159" s="33"/>
      <c r="DS159" s="33"/>
      <c r="DT159" s="33"/>
      <c r="DU159" s="33"/>
      <c r="DV159" s="33"/>
      <c r="DW159" s="33"/>
      <c r="DX159" s="33"/>
      <c r="DY159" s="33"/>
      <c r="DZ159" s="33"/>
      <c r="EA159" s="33"/>
      <c r="EB159" s="33"/>
      <c r="EC159" s="33"/>
      <c r="ED159" s="33"/>
      <c r="EE159" s="33"/>
      <c r="EF159" s="33"/>
      <c r="EG159" s="33"/>
      <c r="EH159" s="33"/>
      <c r="EI159" s="33"/>
      <c r="EJ159" s="33"/>
      <c r="EK159" s="33"/>
      <c r="EL159" s="33"/>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33"/>
      <c r="GA159" s="33"/>
      <c r="GB159" s="33"/>
      <c r="GC159" s="33"/>
      <c r="GD159" s="33"/>
      <c r="GE159" s="33"/>
      <c r="GF159" s="33"/>
      <c r="GG159" s="33"/>
      <c r="GH159" s="33"/>
      <c r="GI159" s="33"/>
      <c r="GJ159" s="33"/>
      <c r="GK159" s="33"/>
      <c r="GL159" s="33"/>
      <c r="GM159" s="33"/>
      <c r="GN159" s="33"/>
      <c r="GO159" s="33"/>
      <c r="GP159" s="33"/>
      <c r="GQ159" s="33"/>
      <c r="GR159" s="33"/>
      <c r="GS159" s="33"/>
      <c r="GT159" s="33"/>
      <c r="GU159" s="33"/>
      <c r="GV159" s="33"/>
      <c r="GW159" s="33"/>
      <c r="GX159" s="33"/>
      <c r="GY159" s="33"/>
      <c r="GZ159" s="33"/>
      <c r="HA159" s="33"/>
      <c r="HB159" s="33"/>
      <c r="HC159" s="33"/>
      <c r="HD159" s="33"/>
      <c r="HE159" s="33"/>
      <c r="HF159" s="33"/>
      <c r="HG159" s="33"/>
    </row>
    <row r="160" spans="2:215" s="33" customFormat="1" x14ac:dyDescent="0.25">
      <c r="C160" s="31"/>
      <c r="D160" s="31"/>
      <c r="E160" s="31"/>
      <c r="H160" s="44"/>
      <c r="I160" s="44"/>
      <c r="J160" s="81"/>
      <c r="S160" s="36"/>
      <c r="T160" s="44"/>
      <c r="U160" s="44"/>
      <c r="AD160" s="36"/>
      <c r="AE160" s="44"/>
      <c r="AF160" s="44"/>
      <c r="AP160" s="44"/>
      <c r="AQ160" s="44"/>
    </row>
    <row r="161" spans="3:43" s="33" customFormat="1" x14ac:dyDescent="0.25">
      <c r="C161" s="31" t="s">
        <v>108</v>
      </c>
      <c r="D161" s="31"/>
      <c r="E161" s="31"/>
      <c r="H161" s="44"/>
      <c r="I161" s="44"/>
      <c r="J161" s="81"/>
      <c r="T161" s="44"/>
      <c r="U161" s="44"/>
      <c r="AE161" s="44"/>
      <c r="AF161" s="44"/>
      <c r="AP161" s="44"/>
      <c r="AQ161" s="44"/>
    </row>
    <row r="162" spans="3:43" s="33" customFormat="1" x14ac:dyDescent="0.25">
      <c r="C162" s="31"/>
      <c r="D162" s="31"/>
      <c r="E162" s="31"/>
      <c r="H162" s="44"/>
      <c r="I162" s="44"/>
      <c r="J162" s="81"/>
      <c r="T162" s="44"/>
      <c r="U162" s="44"/>
      <c r="AE162" s="44"/>
      <c r="AF162" s="44"/>
      <c r="AP162" s="44"/>
      <c r="AQ162" s="44"/>
    </row>
    <row r="163" spans="3:43" s="33" customFormat="1" x14ac:dyDescent="0.25">
      <c r="C163" s="31"/>
      <c r="D163" s="31"/>
      <c r="E163" s="31"/>
      <c r="H163" s="44"/>
      <c r="I163" s="44"/>
      <c r="J163" s="81"/>
      <c r="T163" s="44"/>
      <c r="U163" s="44"/>
      <c r="AE163" s="44"/>
      <c r="AF163" s="44"/>
      <c r="AP163" s="44"/>
      <c r="AQ163" s="44"/>
    </row>
    <row r="164" spans="3:43" s="33" customFormat="1" x14ac:dyDescent="0.25">
      <c r="C164" s="31"/>
      <c r="D164" s="31"/>
      <c r="E164" s="31"/>
      <c r="H164" s="44"/>
      <c r="I164" s="44"/>
      <c r="J164" s="81"/>
      <c r="T164" s="44"/>
      <c r="U164" s="44"/>
      <c r="AE164" s="44"/>
      <c r="AF164" s="44"/>
      <c r="AP164" s="44"/>
      <c r="AQ164" s="44"/>
    </row>
    <row r="165" spans="3:43" s="33" customFormat="1" x14ac:dyDescent="0.25">
      <c r="C165" s="31"/>
      <c r="D165" s="31"/>
      <c r="E165" s="31"/>
      <c r="H165" s="44"/>
      <c r="I165" s="44"/>
      <c r="J165" s="81"/>
      <c r="T165" s="44"/>
      <c r="U165" s="44"/>
      <c r="AE165" s="44"/>
      <c r="AF165" s="44"/>
      <c r="AP165" s="44"/>
      <c r="AQ165" s="44"/>
    </row>
    <row r="166" spans="3:43" s="33" customFormat="1" x14ac:dyDescent="0.25">
      <c r="C166" s="31"/>
      <c r="D166" s="31"/>
      <c r="E166" s="31"/>
      <c r="H166" s="44"/>
      <c r="I166" s="44"/>
      <c r="J166" s="81"/>
      <c r="T166" s="44"/>
      <c r="U166" s="44"/>
      <c r="AE166" s="44"/>
      <c r="AF166" s="44"/>
      <c r="AP166" s="44"/>
      <c r="AQ166" s="44"/>
    </row>
    <row r="167" spans="3:43" s="33" customFormat="1" x14ac:dyDescent="0.25">
      <c r="C167" s="31"/>
      <c r="D167" s="31"/>
      <c r="E167" s="31"/>
      <c r="H167" s="44"/>
      <c r="I167" s="44"/>
      <c r="J167" s="81"/>
      <c r="T167" s="44"/>
      <c r="U167" s="44"/>
      <c r="AE167" s="44"/>
      <c r="AF167" s="44"/>
      <c r="AP167" s="44"/>
      <c r="AQ167" s="44"/>
    </row>
    <row r="168" spans="3:43" s="33" customFormat="1" x14ac:dyDescent="0.25">
      <c r="C168" s="31"/>
      <c r="D168" s="31"/>
      <c r="E168" s="31"/>
      <c r="H168" s="44"/>
      <c r="I168" s="44"/>
      <c r="J168" s="81"/>
      <c r="T168" s="44"/>
      <c r="U168" s="44"/>
      <c r="AE168" s="44"/>
      <c r="AF168" s="44"/>
      <c r="AP168" s="44"/>
      <c r="AQ168" s="44"/>
    </row>
    <row r="169" spans="3:43" s="33" customFormat="1" x14ac:dyDescent="0.25">
      <c r="C169" s="31"/>
      <c r="D169" s="31"/>
      <c r="E169" s="31"/>
      <c r="H169" s="44"/>
      <c r="I169" s="44"/>
      <c r="J169" s="81"/>
      <c r="T169" s="44"/>
      <c r="U169" s="44"/>
      <c r="AE169" s="44"/>
      <c r="AF169" s="44"/>
      <c r="AP169" s="44"/>
      <c r="AQ169" s="44"/>
    </row>
    <row r="170" spans="3:43" s="33" customFormat="1" x14ac:dyDescent="0.25">
      <c r="C170" s="31"/>
      <c r="D170" s="31"/>
      <c r="E170" s="31"/>
      <c r="H170" s="44"/>
      <c r="I170" s="44"/>
      <c r="J170" s="81"/>
      <c r="T170" s="44"/>
      <c r="U170" s="44"/>
      <c r="AE170" s="44"/>
      <c r="AF170" s="44"/>
      <c r="AP170" s="44"/>
      <c r="AQ170" s="44"/>
    </row>
    <row r="171" spans="3:43" s="33" customFormat="1" x14ac:dyDescent="0.25">
      <c r="C171" s="31"/>
      <c r="D171" s="31"/>
      <c r="E171" s="31"/>
      <c r="H171" s="44"/>
      <c r="I171" s="44"/>
      <c r="J171" s="81"/>
      <c r="T171" s="44"/>
      <c r="U171" s="44"/>
      <c r="AE171" s="44"/>
      <c r="AF171" s="44"/>
      <c r="AP171" s="44"/>
      <c r="AQ171" s="44"/>
    </row>
    <row r="172" spans="3:43" s="33" customFormat="1" x14ac:dyDescent="0.25">
      <c r="C172" s="31"/>
      <c r="D172" s="31"/>
      <c r="E172" s="31"/>
      <c r="H172" s="44"/>
      <c r="I172" s="44"/>
      <c r="J172" s="81"/>
      <c r="T172" s="44"/>
      <c r="U172" s="44"/>
      <c r="AE172" s="44"/>
      <c r="AF172" s="44"/>
      <c r="AP172" s="44"/>
      <c r="AQ172" s="44"/>
    </row>
    <row r="173" spans="3:43" s="33" customFormat="1" x14ac:dyDescent="0.25">
      <c r="C173" s="31"/>
      <c r="D173" s="31"/>
      <c r="E173" s="31"/>
      <c r="H173" s="44"/>
      <c r="I173" s="44"/>
      <c r="J173" s="81"/>
      <c r="T173" s="44"/>
      <c r="U173" s="44"/>
      <c r="AE173" s="44"/>
      <c r="AF173" s="44"/>
      <c r="AP173" s="44"/>
      <c r="AQ173" s="44"/>
    </row>
    <row r="174" spans="3:43" s="33" customFormat="1" x14ac:dyDescent="0.25">
      <c r="C174" s="31"/>
      <c r="D174" s="31"/>
      <c r="E174" s="31"/>
      <c r="H174" s="44"/>
      <c r="I174" s="44"/>
      <c r="J174" s="81"/>
      <c r="T174" s="44"/>
      <c r="U174" s="44"/>
      <c r="AE174" s="44"/>
      <c r="AF174" s="44"/>
      <c r="AP174" s="44"/>
      <c r="AQ174" s="44"/>
    </row>
    <row r="175" spans="3:43" s="33" customFormat="1" x14ac:dyDescent="0.25">
      <c r="C175" s="31"/>
      <c r="D175" s="31"/>
      <c r="E175" s="31"/>
      <c r="H175" s="44"/>
      <c r="I175" s="44"/>
      <c r="J175" s="81"/>
      <c r="T175" s="44"/>
      <c r="U175" s="44"/>
      <c r="AE175" s="44"/>
      <c r="AF175" s="44"/>
      <c r="AP175" s="44"/>
      <c r="AQ175" s="44"/>
    </row>
    <row r="176" spans="3:43" s="33" customFormat="1" x14ac:dyDescent="0.25">
      <c r="C176" s="31"/>
      <c r="D176" s="31"/>
      <c r="E176" s="31"/>
      <c r="H176" s="44"/>
      <c r="I176" s="44"/>
      <c r="J176" s="81"/>
      <c r="T176" s="44"/>
      <c r="U176" s="44"/>
      <c r="AE176" s="44"/>
      <c r="AF176" s="44"/>
      <c r="AP176" s="44"/>
      <c r="AQ176" s="44"/>
    </row>
    <row r="177" spans="3:43" s="33" customFormat="1" x14ac:dyDescent="0.25">
      <c r="C177" s="31"/>
      <c r="D177" s="31"/>
      <c r="E177" s="31"/>
      <c r="H177" s="44"/>
      <c r="I177" s="44"/>
      <c r="J177" s="81"/>
      <c r="T177" s="44"/>
      <c r="U177" s="44"/>
      <c r="AE177" s="44"/>
      <c r="AF177" s="44"/>
      <c r="AP177" s="44"/>
      <c r="AQ177" s="44"/>
    </row>
    <row r="178" spans="3:43" s="33" customFormat="1" x14ac:dyDescent="0.25">
      <c r="C178" s="31"/>
      <c r="D178" s="31"/>
      <c r="E178" s="31"/>
      <c r="H178" s="44"/>
      <c r="I178" s="44"/>
      <c r="J178" s="81"/>
      <c r="T178" s="44"/>
      <c r="U178" s="44"/>
      <c r="AE178" s="44"/>
      <c r="AF178" s="44"/>
      <c r="AP178" s="44"/>
      <c r="AQ178" s="44"/>
    </row>
    <row r="179" spans="3:43" s="33" customFormat="1" x14ac:dyDescent="0.25">
      <c r="C179" s="31"/>
      <c r="D179" s="31"/>
      <c r="E179" s="31"/>
      <c r="H179" s="44"/>
      <c r="I179" s="44"/>
      <c r="J179" s="81"/>
      <c r="T179" s="44"/>
      <c r="U179" s="44"/>
      <c r="AE179" s="44"/>
      <c r="AF179" s="44"/>
      <c r="AP179" s="44"/>
      <c r="AQ179" s="44"/>
    </row>
    <row r="180" spans="3:43" s="33" customFormat="1" x14ac:dyDescent="0.25">
      <c r="C180" s="31"/>
      <c r="D180" s="31"/>
      <c r="E180" s="31"/>
      <c r="H180" s="44"/>
      <c r="I180" s="44"/>
      <c r="J180" s="81"/>
      <c r="T180" s="44"/>
      <c r="U180" s="44"/>
      <c r="AE180" s="44"/>
      <c r="AF180" s="44"/>
      <c r="AP180" s="44"/>
      <c r="AQ180" s="44"/>
    </row>
    <row r="181" spans="3:43" s="33" customFormat="1" x14ac:dyDescent="0.25">
      <c r="C181" s="31"/>
      <c r="D181" s="31"/>
      <c r="E181" s="31"/>
      <c r="H181" s="44"/>
      <c r="I181" s="44"/>
      <c r="J181" s="81"/>
      <c r="T181" s="44"/>
      <c r="U181" s="44"/>
      <c r="AE181" s="44"/>
      <c r="AF181" s="44"/>
      <c r="AP181" s="44"/>
      <c r="AQ181" s="44"/>
    </row>
    <row r="182" spans="3:43" s="33" customFormat="1" x14ac:dyDescent="0.25">
      <c r="C182" s="31"/>
      <c r="D182" s="31"/>
      <c r="E182" s="31"/>
      <c r="H182" s="44"/>
      <c r="I182" s="44"/>
      <c r="J182" s="81"/>
      <c r="T182" s="44"/>
      <c r="U182" s="44"/>
      <c r="AE182" s="44"/>
      <c r="AF182" s="44"/>
      <c r="AP182" s="44"/>
      <c r="AQ182" s="44"/>
    </row>
    <row r="183" spans="3:43" s="33" customFormat="1" x14ac:dyDescent="0.25">
      <c r="C183" s="31"/>
      <c r="D183" s="31"/>
      <c r="E183" s="31"/>
      <c r="H183" s="44"/>
      <c r="I183" s="44"/>
      <c r="J183" s="81"/>
      <c r="T183" s="44"/>
      <c r="U183" s="44"/>
      <c r="AE183" s="44"/>
      <c r="AF183" s="44"/>
      <c r="AP183" s="44"/>
      <c r="AQ183" s="44"/>
    </row>
    <row r="184" spans="3:43" s="33" customFormat="1" x14ac:dyDescent="0.25">
      <c r="C184" s="31"/>
      <c r="D184" s="31"/>
      <c r="E184" s="31"/>
      <c r="H184" s="44"/>
      <c r="I184" s="44"/>
      <c r="J184" s="81"/>
      <c r="T184" s="44"/>
      <c r="U184" s="44"/>
      <c r="AE184" s="44"/>
      <c r="AF184" s="44"/>
      <c r="AP184" s="44"/>
      <c r="AQ184" s="44"/>
    </row>
    <row r="185" spans="3:43" s="33" customFormat="1" x14ac:dyDescent="0.25">
      <c r="C185" s="31"/>
      <c r="D185" s="31"/>
      <c r="E185" s="31"/>
      <c r="H185" s="44"/>
      <c r="I185" s="44"/>
      <c r="J185" s="81"/>
      <c r="T185" s="44"/>
      <c r="U185" s="44"/>
      <c r="AE185" s="44"/>
      <c r="AF185" s="44"/>
      <c r="AP185" s="44"/>
      <c r="AQ185" s="44"/>
    </row>
    <row r="186" spans="3:43" s="33" customFormat="1" x14ac:dyDescent="0.25">
      <c r="C186" s="31"/>
      <c r="D186" s="31"/>
      <c r="E186" s="31"/>
      <c r="H186" s="44"/>
      <c r="I186" s="44"/>
      <c r="J186" s="81"/>
      <c r="T186" s="44"/>
      <c r="U186" s="44"/>
      <c r="AE186" s="44"/>
      <c r="AF186" s="44"/>
      <c r="AP186" s="44"/>
      <c r="AQ186" s="44"/>
    </row>
    <row r="187" spans="3:43" s="33" customFormat="1" x14ac:dyDescent="0.25">
      <c r="C187" s="31"/>
      <c r="D187" s="31"/>
      <c r="E187" s="31"/>
      <c r="H187" s="44"/>
      <c r="I187" s="44"/>
      <c r="J187" s="81"/>
      <c r="T187" s="44"/>
      <c r="U187" s="44"/>
      <c r="AE187" s="44"/>
      <c r="AF187" s="44"/>
      <c r="AP187" s="44"/>
      <c r="AQ187" s="44"/>
    </row>
    <row r="188" spans="3:43" s="33" customFormat="1" x14ac:dyDescent="0.25">
      <c r="C188" s="31"/>
      <c r="D188" s="31"/>
      <c r="E188" s="31"/>
      <c r="H188" s="44"/>
      <c r="I188" s="44"/>
      <c r="J188" s="81"/>
      <c r="T188" s="44"/>
      <c r="U188" s="44"/>
      <c r="AE188" s="44"/>
      <c r="AF188" s="44"/>
      <c r="AP188" s="44"/>
      <c r="AQ188" s="44"/>
    </row>
    <row r="189" spans="3:43" s="33" customFormat="1" x14ac:dyDescent="0.25">
      <c r="C189" s="31"/>
      <c r="D189" s="31"/>
      <c r="E189" s="31"/>
      <c r="H189" s="44"/>
      <c r="I189" s="44"/>
      <c r="J189" s="81"/>
      <c r="T189" s="44"/>
      <c r="U189" s="44"/>
      <c r="AE189" s="44"/>
      <c r="AF189" s="44"/>
      <c r="AP189" s="44"/>
      <c r="AQ189" s="44"/>
    </row>
    <row r="190" spans="3:43" s="33" customFormat="1" x14ac:dyDescent="0.25">
      <c r="C190" s="31"/>
      <c r="D190" s="31"/>
      <c r="E190" s="31"/>
      <c r="H190" s="44"/>
      <c r="I190" s="44"/>
      <c r="J190" s="81"/>
      <c r="T190" s="44"/>
      <c r="U190" s="44"/>
      <c r="AE190" s="44"/>
      <c r="AF190" s="44"/>
      <c r="AP190" s="44"/>
      <c r="AQ190" s="44"/>
    </row>
    <row r="191" spans="3:43" s="33" customFormat="1" x14ac:dyDescent="0.25">
      <c r="C191" s="31"/>
      <c r="D191" s="31"/>
      <c r="E191" s="31"/>
      <c r="H191" s="44"/>
      <c r="I191" s="44"/>
      <c r="J191" s="81"/>
      <c r="T191" s="44"/>
      <c r="U191" s="44"/>
      <c r="AE191" s="44"/>
      <c r="AF191" s="44"/>
      <c r="AP191" s="44"/>
      <c r="AQ191" s="44"/>
    </row>
    <row r="192" spans="3:43" s="33" customFormat="1" x14ac:dyDescent="0.25">
      <c r="C192" s="31"/>
      <c r="D192" s="31"/>
      <c r="E192" s="31"/>
      <c r="H192" s="44"/>
      <c r="I192" s="44"/>
      <c r="J192" s="81"/>
      <c r="T192" s="44"/>
      <c r="U192" s="44"/>
      <c r="AE192" s="44"/>
      <c r="AF192" s="44"/>
      <c r="AP192" s="44"/>
      <c r="AQ192" s="44"/>
    </row>
    <row r="193" spans="3:43" s="33" customFormat="1" x14ac:dyDescent="0.25">
      <c r="C193" s="31"/>
      <c r="D193" s="31"/>
      <c r="E193" s="31"/>
      <c r="H193" s="44"/>
      <c r="I193" s="44"/>
      <c r="J193" s="81"/>
      <c r="T193" s="44"/>
      <c r="U193" s="44"/>
      <c r="AE193" s="44"/>
      <c r="AF193" s="44"/>
      <c r="AP193" s="44"/>
      <c r="AQ193" s="44"/>
    </row>
    <row r="194" spans="3:43" s="33" customFormat="1" x14ac:dyDescent="0.25">
      <c r="C194" s="31"/>
      <c r="D194" s="31"/>
      <c r="E194" s="31"/>
      <c r="H194" s="44"/>
      <c r="I194" s="44"/>
      <c r="J194" s="81"/>
      <c r="T194" s="44"/>
      <c r="U194" s="44"/>
      <c r="AE194" s="44"/>
      <c r="AF194" s="44"/>
      <c r="AP194" s="44"/>
      <c r="AQ194" s="44"/>
    </row>
    <row r="195" spans="3:43" s="33" customFormat="1" x14ac:dyDescent="0.25">
      <c r="C195" s="31"/>
      <c r="D195" s="31"/>
      <c r="E195" s="31"/>
      <c r="H195" s="44"/>
      <c r="I195" s="44"/>
      <c r="J195" s="81"/>
      <c r="T195" s="44"/>
      <c r="U195" s="44"/>
      <c r="AE195" s="44"/>
      <c r="AF195" s="44"/>
      <c r="AP195" s="44"/>
      <c r="AQ195" s="44"/>
    </row>
    <row r="196" spans="3:43" s="33" customFormat="1" x14ac:dyDescent="0.25">
      <c r="C196" s="31"/>
      <c r="D196" s="31"/>
      <c r="E196" s="31"/>
      <c r="H196" s="44"/>
      <c r="I196" s="44"/>
      <c r="J196" s="81"/>
      <c r="T196" s="44"/>
      <c r="U196" s="44"/>
      <c r="AE196" s="44"/>
      <c r="AF196" s="44"/>
      <c r="AP196" s="44"/>
      <c r="AQ196" s="44"/>
    </row>
    <row r="197" spans="3:43" s="33" customFormat="1" x14ac:dyDescent="0.25">
      <c r="C197" s="31"/>
      <c r="D197" s="31"/>
      <c r="E197" s="31"/>
      <c r="H197" s="44"/>
      <c r="I197" s="44"/>
      <c r="J197" s="81"/>
      <c r="T197" s="44"/>
      <c r="U197" s="44"/>
      <c r="AE197" s="44"/>
      <c r="AF197" s="44"/>
      <c r="AP197" s="44"/>
      <c r="AQ197" s="44"/>
    </row>
    <row r="198" spans="3:43" s="33" customFormat="1" x14ac:dyDescent="0.25">
      <c r="C198" s="31"/>
      <c r="D198" s="31"/>
      <c r="E198" s="31"/>
      <c r="H198" s="44"/>
      <c r="I198" s="44"/>
      <c r="J198" s="81"/>
      <c r="T198" s="44"/>
      <c r="U198" s="44"/>
      <c r="AE198" s="44"/>
      <c r="AF198" s="44"/>
      <c r="AP198" s="44"/>
      <c r="AQ198" s="44"/>
    </row>
    <row r="199" spans="3:43" s="33" customFormat="1" x14ac:dyDescent="0.25">
      <c r="C199" s="31"/>
      <c r="D199" s="31"/>
      <c r="E199" s="31"/>
      <c r="H199" s="44"/>
      <c r="I199" s="44"/>
      <c r="J199" s="81"/>
      <c r="T199" s="44"/>
      <c r="U199" s="44"/>
      <c r="AE199" s="44"/>
      <c r="AF199" s="44"/>
      <c r="AP199" s="44"/>
      <c r="AQ199" s="44"/>
    </row>
    <row r="200" spans="3:43" s="33" customFormat="1" x14ac:dyDescent="0.25">
      <c r="C200" s="31"/>
      <c r="D200" s="31"/>
      <c r="E200" s="31"/>
      <c r="H200" s="44"/>
      <c r="I200" s="44"/>
      <c r="J200" s="81"/>
      <c r="T200" s="44"/>
      <c r="U200" s="44"/>
      <c r="AE200" s="44"/>
      <c r="AF200" s="44"/>
      <c r="AP200" s="44"/>
      <c r="AQ200" s="44"/>
    </row>
    <row r="201" spans="3:43" s="33" customFormat="1" x14ac:dyDescent="0.25">
      <c r="C201" s="31"/>
      <c r="D201" s="31"/>
      <c r="E201" s="31"/>
      <c r="H201" s="44"/>
      <c r="I201" s="44"/>
      <c r="J201" s="81"/>
      <c r="T201" s="44"/>
      <c r="U201" s="44"/>
      <c r="AE201" s="44"/>
      <c r="AF201" s="44"/>
      <c r="AP201" s="44"/>
      <c r="AQ201" s="44"/>
    </row>
    <row r="202" spans="3:43" s="33" customFormat="1" x14ac:dyDescent="0.25">
      <c r="C202" s="31"/>
      <c r="D202" s="31"/>
      <c r="E202" s="31"/>
      <c r="H202" s="44"/>
      <c r="I202" s="44"/>
      <c r="J202" s="81"/>
      <c r="T202" s="44"/>
      <c r="U202" s="44"/>
      <c r="AE202" s="44"/>
      <c r="AF202" s="44"/>
      <c r="AP202" s="44"/>
      <c r="AQ202" s="44"/>
    </row>
    <row r="203" spans="3:43" s="33" customFormat="1" x14ac:dyDescent="0.25">
      <c r="C203" s="31"/>
      <c r="D203" s="31"/>
      <c r="E203" s="31"/>
      <c r="H203" s="44"/>
      <c r="I203" s="44"/>
      <c r="J203" s="81"/>
      <c r="T203" s="44"/>
      <c r="U203" s="44"/>
      <c r="AE203" s="44"/>
      <c r="AF203" s="44"/>
      <c r="AP203" s="44"/>
      <c r="AQ203" s="44"/>
    </row>
    <row r="204" spans="3:43" s="33" customFormat="1" x14ac:dyDescent="0.25">
      <c r="C204" s="31"/>
      <c r="D204" s="31"/>
      <c r="E204" s="31"/>
      <c r="H204" s="44"/>
      <c r="I204" s="44"/>
      <c r="J204" s="81"/>
      <c r="T204" s="44"/>
      <c r="U204" s="44"/>
      <c r="AE204" s="44"/>
      <c r="AF204" s="44"/>
      <c r="AP204" s="44"/>
      <c r="AQ204" s="44"/>
    </row>
    <row r="205" spans="3:43" s="33" customFormat="1" x14ac:dyDescent="0.25">
      <c r="C205" s="31"/>
      <c r="D205" s="31"/>
      <c r="E205" s="31"/>
      <c r="H205" s="44"/>
      <c r="I205" s="44"/>
      <c r="J205" s="81"/>
      <c r="T205" s="44"/>
      <c r="U205" s="44"/>
      <c r="AE205" s="44"/>
      <c r="AF205" s="44"/>
      <c r="AP205" s="44"/>
      <c r="AQ205" s="44"/>
    </row>
    <row r="206" spans="3:43" s="33" customFormat="1" x14ac:dyDescent="0.25">
      <c r="C206" s="31"/>
      <c r="D206" s="31"/>
      <c r="E206" s="31"/>
      <c r="H206" s="44"/>
      <c r="I206" s="44"/>
      <c r="J206" s="81"/>
      <c r="T206" s="44"/>
      <c r="U206" s="44"/>
      <c r="AE206" s="44"/>
      <c r="AF206" s="44"/>
      <c r="AP206" s="44"/>
      <c r="AQ206" s="44"/>
    </row>
    <row r="207" spans="3:43" s="33" customFormat="1" x14ac:dyDescent="0.25">
      <c r="C207" s="31"/>
      <c r="D207" s="31"/>
      <c r="E207" s="31"/>
      <c r="H207" s="44"/>
      <c r="I207" s="44"/>
      <c r="J207" s="81"/>
      <c r="T207" s="44"/>
      <c r="U207" s="44"/>
      <c r="AE207" s="44"/>
      <c r="AF207" s="44"/>
      <c r="AP207" s="44"/>
      <c r="AQ207" s="44"/>
    </row>
    <row r="208" spans="3:43" s="33" customFormat="1" x14ac:dyDescent="0.25">
      <c r="C208" s="31"/>
      <c r="D208" s="31"/>
      <c r="E208" s="31"/>
      <c r="H208" s="44"/>
      <c r="I208" s="44"/>
      <c r="J208" s="81"/>
      <c r="T208" s="44"/>
      <c r="U208" s="44"/>
      <c r="AE208" s="44"/>
      <c r="AF208" s="44"/>
      <c r="AP208" s="44"/>
      <c r="AQ208" s="44"/>
    </row>
    <row r="209" spans="3:43" s="33" customFormat="1" x14ac:dyDescent="0.25">
      <c r="C209" s="31"/>
      <c r="D209" s="31"/>
      <c r="E209" s="31"/>
      <c r="H209" s="44"/>
      <c r="I209" s="44"/>
      <c r="J209" s="81"/>
      <c r="T209" s="44"/>
      <c r="U209" s="44"/>
      <c r="AE209" s="44"/>
      <c r="AF209" s="44"/>
      <c r="AP209" s="44"/>
      <c r="AQ209" s="44"/>
    </row>
    <row r="210" spans="3:43" s="33" customFormat="1" x14ac:dyDescent="0.25">
      <c r="C210" s="31"/>
      <c r="D210" s="31"/>
      <c r="E210" s="31"/>
      <c r="H210" s="44"/>
      <c r="I210" s="44"/>
      <c r="J210" s="81"/>
      <c r="T210" s="44"/>
      <c r="U210" s="44"/>
      <c r="AE210" s="44"/>
      <c r="AF210" s="44"/>
      <c r="AP210" s="44"/>
      <c r="AQ210" s="44"/>
    </row>
    <row r="211" spans="3:43" s="33" customFormat="1" x14ac:dyDescent="0.25">
      <c r="C211" s="31"/>
      <c r="D211" s="31"/>
      <c r="E211" s="31"/>
      <c r="H211" s="44"/>
      <c r="I211" s="44"/>
      <c r="J211" s="81"/>
      <c r="T211" s="44"/>
      <c r="U211" s="44"/>
      <c r="AE211" s="44"/>
      <c r="AF211" s="44"/>
      <c r="AP211" s="44"/>
      <c r="AQ211" s="44"/>
    </row>
    <row r="212" spans="3:43" s="33" customFormat="1" x14ac:dyDescent="0.25">
      <c r="C212" s="31"/>
      <c r="D212" s="31"/>
      <c r="E212" s="31"/>
      <c r="H212" s="44"/>
      <c r="I212" s="44"/>
      <c r="J212" s="81"/>
      <c r="T212" s="44"/>
      <c r="U212" s="44"/>
      <c r="AE212" s="44"/>
      <c r="AF212" s="44"/>
      <c r="AP212" s="44"/>
      <c r="AQ212" s="44"/>
    </row>
    <row r="213" spans="3:43" s="33" customFormat="1" x14ac:dyDescent="0.25">
      <c r="C213" s="31"/>
      <c r="D213" s="31"/>
      <c r="E213" s="31"/>
      <c r="H213" s="44"/>
      <c r="I213" s="44"/>
      <c r="J213" s="81"/>
      <c r="T213" s="44"/>
      <c r="U213" s="44"/>
      <c r="AE213" s="44"/>
      <c r="AF213" s="44"/>
      <c r="AP213" s="44"/>
      <c r="AQ213" s="44"/>
    </row>
    <row r="214" spans="3:43" s="33" customFormat="1" x14ac:dyDescent="0.25">
      <c r="C214" s="31"/>
      <c r="D214" s="31"/>
      <c r="E214" s="31"/>
      <c r="H214" s="44"/>
      <c r="I214" s="44"/>
      <c r="J214" s="81"/>
      <c r="T214" s="44"/>
      <c r="U214" s="44"/>
      <c r="AE214" s="44"/>
      <c r="AF214" s="44"/>
      <c r="AP214" s="44"/>
      <c r="AQ214" s="44"/>
    </row>
    <row r="215" spans="3:43" s="33" customFormat="1" x14ac:dyDescent="0.25">
      <c r="C215" s="31"/>
      <c r="D215" s="31"/>
      <c r="E215" s="31"/>
      <c r="H215" s="44"/>
      <c r="I215" s="44"/>
      <c r="J215" s="81"/>
      <c r="T215" s="44"/>
      <c r="U215" s="44"/>
      <c r="AE215" s="44"/>
      <c r="AF215" s="44"/>
      <c r="AP215" s="44"/>
      <c r="AQ215" s="44"/>
    </row>
    <row r="216" spans="3:43" s="33" customFormat="1" x14ac:dyDescent="0.25">
      <c r="C216" s="31"/>
      <c r="D216" s="31"/>
      <c r="E216" s="31"/>
      <c r="H216" s="44"/>
      <c r="I216" s="44"/>
      <c r="J216" s="81"/>
      <c r="T216" s="44"/>
      <c r="U216" s="44"/>
      <c r="AE216" s="44"/>
      <c r="AF216" s="44"/>
      <c r="AP216" s="44"/>
      <c r="AQ216" s="44"/>
    </row>
    <row r="217" spans="3:43" s="33" customFormat="1" x14ac:dyDescent="0.25">
      <c r="C217" s="31"/>
      <c r="D217" s="31"/>
      <c r="E217" s="31"/>
      <c r="H217" s="44"/>
      <c r="I217" s="44"/>
      <c r="J217" s="81"/>
      <c r="T217" s="44"/>
      <c r="U217" s="44"/>
      <c r="AE217" s="44"/>
      <c r="AF217" s="44"/>
      <c r="AP217" s="44"/>
      <c r="AQ217" s="44"/>
    </row>
    <row r="218" spans="3:43" s="33" customFormat="1" x14ac:dyDescent="0.25">
      <c r="C218" s="31"/>
      <c r="D218" s="31"/>
      <c r="E218" s="31"/>
      <c r="H218" s="44"/>
      <c r="I218" s="44"/>
      <c r="J218" s="81"/>
      <c r="T218" s="44"/>
      <c r="U218" s="44"/>
      <c r="AE218" s="44"/>
      <c r="AF218" s="44"/>
      <c r="AP218" s="44"/>
      <c r="AQ218" s="44"/>
    </row>
    <row r="219" spans="3:43" s="33" customFormat="1" x14ac:dyDescent="0.25">
      <c r="C219" s="31"/>
      <c r="D219" s="31"/>
      <c r="E219" s="31"/>
      <c r="H219" s="44"/>
      <c r="I219" s="44"/>
      <c r="J219" s="81"/>
      <c r="T219" s="44"/>
      <c r="U219" s="44"/>
      <c r="AE219" s="44"/>
      <c r="AF219" s="44"/>
      <c r="AP219" s="44"/>
      <c r="AQ219" s="44"/>
    </row>
    <row r="220" spans="3:43" s="33" customFormat="1" x14ac:dyDescent="0.25">
      <c r="C220" s="31"/>
      <c r="D220" s="31"/>
      <c r="E220" s="31"/>
      <c r="H220" s="44"/>
      <c r="I220" s="44"/>
      <c r="J220" s="81"/>
      <c r="T220" s="44"/>
      <c r="U220" s="44"/>
      <c r="AE220" s="44"/>
      <c r="AF220" s="44"/>
      <c r="AP220" s="44"/>
      <c r="AQ220" s="44"/>
    </row>
    <row r="221" spans="3:43" s="33" customFormat="1" x14ac:dyDescent="0.25">
      <c r="C221" s="31"/>
      <c r="D221" s="31"/>
      <c r="E221" s="31"/>
      <c r="H221" s="44"/>
      <c r="I221" s="44"/>
      <c r="J221" s="81"/>
      <c r="T221" s="44"/>
      <c r="U221" s="44"/>
      <c r="AE221" s="44"/>
      <c r="AF221" s="44"/>
      <c r="AP221" s="44"/>
      <c r="AQ221" s="44"/>
    </row>
    <row r="222" spans="3:43" s="33" customFormat="1" x14ac:dyDescent="0.25">
      <c r="C222" s="31"/>
      <c r="D222" s="31"/>
      <c r="E222" s="31"/>
      <c r="H222" s="44"/>
      <c r="I222" s="44"/>
      <c r="J222" s="81"/>
      <c r="T222" s="44"/>
      <c r="U222" s="44"/>
      <c r="AE222" s="44"/>
      <c r="AF222" s="44"/>
      <c r="AP222" s="44"/>
      <c r="AQ222" s="44"/>
    </row>
    <row r="223" spans="3:43" s="33" customFormat="1" x14ac:dyDescent="0.25">
      <c r="C223" s="31"/>
      <c r="D223" s="31"/>
      <c r="E223" s="31"/>
      <c r="H223" s="44"/>
      <c r="I223" s="44"/>
      <c r="J223" s="81"/>
      <c r="T223" s="44"/>
      <c r="U223" s="44"/>
      <c r="AE223" s="44"/>
      <c r="AF223" s="44"/>
      <c r="AP223" s="44"/>
      <c r="AQ223" s="44"/>
    </row>
    <row r="224" spans="3:43" s="33" customFormat="1" x14ac:dyDescent="0.25">
      <c r="C224" s="31"/>
      <c r="D224" s="31"/>
      <c r="E224" s="31"/>
      <c r="H224" s="44"/>
      <c r="I224" s="44"/>
      <c r="J224" s="81"/>
      <c r="T224" s="44"/>
      <c r="U224" s="44"/>
      <c r="AE224" s="44"/>
      <c r="AF224" s="44"/>
      <c r="AP224" s="44"/>
      <c r="AQ224" s="44"/>
    </row>
    <row r="225" spans="3:43" s="33" customFormat="1" x14ac:dyDescent="0.25">
      <c r="C225" s="31"/>
      <c r="D225" s="31"/>
      <c r="E225" s="31"/>
      <c r="H225" s="44"/>
      <c r="I225" s="44"/>
      <c r="J225" s="81"/>
      <c r="T225" s="44"/>
      <c r="U225" s="44"/>
      <c r="AE225" s="44"/>
      <c r="AF225" s="44"/>
      <c r="AP225" s="44"/>
      <c r="AQ225" s="44"/>
    </row>
    <row r="226" spans="3:43" s="33" customFormat="1" x14ac:dyDescent="0.25">
      <c r="C226" s="31"/>
      <c r="D226" s="31"/>
      <c r="E226" s="31"/>
      <c r="H226" s="44"/>
      <c r="I226" s="44"/>
      <c r="J226" s="81"/>
      <c r="T226" s="44"/>
      <c r="U226" s="44"/>
      <c r="AE226" s="44"/>
      <c r="AF226" s="44"/>
      <c r="AP226" s="44"/>
      <c r="AQ226" s="44"/>
    </row>
    <row r="227" spans="3:43" s="33" customFormat="1" x14ac:dyDescent="0.25">
      <c r="C227" s="31"/>
      <c r="D227" s="31"/>
      <c r="E227" s="31"/>
      <c r="H227" s="44"/>
      <c r="I227" s="44"/>
      <c r="J227" s="81"/>
      <c r="T227" s="44"/>
      <c r="U227" s="44"/>
      <c r="AE227" s="44"/>
      <c r="AF227" s="44"/>
      <c r="AP227" s="44"/>
      <c r="AQ227" s="44"/>
    </row>
    <row r="228" spans="3:43" s="33" customFormat="1" x14ac:dyDescent="0.25">
      <c r="C228" s="31"/>
      <c r="D228" s="31"/>
      <c r="E228" s="31"/>
      <c r="H228" s="44"/>
      <c r="I228" s="44"/>
      <c r="J228" s="81"/>
      <c r="T228" s="44"/>
      <c r="U228" s="44"/>
      <c r="AE228" s="44"/>
      <c r="AF228" s="44"/>
      <c r="AP228" s="44"/>
      <c r="AQ228" s="44"/>
    </row>
    <row r="229" spans="3:43" s="33" customFormat="1" x14ac:dyDescent="0.25">
      <c r="C229" s="31"/>
      <c r="D229" s="31"/>
      <c r="E229" s="31"/>
      <c r="H229" s="44"/>
      <c r="I229" s="44"/>
      <c r="J229" s="81"/>
      <c r="T229" s="44"/>
      <c r="U229" s="44"/>
      <c r="AE229" s="44"/>
      <c r="AF229" s="44"/>
      <c r="AP229" s="44"/>
      <c r="AQ229" s="44"/>
    </row>
    <row r="230" spans="3:43" s="33" customFormat="1" x14ac:dyDescent="0.25">
      <c r="C230" s="31"/>
      <c r="D230" s="31"/>
      <c r="E230" s="31"/>
      <c r="H230" s="44"/>
      <c r="I230" s="44"/>
      <c r="J230" s="81"/>
      <c r="T230" s="44"/>
      <c r="U230" s="44"/>
      <c r="AE230" s="44"/>
      <c r="AF230" s="44"/>
      <c r="AP230" s="44"/>
      <c r="AQ230" s="44"/>
    </row>
    <row r="231" spans="3:43" s="33" customFormat="1" x14ac:dyDescent="0.25">
      <c r="C231" s="31"/>
      <c r="D231" s="31"/>
      <c r="E231" s="31"/>
      <c r="H231" s="44"/>
      <c r="I231" s="44"/>
      <c r="J231" s="81"/>
      <c r="T231" s="44"/>
      <c r="U231" s="44"/>
      <c r="AE231" s="44"/>
      <c r="AF231" s="44"/>
      <c r="AP231" s="44"/>
      <c r="AQ231" s="44"/>
    </row>
    <row r="232" spans="3:43" s="33" customFormat="1" x14ac:dyDescent="0.25">
      <c r="C232" s="31"/>
      <c r="D232" s="31"/>
      <c r="E232" s="31"/>
      <c r="H232" s="44"/>
      <c r="I232" s="44"/>
      <c r="J232" s="81"/>
      <c r="T232" s="44"/>
      <c r="U232" s="44"/>
      <c r="AE232" s="44"/>
      <c r="AF232" s="44"/>
      <c r="AP232" s="44"/>
      <c r="AQ232" s="44"/>
    </row>
    <row r="233" spans="3:43" s="33" customFormat="1" x14ac:dyDescent="0.25">
      <c r="C233" s="31"/>
      <c r="D233" s="31"/>
      <c r="E233" s="31"/>
      <c r="H233" s="44"/>
      <c r="I233" s="44"/>
      <c r="J233" s="81"/>
      <c r="T233" s="44"/>
      <c r="U233" s="44"/>
      <c r="AE233" s="44"/>
      <c r="AF233" s="44"/>
      <c r="AP233" s="44"/>
      <c r="AQ233" s="44"/>
    </row>
    <row r="234" spans="3:43" s="33" customFormat="1" x14ac:dyDescent="0.25">
      <c r="C234" s="31"/>
      <c r="D234" s="31"/>
      <c r="E234" s="31"/>
      <c r="H234" s="44"/>
      <c r="I234" s="44"/>
      <c r="J234" s="81"/>
      <c r="T234" s="44"/>
      <c r="U234" s="44"/>
      <c r="AE234" s="44"/>
      <c r="AF234" s="44"/>
      <c r="AP234" s="44"/>
      <c r="AQ234" s="44"/>
    </row>
    <row r="235" spans="3:43" s="33" customFormat="1" x14ac:dyDescent="0.25">
      <c r="C235" s="31"/>
      <c r="D235" s="31"/>
      <c r="E235" s="31"/>
      <c r="H235" s="44"/>
      <c r="I235" s="44"/>
      <c r="J235" s="81"/>
      <c r="T235" s="44"/>
      <c r="U235" s="44"/>
      <c r="AE235" s="44"/>
      <c r="AF235" s="44"/>
      <c r="AP235" s="44"/>
      <c r="AQ235" s="44"/>
    </row>
    <row r="236" spans="3:43" s="33" customFormat="1" x14ac:dyDescent="0.25">
      <c r="C236" s="31"/>
      <c r="D236" s="31"/>
      <c r="E236" s="31"/>
      <c r="H236" s="44"/>
      <c r="I236" s="44"/>
      <c r="J236" s="81"/>
      <c r="T236" s="44"/>
      <c r="U236" s="44"/>
      <c r="AE236" s="44"/>
      <c r="AF236" s="44"/>
      <c r="AP236" s="44"/>
      <c r="AQ236" s="44"/>
    </row>
    <row r="237" spans="3:43" s="33" customFormat="1" x14ac:dyDescent="0.25">
      <c r="C237" s="31"/>
      <c r="D237" s="31"/>
      <c r="E237" s="31"/>
      <c r="H237" s="44"/>
      <c r="I237" s="44"/>
      <c r="J237" s="81"/>
      <c r="T237" s="44"/>
      <c r="U237" s="44"/>
      <c r="AE237" s="44"/>
      <c r="AF237" s="44"/>
      <c r="AP237" s="44"/>
      <c r="AQ237" s="44"/>
    </row>
    <row r="238" spans="3:43" s="33" customFormat="1" x14ac:dyDescent="0.25">
      <c r="C238" s="31"/>
      <c r="D238" s="31"/>
      <c r="E238" s="31"/>
      <c r="H238" s="44"/>
      <c r="I238" s="44"/>
      <c r="J238" s="81"/>
      <c r="T238" s="44"/>
      <c r="U238" s="44"/>
      <c r="AE238" s="44"/>
      <c r="AF238" s="44"/>
      <c r="AP238" s="44"/>
      <c r="AQ238" s="44"/>
    </row>
    <row r="239" spans="3:43" s="33" customFormat="1" x14ac:dyDescent="0.25">
      <c r="C239" s="31"/>
      <c r="D239" s="31"/>
      <c r="E239" s="31"/>
      <c r="H239" s="44"/>
      <c r="I239" s="44"/>
      <c r="J239" s="81"/>
      <c r="T239" s="44"/>
      <c r="U239" s="44"/>
      <c r="AE239" s="44"/>
      <c r="AF239" s="44"/>
      <c r="AP239" s="44"/>
      <c r="AQ239" s="44"/>
    </row>
    <row r="240" spans="3:43" s="33" customFormat="1" x14ac:dyDescent="0.25">
      <c r="C240" s="31"/>
      <c r="D240" s="31"/>
      <c r="E240" s="31"/>
      <c r="H240" s="44"/>
      <c r="I240" s="44"/>
      <c r="J240" s="81"/>
      <c r="T240" s="44"/>
      <c r="U240" s="44"/>
      <c r="AE240" s="44"/>
      <c r="AF240" s="44"/>
      <c r="AP240" s="44"/>
      <c r="AQ240" s="44"/>
    </row>
    <row r="241" spans="3:43" s="33" customFormat="1" x14ac:dyDescent="0.25">
      <c r="C241" s="31"/>
      <c r="D241" s="31"/>
      <c r="E241" s="31"/>
      <c r="H241" s="44"/>
      <c r="I241" s="44"/>
      <c r="J241" s="81"/>
      <c r="T241" s="44"/>
      <c r="U241" s="44"/>
      <c r="AE241" s="44"/>
      <c r="AF241" s="44"/>
      <c r="AP241" s="44"/>
      <c r="AQ241" s="44"/>
    </row>
    <row r="242" spans="3:43" s="33" customFormat="1" x14ac:dyDescent="0.25">
      <c r="C242" s="31"/>
      <c r="D242" s="31"/>
      <c r="E242" s="31"/>
      <c r="H242" s="44"/>
      <c r="I242" s="44"/>
      <c r="J242" s="81"/>
      <c r="T242" s="44"/>
      <c r="U242" s="44"/>
      <c r="AE242" s="44"/>
      <c r="AF242" s="44"/>
      <c r="AP242" s="44"/>
      <c r="AQ242" s="44"/>
    </row>
    <row r="243" spans="3:43" s="33" customFormat="1" x14ac:dyDescent="0.25">
      <c r="C243" s="31"/>
      <c r="D243" s="31"/>
      <c r="E243" s="31"/>
      <c r="H243" s="44"/>
      <c r="I243" s="44"/>
      <c r="J243" s="81"/>
      <c r="T243" s="44"/>
      <c r="U243" s="44"/>
      <c r="AE243" s="44"/>
      <c r="AF243" s="44"/>
      <c r="AP243" s="44"/>
      <c r="AQ243" s="44"/>
    </row>
    <row r="244" spans="3:43" s="33" customFormat="1" x14ac:dyDescent="0.25">
      <c r="C244" s="31"/>
      <c r="D244" s="31"/>
      <c r="E244" s="31"/>
      <c r="H244" s="44"/>
      <c r="I244" s="44"/>
      <c r="J244" s="81"/>
      <c r="T244" s="44"/>
      <c r="U244" s="44"/>
      <c r="AE244" s="44"/>
      <c r="AF244" s="44"/>
      <c r="AP244" s="44"/>
      <c r="AQ244" s="44"/>
    </row>
    <row r="245" spans="3:43" s="33" customFormat="1" x14ac:dyDescent="0.25">
      <c r="C245" s="31"/>
      <c r="D245" s="31"/>
      <c r="E245" s="31"/>
      <c r="H245" s="44"/>
      <c r="I245" s="44"/>
      <c r="J245" s="81"/>
      <c r="T245" s="44"/>
      <c r="U245" s="44"/>
      <c r="AE245" s="44"/>
      <c r="AF245" s="44"/>
      <c r="AP245" s="44"/>
      <c r="AQ245" s="44"/>
    </row>
    <row r="246" spans="3:43" s="33" customFormat="1" x14ac:dyDescent="0.25">
      <c r="C246" s="31"/>
      <c r="D246" s="31"/>
      <c r="E246" s="31"/>
      <c r="H246" s="44"/>
      <c r="I246" s="44"/>
      <c r="J246" s="81"/>
      <c r="T246" s="44"/>
      <c r="U246" s="44"/>
      <c r="AE246" s="44"/>
      <c r="AF246" s="44"/>
      <c r="AP246" s="44"/>
      <c r="AQ246" s="44"/>
    </row>
    <row r="247" spans="3:43" s="33" customFormat="1" x14ac:dyDescent="0.25">
      <c r="C247" s="31"/>
      <c r="D247" s="31"/>
      <c r="E247" s="31"/>
      <c r="H247" s="44"/>
      <c r="I247" s="44"/>
      <c r="J247" s="81"/>
      <c r="T247" s="44"/>
      <c r="U247" s="44"/>
      <c r="AE247" s="44"/>
      <c r="AF247" s="44"/>
      <c r="AP247" s="44"/>
      <c r="AQ247" s="44"/>
    </row>
    <row r="248" spans="3:43" s="33" customFormat="1" x14ac:dyDescent="0.25">
      <c r="C248" s="31"/>
      <c r="D248" s="31"/>
      <c r="E248" s="31"/>
      <c r="H248" s="44"/>
      <c r="I248" s="44"/>
      <c r="J248" s="81"/>
      <c r="T248" s="44"/>
      <c r="U248" s="44"/>
      <c r="AE248" s="44"/>
      <c r="AF248" s="44"/>
      <c r="AP248" s="44"/>
      <c r="AQ248" s="44"/>
    </row>
    <row r="249" spans="3:43" s="33" customFormat="1" x14ac:dyDescent="0.25">
      <c r="C249" s="31"/>
      <c r="D249" s="31"/>
      <c r="E249" s="31"/>
      <c r="H249" s="44"/>
      <c r="I249" s="44"/>
      <c r="J249" s="81"/>
      <c r="T249" s="44"/>
      <c r="U249" s="44"/>
      <c r="AE249" s="44"/>
      <c r="AF249" s="44"/>
      <c r="AP249" s="44"/>
      <c r="AQ249" s="44"/>
    </row>
    <row r="250" spans="3:43" s="33" customFormat="1" x14ac:dyDescent="0.25">
      <c r="C250" s="31"/>
      <c r="D250" s="31"/>
      <c r="E250" s="31"/>
      <c r="H250" s="44"/>
      <c r="I250" s="44"/>
      <c r="J250" s="81"/>
      <c r="T250" s="44"/>
      <c r="U250" s="44"/>
      <c r="AE250" s="44"/>
      <c r="AF250" s="44"/>
      <c r="AP250" s="44"/>
      <c r="AQ250" s="44"/>
    </row>
    <row r="251" spans="3:43" s="33" customFormat="1" x14ac:dyDescent="0.25">
      <c r="C251" s="31"/>
      <c r="D251" s="31"/>
      <c r="E251" s="31"/>
      <c r="H251" s="44"/>
      <c r="I251" s="44"/>
      <c r="J251" s="81"/>
      <c r="T251" s="44"/>
      <c r="U251" s="44"/>
      <c r="AE251" s="44"/>
      <c r="AF251" s="44"/>
      <c r="AP251" s="44"/>
      <c r="AQ251" s="44"/>
    </row>
    <row r="252" spans="3:43" s="33" customFormat="1" x14ac:dyDescent="0.25">
      <c r="C252" s="31"/>
      <c r="D252" s="31"/>
      <c r="E252" s="31"/>
      <c r="H252" s="44"/>
      <c r="I252" s="44"/>
      <c r="J252" s="81"/>
      <c r="T252" s="44"/>
      <c r="U252" s="44"/>
      <c r="AE252" s="44"/>
      <c r="AF252" s="44"/>
      <c r="AP252" s="44"/>
      <c r="AQ252" s="44"/>
    </row>
    <row r="253" spans="3:43" s="33" customFormat="1" x14ac:dyDescent="0.25">
      <c r="C253" s="31"/>
      <c r="D253" s="31"/>
      <c r="E253" s="31"/>
      <c r="H253" s="44"/>
      <c r="I253" s="44"/>
      <c r="J253" s="81"/>
      <c r="T253" s="44"/>
      <c r="U253" s="44"/>
      <c r="AE253" s="44"/>
      <c r="AF253" s="44"/>
      <c r="AP253" s="44"/>
      <c r="AQ253" s="44"/>
    </row>
    <row r="254" spans="3:43" s="33" customFormat="1" x14ac:dyDescent="0.25">
      <c r="C254" s="31"/>
      <c r="D254" s="31"/>
      <c r="E254" s="31"/>
      <c r="H254" s="44"/>
      <c r="I254" s="44"/>
      <c r="J254" s="81"/>
      <c r="T254" s="44"/>
      <c r="U254" s="44"/>
      <c r="AE254" s="44"/>
      <c r="AF254" s="44"/>
      <c r="AP254" s="44"/>
      <c r="AQ254" s="44"/>
    </row>
    <row r="255" spans="3:43" s="33" customFormat="1" x14ac:dyDescent="0.25">
      <c r="C255" s="31"/>
      <c r="D255" s="31"/>
      <c r="E255" s="31"/>
      <c r="H255" s="44"/>
      <c r="I255" s="44"/>
      <c r="J255" s="81"/>
      <c r="T255" s="44"/>
      <c r="U255" s="44"/>
      <c r="AE255" s="44"/>
      <c r="AF255" s="44"/>
      <c r="AP255" s="44"/>
      <c r="AQ255" s="44"/>
    </row>
    <row r="256" spans="3:43" s="33" customFormat="1" x14ac:dyDescent="0.25">
      <c r="C256" s="31"/>
      <c r="D256" s="31"/>
      <c r="E256" s="31"/>
      <c r="H256" s="44"/>
      <c r="I256" s="44"/>
      <c r="J256" s="81"/>
      <c r="T256" s="44"/>
      <c r="U256" s="44"/>
      <c r="AE256" s="44"/>
      <c r="AF256" s="44"/>
      <c r="AP256" s="44"/>
      <c r="AQ256" s="44"/>
    </row>
    <row r="257" spans="3:43" s="33" customFormat="1" x14ac:dyDescent="0.25">
      <c r="C257" s="31"/>
      <c r="D257" s="31"/>
      <c r="E257" s="31"/>
      <c r="H257" s="44"/>
      <c r="I257" s="44"/>
      <c r="J257" s="81"/>
      <c r="T257" s="44"/>
      <c r="U257" s="44"/>
      <c r="AE257" s="44"/>
      <c r="AF257" s="44"/>
      <c r="AP257" s="44"/>
      <c r="AQ257" s="44"/>
    </row>
    <row r="258" spans="3:43" s="33" customFormat="1" x14ac:dyDescent="0.25">
      <c r="C258" s="31"/>
      <c r="D258" s="31"/>
      <c r="E258" s="31"/>
      <c r="H258" s="44"/>
      <c r="I258" s="44"/>
      <c r="J258" s="81"/>
      <c r="T258" s="44"/>
      <c r="U258" s="44"/>
      <c r="AE258" s="44"/>
      <c r="AF258" s="44"/>
      <c r="AP258" s="44"/>
      <c r="AQ258" s="44"/>
    </row>
    <row r="259" spans="3:43" s="33" customFormat="1" x14ac:dyDescent="0.25">
      <c r="C259" s="31"/>
      <c r="D259" s="31"/>
      <c r="E259" s="31"/>
      <c r="H259" s="44"/>
      <c r="I259" s="44"/>
      <c r="J259" s="81"/>
      <c r="T259" s="44"/>
      <c r="U259" s="44"/>
      <c r="AE259" s="44"/>
      <c r="AF259" s="44"/>
      <c r="AP259" s="44"/>
      <c r="AQ259" s="44"/>
    </row>
    <row r="260" spans="3:43" s="33" customFormat="1" x14ac:dyDescent="0.25">
      <c r="C260" s="31"/>
      <c r="D260" s="31"/>
      <c r="E260" s="31"/>
      <c r="H260" s="44"/>
      <c r="I260" s="44"/>
      <c r="J260" s="81"/>
      <c r="T260" s="44"/>
      <c r="U260" s="44"/>
      <c r="AE260" s="44"/>
      <c r="AF260" s="44"/>
      <c r="AP260" s="44"/>
      <c r="AQ260" s="44"/>
    </row>
    <row r="261" spans="3:43" s="33" customFormat="1" x14ac:dyDescent="0.25">
      <c r="C261" s="31"/>
      <c r="D261" s="31"/>
      <c r="E261" s="31"/>
      <c r="H261" s="44"/>
      <c r="I261" s="44"/>
      <c r="J261" s="81"/>
      <c r="T261" s="44"/>
      <c r="U261" s="44"/>
      <c r="AE261" s="44"/>
      <c r="AF261" s="44"/>
      <c r="AP261" s="44"/>
      <c r="AQ261" s="44"/>
    </row>
    <row r="262" spans="3:43" s="33" customFormat="1" x14ac:dyDescent="0.25">
      <c r="C262" s="31"/>
      <c r="D262" s="31"/>
      <c r="E262" s="31"/>
      <c r="H262" s="44"/>
      <c r="I262" s="44"/>
      <c r="J262" s="81"/>
      <c r="T262" s="44"/>
      <c r="U262" s="44"/>
      <c r="AE262" s="44"/>
      <c r="AF262" s="44"/>
      <c r="AP262" s="44"/>
      <c r="AQ262" s="44"/>
    </row>
    <row r="263" spans="3:43" s="33" customFormat="1" x14ac:dyDescent="0.25">
      <c r="C263" s="31"/>
      <c r="D263" s="31"/>
      <c r="E263" s="31"/>
      <c r="H263" s="44"/>
      <c r="I263" s="44"/>
      <c r="J263" s="81"/>
      <c r="T263" s="44"/>
      <c r="U263" s="44"/>
      <c r="AE263" s="44"/>
      <c r="AF263" s="44"/>
      <c r="AP263" s="44"/>
      <c r="AQ263" s="44"/>
    </row>
    <row r="264" spans="3:43" s="33" customFormat="1" x14ac:dyDescent="0.25">
      <c r="C264" s="31"/>
      <c r="D264" s="31"/>
      <c r="E264" s="31"/>
      <c r="H264" s="44"/>
      <c r="I264" s="44"/>
      <c r="J264" s="81"/>
      <c r="T264" s="44"/>
      <c r="U264" s="44"/>
      <c r="AE264" s="44"/>
      <c r="AF264" s="44"/>
      <c r="AP264" s="44"/>
      <c r="AQ264" s="44"/>
    </row>
    <row r="265" spans="3:43" s="33" customFormat="1" x14ac:dyDescent="0.25">
      <c r="C265" s="31"/>
      <c r="D265" s="31"/>
      <c r="E265" s="31"/>
      <c r="H265" s="44"/>
      <c r="I265" s="44"/>
      <c r="J265" s="81"/>
      <c r="T265" s="44"/>
      <c r="U265" s="44"/>
      <c r="AE265" s="44"/>
      <c r="AF265" s="44"/>
      <c r="AP265" s="44"/>
      <c r="AQ265" s="44"/>
    </row>
    <row r="266" spans="3:43" s="33" customFormat="1" x14ac:dyDescent="0.25">
      <c r="C266" s="31"/>
      <c r="D266" s="31"/>
      <c r="E266" s="31"/>
      <c r="H266" s="44"/>
      <c r="I266" s="44"/>
      <c r="J266" s="81"/>
      <c r="T266" s="44"/>
      <c r="U266" s="44"/>
      <c r="AE266" s="44"/>
      <c r="AF266" s="44"/>
      <c r="AP266" s="44"/>
      <c r="AQ266" s="44"/>
    </row>
    <row r="267" spans="3:43" s="33" customFormat="1" x14ac:dyDescent="0.25">
      <c r="C267" s="31"/>
      <c r="D267" s="31"/>
      <c r="E267" s="31"/>
      <c r="H267" s="44"/>
      <c r="I267" s="44"/>
      <c r="J267" s="81"/>
      <c r="T267" s="44"/>
      <c r="U267" s="44"/>
      <c r="AE267" s="44"/>
      <c r="AF267" s="44"/>
      <c r="AP267" s="44"/>
      <c r="AQ267" s="44"/>
    </row>
    <row r="268" spans="3:43" s="33" customFormat="1" x14ac:dyDescent="0.25">
      <c r="C268" s="31"/>
      <c r="D268" s="31"/>
      <c r="E268" s="31"/>
      <c r="H268" s="44"/>
      <c r="I268" s="44"/>
      <c r="J268" s="81"/>
      <c r="T268" s="44"/>
      <c r="U268" s="44"/>
      <c r="AE268" s="44"/>
      <c r="AF268" s="44"/>
      <c r="AP268" s="44"/>
      <c r="AQ268" s="44"/>
    </row>
    <row r="269" spans="3:43" s="33" customFormat="1" x14ac:dyDescent="0.25">
      <c r="C269" s="31"/>
      <c r="D269" s="31"/>
      <c r="E269" s="31"/>
      <c r="H269" s="44"/>
      <c r="I269" s="44"/>
      <c r="J269" s="81"/>
      <c r="T269" s="44"/>
      <c r="U269" s="44"/>
      <c r="AE269" s="44"/>
      <c r="AF269" s="44"/>
      <c r="AP269" s="44"/>
      <c r="AQ269" s="44"/>
    </row>
    <row r="270" spans="3:43" s="33" customFormat="1" x14ac:dyDescent="0.25">
      <c r="C270" s="31"/>
      <c r="D270" s="31"/>
      <c r="E270" s="31"/>
      <c r="H270" s="44"/>
      <c r="I270" s="44"/>
      <c r="J270" s="81"/>
      <c r="T270" s="44"/>
      <c r="U270" s="44"/>
      <c r="AE270" s="44"/>
      <c r="AF270" s="44"/>
      <c r="AP270" s="44"/>
      <c r="AQ270" s="44"/>
    </row>
    <row r="271" spans="3:43" s="33" customFormat="1" x14ac:dyDescent="0.25">
      <c r="C271" s="31"/>
      <c r="D271" s="31"/>
      <c r="E271" s="31"/>
      <c r="H271" s="44"/>
      <c r="I271" s="44"/>
      <c r="J271" s="81"/>
      <c r="T271" s="44"/>
      <c r="U271" s="44"/>
      <c r="AE271" s="44"/>
      <c r="AF271" s="44"/>
      <c r="AP271" s="44"/>
      <c r="AQ271" s="44"/>
    </row>
    <row r="272" spans="3:43" s="33" customFormat="1" x14ac:dyDescent="0.25">
      <c r="C272" s="31"/>
      <c r="D272" s="31"/>
      <c r="E272" s="31"/>
      <c r="H272" s="44"/>
      <c r="I272" s="44"/>
      <c r="J272" s="81"/>
      <c r="T272" s="44"/>
      <c r="U272" s="44"/>
      <c r="AE272" s="44"/>
      <c r="AF272" s="44"/>
      <c r="AP272" s="44"/>
      <c r="AQ272" s="44"/>
    </row>
    <row r="273" spans="3:43" s="33" customFormat="1" x14ac:dyDescent="0.25">
      <c r="C273" s="31"/>
      <c r="D273" s="31"/>
      <c r="E273" s="31"/>
      <c r="H273" s="44"/>
      <c r="I273" s="44"/>
      <c r="J273" s="81"/>
      <c r="T273" s="44"/>
      <c r="U273" s="44"/>
      <c r="AE273" s="44"/>
      <c r="AF273" s="44"/>
      <c r="AP273" s="44"/>
      <c r="AQ273" s="44"/>
    </row>
    <row r="274" spans="3:43" s="33" customFormat="1" x14ac:dyDescent="0.25">
      <c r="C274" s="31"/>
      <c r="D274" s="31"/>
      <c r="E274" s="31"/>
      <c r="H274" s="44"/>
      <c r="I274" s="44"/>
      <c r="J274" s="81"/>
      <c r="T274" s="44"/>
      <c r="U274" s="44"/>
      <c r="AE274" s="44"/>
      <c r="AF274" s="44"/>
      <c r="AP274" s="44"/>
      <c r="AQ274" s="44"/>
    </row>
    <row r="275" spans="3:43" s="33" customFormat="1" x14ac:dyDescent="0.25">
      <c r="C275" s="31"/>
      <c r="D275" s="31"/>
      <c r="E275" s="31"/>
      <c r="H275" s="44"/>
      <c r="I275" s="44"/>
      <c r="J275" s="81"/>
      <c r="T275" s="44"/>
      <c r="U275" s="44"/>
      <c r="AE275" s="44"/>
      <c r="AF275" s="44"/>
      <c r="AP275" s="44"/>
      <c r="AQ275" s="44"/>
    </row>
    <row r="276" spans="3:43" s="33" customFormat="1" x14ac:dyDescent="0.25">
      <c r="C276" s="31"/>
      <c r="D276" s="31"/>
      <c r="E276" s="31"/>
      <c r="H276" s="44"/>
      <c r="I276" s="44"/>
      <c r="J276" s="81"/>
      <c r="T276" s="44"/>
      <c r="U276" s="44"/>
      <c r="AE276" s="44"/>
      <c r="AF276" s="44"/>
      <c r="AP276" s="44"/>
      <c r="AQ276" s="44"/>
    </row>
    <row r="277" spans="3:43" s="33" customFormat="1" x14ac:dyDescent="0.25">
      <c r="C277" s="31"/>
      <c r="D277" s="31"/>
      <c r="E277" s="31"/>
      <c r="H277" s="44"/>
      <c r="I277" s="44"/>
      <c r="J277" s="81"/>
      <c r="T277" s="44"/>
      <c r="U277" s="44"/>
      <c r="AE277" s="44"/>
      <c r="AF277" s="44"/>
      <c r="AP277" s="44"/>
      <c r="AQ277" s="44"/>
    </row>
    <row r="278" spans="3:43" s="33" customFormat="1" x14ac:dyDescent="0.25">
      <c r="C278" s="31"/>
      <c r="D278" s="31"/>
      <c r="E278" s="31"/>
      <c r="H278" s="44"/>
      <c r="I278" s="44"/>
      <c r="J278" s="81"/>
      <c r="T278" s="44"/>
      <c r="U278" s="44"/>
      <c r="AE278" s="44"/>
      <c r="AF278" s="44"/>
      <c r="AP278" s="44"/>
      <c r="AQ278" s="44"/>
    </row>
    <row r="279" spans="3:43" s="33" customFormat="1" x14ac:dyDescent="0.25">
      <c r="C279" s="31"/>
      <c r="D279" s="31"/>
      <c r="E279" s="31"/>
      <c r="H279" s="44"/>
      <c r="I279" s="44"/>
      <c r="J279" s="81"/>
      <c r="T279" s="44"/>
      <c r="U279" s="44"/>
      <c r="AE279" s="44"/>
      <c r="AF279" s="44"/>
      <c r="AP279" s="44"/>
      <c r="AQ279" s="44"/>
    </row>
    <row r="280" spans="3:43" s="33" customFormat="1" x14ac:dyDescent="0.25">
      <c r="C280" s="31"/>
      <c r="D280" s="31"/>
      <c r="E280" s="31"/>
      <c r="H280" s="44"/>
      <c r="I280" s="44"/>
      <c r="J280" s="81"/>
      <c r="T280" s="44"/>
      <c r="U280" s="44"/>
      <c r="AE280" s="44"/>
      <c r="AF280" s="44"/>
      <c r="AP280" s="44"/>
      <c r="AQ280" s="44"/>
    </row>
    <row r="281" spans="3:43" s="33" customFormat="1" x14ac:dyDescent="0.25">
      <c r="C281" s="31"/>
      <c r="D281" s="31"/>
      <c r="E281" s="31"/>
      <c r="H281" s="44"/>
      <c r="I281" s="44"/>
      <c r="J281" s="81"/>
      <c r="T281" s="44"/>
      <c r="U281" s="44"/>
      <c r="AE281" s="44"/>
      <c r="AF281" s="44"/>
      <c r="AP281" s="44"/>
      <c r="AQ281" s="44"/>
    </row>
    <row r="282" spans="3:43" s="33" customFormat="1" x14ac:dyDescent="0.25">
      <c r="C282" s="31"/>
      <c r="D282" s="31"/>
      <c r="E282" s="31"/>
      <c r="H282" s="44"/>
      <c r="I282" s="44"/>
      <c r="J282" s="81"/>
      <c r="T282" s="44"/>
      <c r="U282" s="44"/>
      <c r="AE282" s="44"/>
      <c r="AF282" s="44"/>
      <c r="AP282" s="44"/>
      <c r="AQ282" s="44"/>
    </row>
    <row r="283" spans="3:43" s="33" customFormat="1" x14ac:dyDescent="0.25">
      <c r="C283" s="31"/>
      <c r="D283" s="31"/>
      <c r="E283" s="31"/>
      <c r="H283" s="44"/>
      <c r="I283" s="44"/>
      <c r="J283" s="81"/>
      <c r="T283" s="44"/>
      <c r="U283" s="44"/>
      <c r="AE283" s="44"/>
      <c r="AF283" s="44"/>
      <c r="AP283" s="44"/>
      <c r="AQ283" s="44"/>
    </row>
    <row r="284" spans="3:43" s="33" customFormat="1" x14ac:dyDescent="0.25">
      <c r="C284" s="31"/>
      <c r="D284" s="31"/>
      <c r="E284" s="31"/>
      <c r="H284" s="44"/>
      <c r="I284" s="44"/>
      <c r="J284" s="81"/>
      <c r="T284" s="44"/>
      <c r="U284" s="44"/>
      <c r="AE284" s="44"/>
      <c r="AF284" s="44"/>
      <c r="AP284" s="44"/>
      <c r="AQ284" s="44"/>
    </row>
    <row r="285" spans="3:43" s="33" customFormat="1" x14ac:dyDescent="0.25">
      <c r="C285" s="31"/>
      <c r="D285" s="31"/>
      <c r="E285" s="31"/>
      <c r="H285" s="44"/>
      <c r="I285" s="44"/>
      <c r="J285" s="81"/>
      <c r="T285" s="44"/>
      <c r="U285" s="44"/>
      <c r="AE285" s="44"/>
      <c r="AF285" s="44"/>
      <c r="AP285" s="44"/>
      <c r="AQ285" s="44"/>
    </row>
    <row r="286" spans="3:43" s="33" customFormat="1" x14ac:dyDescent="0.25">
      <c r="C286" s="31"/>
      <c r="D286" s="31"/>
      <c r="E286" s="31"/>
      <c r="H286" s="44"/>
      <c r="I286" s="44"/>
      <c r="J286" s="81"/>
      <c r="T286" s="44"/>
      <c r="U286" s="44"/>
      <c r="AE286" s="44"/>
      <c r="AF286" s="44"/>
      <c r="AP286" s="44"/>
      <c r="AQ286" s="44"/>
    </row>
    <row r="287" spans="3:43" s="33" customFormat="1" x14ac:dyDescent="0.25">
      <c r="C287" s="31"/>
      <c r="D287" s="31"/>
      <c r="E287" s="31"/>
      <c r="H287" s="44"/>
      <c r="I287" s="44"/>
      <c r="J287" s="81"/>
      <c r="T287" s="44"/>
      <c r="U287" s="44"/>
      <c r="AE287" s="44"/>
      <c r="AF287" s="44"/>
      <c r="AP287" s="44"/>
      <c r="AQ287" s="44"/>
    </row>
    <row r="288" spans="3:43" s="33" customFormat="1" x14ac:dyDescent="0.25">
      <c r="C288" s="31"/>
      <c r="D288" s="31"/>
      <c r="E288" s="31"/>
      <c r="H288" s="44"/>
      <c r="I288" s="44"/>
      <c r="J288" s="81"/>
      <c r="T288" s="44"/>
      <c r="U288" s="44"/>
      <c r="AE288" s="44"/>
      <c r="AF288" s="44"/>
      <c r="AP288" s="44"/>
      <c r="AQ288" s="44"/>
    </row>
    <row r="289" spans="3:43" s="33" customFormat="1" x14ac:dyDescent="0.25">
      <c r="C289" s="31"/>
      <c r="D289" s="31"/>
      <c r="E289" s="31"/>
      <c r="H289" s="44"/>
      <c r="I289" s="44"/>
      <c r="J289" s="81"/>
      <c r="T289" s="44"/>
      <c r="U289" s="44"/>
      <c r="AE289" s="44"/>
      <c r="AF289" s="44"/>
      <c r="AP289" s="44"/>
      <c r="AQ289" s="44"/>
    </row>
    <row r="290" spans="3:43" s="33" customFormat="1" x14ac:dyDescent="0.25">
      <c r="C290" s="31"/>
      <c r="D290" s="31"/>
      <c r="E290" s="31"/>
      <c r="H290" s="44"/>
      <c r="I290" s="44"/>
      <c r="J290" s="81"/>
      <c r="T290" s="44"/>
      <c r="U290" s="44"/>
      <c r="AE290" s="44"/>
      <c r="AF290" s="44"/>
      <c r="AP290" s="44"/>
      <c r="AQ290" s="44"/>
    </row>
    <row r="291" spans="3:43" s="33" customFormat="1" x14ac:dyDescent="0.25">
      <c r="C291" s="31"/>
      <c r="D291" s="31"/>
      <c r="E291" s="31"/>
      <c r="H291" s="44"/>
      <c r="I291" s="44"/>
      <c r="J291" s="81"/>
      <c r="T291" s="44"/>
      <c r="U291" s="44"/>
      <c r="AE291" s="44"/>
      <c r="AF291" s="44"/>
      <c r="AP291" s="44"/>
      <c r="AQ291" s="44"/>
    </row>
    <row r="292" spans="3:43" s="33" customFormat="1" x14ac:dyDescent="0.25">
      <c r="C292" s="31"/>
      <c r="D292" s="31"/>
      <c r="E292" s="31"/>
      <c r="H292" s="44"/>
      <c r="I292" s="44"/>
      <c r="J292" s="81"/>
      <c r="T292" s="44"/>
      <c r="U292" s="44"/>
      <c r="AE292" s="44"/>
      <c r="AF292" s="44"/>
      <c r="AP292" s="44"/>
      <c r="AQ292" s="44"/>
    </row>
    <row r="293" spans="3:43" s="33" customFormat="1" x14ac:dyDescent="0.25">
      <c r="C293" s="31"/>
      <c r="D293" s="31"/>
      <c r="E293" s="31"/>
      <c r="H293" s="44"/>
      <c r="I293" s="44"/>
      <c r="J293" s="81"/>
      <c r="T293" s="44"/>
      <c r="U293" s="44"/>
      <c r="AE293" s="44"/>
      <c r="AF293" s="44"/>
      <c r="AP293" s="44"/>
      <c r="AQ293" s="44"/>
    </row>
    <row r="294" spans="3:43" s="33" customFormat="1" x14ac:dyDescent="0.25">
      <c r="C294" s="31"/>
      <c r="D294" s="31"/>
      <c r="E294" s="31"/>
      <c r="H294" s="44"/>
      <c r="I294" s="44"/>
      <c r="J294" s="81"/>
      <c r="T294" s="44"/>
      <c r="U294" s="44"/>
      <c r="AE294" s="44"/>
      <c r="AF294" s="44"/>
      <c r="AP294" s="44"/>
      <c r="AQ294" s="44"/>
    </row>
    <row r="295" spans="3:43" s="33" customFormat="1" x14ac:dyDescent="0.25">
      <c r="C295" s="31"/>
      <c r="D295" s="31"/>
      <c r="E295" s="31"/>
      <c r="H295" s="44"/>
      <c r="I295" s="44"/>
      <c r="J295" s="81"/>
      <c r="T295" s="44"/>
      <c r="U295" s="44"/>
      <c r="AE295" s="44"/>
      <c r="AF295" s="44"/>
      <c r="AP295" s="44"/>
      <c r="AQ295" s="44"/>
    </row>
    <row r="296" spans="3:43" s="33" customFormat="1" x14ac:dyDescent="0.25">
      <c r="C296" s="31"/>
      <c r="D296" s="31"/>
      <c r="E296" s="31"/>
      <c r="H296" s="44"/>
      <c r="I296" s="44"/>
      <c r="J296" s="81"/>
      <c r="T296" s="44"/>
      <c r="U296" s="44"/>
      <c r="AE296" s="44"/>
      <c r="AF296" s="44"/>
      <c r="AP296" s="44"/>
      <c r="AQ296" s="44"/>
    </row>
    <row r="297" spans="3:43" s="33" customFormat="1" x14ac:dyDescent="0.25">
      <c r="C297" s="31"/>
      <c r="D297" s="31"/>
      <c r="E297" s="31"/>
      <c r="H297" s="44"/>
      <c r="I297" s="44"/>
      <c r="J297" s="81"/>
      <c r="T297" s="44"/>
      <c r="U297" s="44"/>
      <c r="AE297" s="44"/>
      <c r="AF297" s="44"/>
      <c r="AP297" s="44"/>
      <c r="AQ297" s="44"/>
    </row>
    <row r="298" spans="3:43" s="33" customFormat="1" x14ac:dyDescent="0.25">
      <c r="C298" s="31"/>
      <c r="D298" s="31"/>
      <c r="E298" s="31"/>
      <c r="H298" s="44"/>
      <c r="I298" s="44"/>
      <c r="J298" s="81"/>
      <c r="T298" s="44"/>
      <c r="U298" s="44"/>
      <c r="AE298" s="44"/>
      <c r="AF298" s="44"/>
      <c r="AP298" s="44"/>
      <c r="AQ298" s="44"/>
    </row>
    <row r="299" spans="3:43" s="33" customFormat="1" x14ac:dyDescent="0.25">
      <c r="C299" s="31"/>
      <c r="D299" s="31"/>
      <c r="E299" s="31"/>
      <c r="H299" s="44"/>
      <c r="I299" s="44"/>
      <c r="J299" s="81"/>
      <c r="T299" s="44"/>
      <c r="U299" s="44"/>
      <c r="AE299" s="44"/>
      <c r="AF299" s="44"/>
      <c r="AP299" s="44"/>
      <c r="AQ299" s="44"/>
    </row>
    <row r="300" spans="3:43" s="33" customFormat="1" x14ac:dyDescent="0.25">
      <c r="C300" s="31"/>
      <c r="D300" s="31"/>
      <c r="E300" s="31"/>
      <c r="H300" s="44"/>
      <c r="I300" s="44"/>
      <c r="J300" s="81"/>
      <c r="T300" s="44"/>
      <c r="U300" s="44"/>
      <c r="AE300" s="44"/>
      <c r="AF300" s="44"/>
      <c r="AP300" s="44"/>
      <c r="AQ300" s="44"/>
    </row>
    <row r="301" spans="3:43" s="33" customFormat="1" x14ac:dyDescent="0.25">
      <c r="C301" s="31"/>
      <c r="D301" s="31"/>
      <c r="E301" s="31"/>
      <c r="H301" s="44"/>
      <c r="I301" s="44"/>
      <c r="J301" s="81"/>
      <c r="T301" s="44"/>
      <c r="U301" s="44"/>
      <c r="AE301" s="44"/>
      <c r="AF301" s="44"/>
      <c r="AP301" s="44"/>
      <c r="AQ301" s="44"/>
    </row>
    <row r="302" spans="3:43" s="33" customFormat="1" x14ac:dyDescent="0.25">
      <c r="C302" s="31"/>
      <c r="D302" s="31"/>
      <c r="E302" s="31"/>
      <c r="H302" s="44"/>
      <c r="I302" s="44"/>
      <c r="J302" s="81"/>
      <c r="T302" s="44"/>
      <c r="U302" s="44"/>
      <c r="AE302" s="44"/>
      <c r="AF302" s="44"/>
      <c r="AP302" s="44"/>
      <c r="AQ302" s="44"/>
    </row>
    <row r="303" spans="3:43" s="33" customFormat="1" x14ac:dyDescent="0.25">
      <c r="C303" s="31"/>
      <c r="D303" s="31"/>
      <c r="E303" s="31"/>
      <c r="H303" s="44"/>
      <c r="I303" s="44"/>
      <c r="J303" s="81"/>
      <c r="T303" s="44"/>
      <c r="U303" s="44"/>
      <c r="AE303" s="44"/>
      <c r="AF303" s="44"/>
      <c r="AP303" s="44"/>
      <c r="AQ303" s="44"/>
    </row>
    <row r="304" spans="3:43" s="33" customFormat="1" x14ac:dyDescent="0.25">
      <c r="C304" s="31"/>
      <c r="D304" s="31"/>
      <c r="E304" s="31"/>
      <c r="H304" s="44"/>
      <c r="I304" s="44"/>
      <c r="J304" s="81"/>
      <c r="T304" s="44"/>
      <c r="U304" s="44"/>
      <c r="AE304" s="44"/>
      <c r="AF304" s="44"/>
      <c r="AP304" s="44"/>
      <c r="AQ304" s="44"/>
    </row>
    <row r="305" spans="3:43" s="33" customFormat="1" x14ac:dyDescent="0.25">
      <c r="C305" s="31"/>
      <c r="D305" s="31"/>
      <c r="E305" s="31"/>
      <c r="H305" s="44"/>
      <c r="I305" s="44"/>
      <c r="J305" s="81"/>
      <c r="T305" s="44"/>
      <c r="U305" s="44"/>
      <c r="AE305" s="44"/>
      <c r="AF305" s="44"/>
      <c r="AP305" s="44"/>
      <c r="AQ305" s="44"/>
    </row>
    <row r="306" spans="3:43" s="33" customFormat="1" x14ac:dyDescent="0.25">
      <c r="C306" s="31"/>
      <c r="D306" s="31"/>
      <c r="E306" s="31"/>
      <c r="H306" s="44"/>
      <c r="I306" s="44"/>
      <c r="J306" s="81"/>
      <c r="T306" s="44"/>
      <c r="U306" s="44"/>
      <c r="AE306" s="44"/>
      <c r="AF306" s="44"/>
      <c r="AP306" s="44"/>
      <c r="AQ306" s="44"/>
    </row>
    <row r="307" spans="3:43" s="33" customFormat="1" x14ac:dyDescent="0.25">
      <c r="C307" s="31"/>
      <c r="D307" s="31"/>
      <c r="E307" s="31"/>
      <c r="H307" s="44"/>
      <c r="I307" s="44"/>
      <c r="J307" s="81"/>
      <c r="T307" s="44"/>
      <c r="U307" s="44"/>
      <c r="AE307" s="44"/>
      <c r="AF307" s="44"/>
      <c r="AP307" s="44"/>
      <c r="AQ307" s="44"/>
    </row>
    <row r="308" spans="3:43" s="33" customFormat="1" x14ac:dyDescent="0.25">
      <c r="C308" s="31"/>
      <c r="D308" s="31"/>
      <c r="E308" s="31"/>
      <c r="H308" s="44"/>
      <c r="I308" s="44"/>
      <c r="J308" s="81"/>
      <c r="T308" s="44"/>
      <c r="U308" s="44"/>
      <c r="AE308" s="44"/>
      <c r="AF308" s="44"/>
      <c r="AP308" s="44"/>
      <c r="AQ308" s="44"/>
    </row>
    <row r="309" spans="3:43" s="33" customFormat="1" x14ac:dyDescent="0.25">
      <c r="C309" s="31"/>
      <c r="D309" s="31"/>
      <c r="E309" s="31"/>
      <c r="H309" s="44"/>
      <c r="I309" s="44"/>
      <c r="J309" s="81"/>
      <c r="T309" s="44"/>
      <c r="U309" s="44"/>
      <c r="AE309" s="44"/>
      <c r="AF309" s="44"/>
      <c r="AP309" s="44"/>
      <c r="AQ309" s="44"/>
    </row>
    <row r="310" spans="3:43" s="33" customFormat="1" x14ac:dyDescent="0.25">
      <c r="C310" s="31"/>
      <c r="D310" s="31"/>
      <c r="E310" s="31"/>
      <c r="H310" s="44"/>
      <c r="I310" s="44"/>
      <c r="J310" s="81"/>
      <c r="T310" s="44"/>
      <c r="U310" s="44"/>
      <c r="AE310" s="44"/>
      <c r="AF310" s="44"/>
      <c r="AP310" s="44"/>
      <c r="AQ310" s="44"/>
    </row>
    <row r="311" spans="3:43" s="33" customFormat="1" x14ac:dyDescent="0.25">
      <c r="C311" s="31"/>
      <c r="D311" s="31"/>
      <c r="E311" s="31"/>
      <c r="H311" s="44"/>
      <c r="I311" s="44"/>
      <c r="J311" s="81"/>
      <c r="T311" s="44"/>
      <c r="U311" s="44"/>
      <c r="AE311" s="44"/>
      <c r="AF311" s="44"/>
      <c r="AP311" s="44"/>
      <c r="AQ311" s="44"/>
    </row>
    <row r="312" spans="3:43" s="33" customFormat="1" x14ac:dyDescent="0.25">
      <c r="C312" s="31"/>
      <c r="D312" s="31"/>
      <c r="E312" s="31"/>
      <c r="H312" s="44"/>
      <c r="I312" s="44"/>
      <c r="J312" s="81"/>
      <c r="T312" s="44"/>
      <c r="U312" s="44"/>
      <c r="AE312" s="44"/>
      <c r="AF312" s="44"/>
      <c r="AP312" s="44"/>
      <c r="AQ312" s="44"/>
    </row>
    <row r="313" spans="3:43" s="33" customFormat="1" x14ac:dyDescent="0.25">
      <c r="C313" s="31"/>
      <c r="D313" s="31"/>
      <c r="E313" s="31"/>
      <c r="H313" s="44"/>
      <c r="I313" s="44"/>
      <c r="J313" s="81"/>
      <c r="T313" s="44"/>
      <c r="U313" s="44"/>
      <c r="AE313" s="44"/>
      <c r="AF313" s="44"/>
      <c r="AP313" s="44"/>
      <c r="AQ313" s="44"/>
    </row>
    <row r="314" spans="3:43" s="33" customFormat="1" x14ac:dyDescent="0.25">
      <c r="C314" s="31"/>
      <c r="D314" s="31"/>
      <c r="E314" s="31"/>
      <c r="H314" s="44"/>
      <c r="I314" s="44"/>
      <c r="J314" s="81"/>
      <c r="T314" s="44"/>
      <c r="U314" s="44"/>
      <c r="AE314" s="44"/>
      <c r="AF314" s="44"/>
      <c r="AP314" s="44"/>
      <c r="AQ314" s="44"/>
    </row>
    <row r="315" spans="3:43" s="33" customFormat="1" x14ac:dyDescent="0.25">
      <c r="C315" s="31"/>
      <c r="D315" s="31"/>
      <c r="E315" s="31"/>
      <c r="H315" s="44"/>
      <c r="I315" s="44"/>
      <c r="J315" s="81"/>
      <c r="T315" s="44"/>
      <c r="U315" s="44"/>
      <c r="AE315" s="44"/>
      <c r="AF315" s="44"/>
      <c r="AP315" s="44"/>
      <c r="AQ315" s="44"/>
    </row>
    <row r="316" spans="3:43" s="33" customFormat="1" x14ac:dyDescent="0.25">
      <c r="C316" s="31"/>
      <c r="D316" s="31"/>
      <c r="E316" s="31"/>
      <c r="H316" s="44"/>
      <c r="I316" s="44"/>
      <c r="J316" s="81"/>
      <c r="T316" s="44"/>
      <c r="U316" s="44"/>
      <c r="AE316" s="44"/>
      <c r="AF316" s="44"/>
      <c r="AP316" s="44"/>
      <c r="AQ316" s="44"/>
    </row>
    <row r="317" spans="3:43" s="33" customFormat="1" x14ac:dyDescent="0.25">
      <c r="C317" s="31"/>
      <c r="D317" s="31"/>
      <c r="E317" s="31"/>
      <c r="H317" s="44"/>
      <c r="I317" s="44"/>
      <c r="J317" s="81"/>
      <c r="T317" s="44"/>
      <c r="U317" s="44"/>
      <c r="AE317" s="44"/>
      <c r="AF317" s="44"/>
      <c r="AP317" s="44"/>
      <c r="AQ317" s="44"/>
    </row>
    <row r="318" spans="3:43" s="33" customFormat="1" x14ac:dyDescent="0.25">
      <c r="C318" s="31"/>
      <c r="D318" s="31"/>
      <c r="E318" s="31"/>
      <c r="H318" s="44"/>
      <c r="I318" s="44"/>
      <c r="J318" s="81"/>
      <c r="T318" s="44"/>
      <c r="U318" s="44"/>
      <c r="AE318" s="44"/>
      <c r="AF318" s="44"/>
      <c r="AP318" s="44"/>
      <c r="AQ318" s="44"/>
    </row>
    <row r="319" spans="3:43" s="33" customFormat="1" x14ac:dyDescent="0.25">
      <c r="C319" s="31"/>
      <c r="D319" s="31"/>
      <c r="E319" s="31"/>
      <c r="H319" s="44"/>
      <c r="I319" s="44"/>
      <c r="J319" s="81"/>
      <c r="T319" s="44"/>
      <c r="U319" s="44"/>
      <c r="AE319" s="44"/>
      <c r="AF319" s="44"/>
      <c r="AP319" s="44"/>
      <c r="AQ319" s="44"/>
    </row>
    <row r="320" spans="3:43" s="33" customFormat="1" x14ac:dyDescent="0.25">
      <c r="C320" s="31"/>
      <c r="D320" s="31"/>
      <c r="E320" s="31"/>
      <c r="H320" s="44"/>
      <c r="I320" s="44"/>
      <c r="J320" s="81"/>
      <c r="T320" s="44"/>
      <c r="U320" s="44"/>
      <c r="AE320" s="44"/>
      <c r="AF320" s="44"/>
      <c r="AP320" s="44"/>
      <c r="AQ320" s="44"/>
    </row>
    <row r="321" spans="3:43" s="33" customFormat="1" x14ac:dyDescent="0.25">
      <c r="C321" s="31"/>
      <c r="D321" s="31"/>
      <c r="E321" s="31"/>
      <c r="H321" s="44"/>
      <c r="I321" s="44"/>
      <c r="J321" s="81"/>
      <c r="T321" s="44"/>
      <c r="U321" s="44"/>
      <c r="AE321" s="44"/>
      <c r="AF321" s="44"/>
      <c r="AP321" s="44"/>
      <c r="AQ321" s="44"/>
    </row>
    <row r="322" spans="3:43" s="33" customFormat="1" x14ac:dyDescent="0.25">
      <c r="C322" s="31"/>
      <c r="D322" s="31"/>
      <c r="E322" s="31"/>
      <c r="H322" s="44"/>
      <c r="I322" s="44"/>
      <c r="J322" s="81"/>
      <c r="T322" s="44"/>
      <c r="U322" s="44"/>
      <c r="AE322" s="44"/>
      <c r="AF322" s="44"/>
      <c r="AP322" s="44"/>
      <c r="AQ322" s="44"/>
    </row>
    <row r="323" spans="3:43" s="33" customFormat="1" x14ac:dyDescent="0.25">
      <c r="C323" s="31"/>
      <c r="D323" s="31"/>
      <c r="E323" s="31"/>
      <c r="H323" s="44"/>
      <c r="I323" s="44"/>
      <c r="J323" s="81"/>
      <c r="T323" s="44"/>
      <c r="U323" s="44"/>
      <c r="AE323" s="44"/>
      <c r="AF323" s="44"/>
      <c r="AP323" s="44"/>
      <c r="AQ323" s="44"/>
    </row>
    <row r="324" spans="3:43" s="33" customFormat="1" x14ac:dyDescent="0.25">
      <c r="C324" s="31"/>
      <c r="D324" s="31"/>
      <c r="E324" s="31"/>
      <c r="H324" s="44"/>
      <c r="I324" s="44"/>
      <c r="J324" s="81"/>
      <c r="T324" s="44"/>
      <c r="U324" s="44"/>
      <c r="AE324" s="44"/>
      <c r="AF324" s="44"/>
      <c r="AP324" s="44"/>
      <c r="AQ324" s="44"/>
    </row>
    <row r="325" spans="3:43" s="33" customFormat="1" x14ac:dyDescent="0.25">
      <c r="C325" s="31"/>
      <c r="D325" s="31"/>
      <c r="E325" s="31"/>
      <c r="H325" s="44"/>
      <c r="I325" s="44"/>
      <c r="J325" s="81"/>
      <c r="T325" s="44"/>
      <c r="U325" s="44"/>
      <c r="AE325" s="44"/>
      <c r="AF325" s="44"/>
      <c r="AP325" s="44"/>
      <c r="AQ325" s="44"/>
    </row>
    <row r="326" spans="3:43" s="33" customFormat="1" x14ac:dyDescent="0.25">
      <c r="C326" s="31"/>
      <c r="D326" s="31"/>
      <c r="E326" s="31"/>
      <c r="H326" s="44"/>
      <c r="I326" s="44"/>
      <c r="J326" s="81"/>
      <c r="T326" s="44"/>
      <c r="U326" s="44"/>
      <c r="AE326" s="44"/>
      <c r="AF326" s="44"/>
      <c r="AP326" s="44"/>
      <c r="AQ326" s="44"/>
    </row>
    <row r="327" spans="3:43" s="33" customFormat="1" x14ac:dyDescent="0.25">
      <c r="C327" s="31"/>
      <c r="D327" s="31"/>
      <c r="E327" s="31"/>
      <c r="H327" s="44"/>
      <c r="I327" s="44"/>
      <c r="J327" s="81"/>
      <c r="T327" s="44"/>
      <c r="U327" s="44"/>
      <c r="AE327" s="44"/>
      <c r="AF327" s="44"/>
      <c r="AP327" s="44"/>
      <c r="AQ327" s="44"/>
    </row>
    <row r="328" spans="3:43" s="33" customFormat="1" x14ac:dyDescent="0.25">
      <c r="C328" s="31"/>
      <c r="D328" s="31"/>
      <c r="E328" s="31"/>
      <c r="H328" s="44"/>
      <c r="I328" s="44"/>
      <c r="J328" s="81"/>
      <c r="T328" s="44"/>
      <c r="U328" s="44"/>
      <c r="AE328" s="44"/>
      <c r="AF328" s="44"/>
      <c r="AP328" s="44"/>
      <c r="AQ328" s="44"/>
    </row>
    <row r="329" spans="3:43" s="33" customFormat="1" x14ac:dyDescent="0.25">
      <c r="C329" s="31"/>
      <c r="D329" s="31"/>
      <c r="E329" s="31"/>
      <c r="H329" s="44"/>
      <c r="I329" s="44"/>
      <c r="J329" s="81"/>
      <c r="T329" s="44"/>
      <c r="U329" s="44"/>
      <c r="AE329" s="44"/>
      <c r="AF329" s="44"/>
      <c r="AP329" s="44"/>
      <c r="AQ329" s="44"/>
    </row>
    <row r="330" spans="3:43" s="33" customFormat="1" x14ac:dyDescent="0.25">
      <c r="C330" s="31"/>
      <c r="D330" s="31"/>
      <c r="E330" s="31"/>
      <c r="H330" s="44"/>
      <c r="I330" s="44"/>
      <c r="J330" s="81"/>
      <c r="T330" s="44"/>
      <c r="U330" s="44"/>
      <c r="AE330" s="44"/>
      <c r="AF330" s="44"/>
      <c r="AP330" s="44"/>
      <c r="AQ330" s="44"/>
    </row>
    <row r="331" spans="3:43" s="33" customFormat="1" x14ac:dyDescent="0.25">
      <c r="C331" s="31"/>
      <c r="D331" s="31"/>
      <c r="E331" s="31"/>
      <c r="H331" s="44"/>
      <c r="I331" s="44"/>
      <c r="J331" s="81"/>
      <c r="T331" s="44"/>
      <c r="U331" s="44"/>
      <c r="AE331" s="44"/>
      <c r="AF331" s="44"/>
      <c r="AP331" s="44"/>
      <c r="AQ331" s="44"/>
    </row>
    <row r="332" spans="3:43" s="33" customFormat="1" x14ac:dyDescent="0.25">
      <c r="C332" s="31"/>
      <c r="D332" s="31"/>
      <c r="E332" s="31"/>
      <c r="H332" s="44"/>
      <c r="I332" s="44"/>
      <c r="J332" s="81"/>
      <c r="T332" s="44"/>
      <c r="U332" s="44"/>
      <c r="AE332" s="44"/>
      <c r="AF332" s="44"/>
      <c r="AP332" s="44"/>
      <c r="AQ332" s="44"/>
    </row>
    <row r="333" spans="3:43" s="33" customFormat="1" x14ac:dyDescent="0.25">
      <c r="C333" s="31"/>
      <c r="D333" s="31"/>
      <c r="E333" s="31"/>
      <c r="H333" s="44"/>
      <c r="I333" s="44"/>
      <c r="J333" s="81"/>
      <c r="T333" s="44"/>
      <c r="U333" s="44"/>
      <c r="AE333" s="44"/>
      <c r="AF333" s="44"/>
      <c r="AP333" s="44"/>
      <c r="AQ333" s="44"/>
    </row>
    <row r="334" spans="3:43" s="33" customFormat="1" x14ac:dyDescent="0.25">
      <c r="C334" s="31"/>
      <c r="D334" s="31"/>
      <c r="E334" s="31"/>
      <c r="H334" s="44"/>
      <c r="I334" s="44"/>
      <c r="J334" s="81"/>
      <c r="T334" s="44"/>
      <c r="U334" s="44"/>
      <c r="AE334" s="44"/>
      <c r="AF334" s="44"/>
      <c r="AP334" s="44"/>
      <c r="AQ334" s="44"/>
    </row>
    <row r="335" spans="3:43" s="33" customFormat="1" x14ac:dyDescent="0.25">
      <c r="C335" s="31"/>
      <c r="D335" s="31"/>
      <c r="E335" s="31"/>
      <c r="H335" s="44"/>
      <c r="I335" s="44"/>
      <c r="J335" s="81"/>
      <c r="T335" s="44"/>
      <c r="U335" s="44"/>
      <c r="AE335" s="44"/>
      <c r="AF335" s="44"/>
      <c r="AP335" s="44"/>
      <c r="AQ335" s="44"/>
    </row>
    <row r="336" spans="3:43" s="33" customFormat="1" x14ac:dyDescent="0.25">
      <c r="C336" s="31"/>
      <c r="D336" s="31"/>
      <c r="E336" s="31"/>
      <c r="H336" s="44"/>
      <c r="I336" s="44"/>
      <c r="J336" s="81"/>
      <c r="T336" s="44"/>
      <c r="U336" s="44"/>
      <c r="AE336" s="44"/>
      <c r="AF336" s="44"/>
      <c r="AP336" s="44"/>
      <c r="AQ336" s="44"/>
    </row>
    <row r="337" spans="3:43" s="33" customFormat="1" x14ac:dyDescent="0.25">
      <c r="C337" s="31"/>
      <c r="D337" s="31"/>
      <c r="E337" s="31"/>
      <c r="H337" s="44"/>
      <c r="I337" s="44"/>
      <c r="J337" s="81"/>
      <c r="T337" s="44"/>
      <c r="U337" s="44"/>
      <c r="AE337" s="44"/>
      <c r="AF337" s="44"/>
      <c r="AP337" s="44"/>
      <c r="AQ337" s="44"/>
    </row>
    <row r="338" spans="3:43" s="33" customFormat="1" x14ac:dyDescent="0.25">
      <c r="C338" s="31"/>
      <c r="D338" s="31"/>
      <c r="E338" s="31"/>
      <c r="H338" s="44"/>
      <c r="I338" s="44"/>
      <c r="J338" s="81"/>
      <c r="T338" s="44"/>
      <c r="U338" s="44"/>
      <c r="AE338" s="44"/>
      <c r="AF338" s="44"/>
      <c r="AP338" s="44"/>
      <c r="AQ338" s="44"/>
    </row>
    <row r="339" spans="3:43" s="33" customFormat="1" x14ac:dyDescent="0.25">
      <c r="C339" s="31"/>
      <c r="D339" s="31"/>
      <c r="E339" s="31"/>
      <c r="H339" s="44"/>
      <c r="I339" s="44"/>
      <c r="J339" s="81"/>
      <c r="T339" s="44"/>
      <c r="U339" s="44"/>
      <c r="AE339" s="44"/>
      <c r="AF339" s="44"/>
      <c r="AP339" s="44"/>
      <c r="AQ339" s="44"/>
    </row>
    <row r="340" spans="3:43" s="33" customFormat="1" x14ac:dyDescent="0.25">
      <c r="C340" s="31"/>
      <c r="D340" s="31"/>
      <c r="E340" s="31"/>
      <c r="H340" s="44"/>
      <c r="I340" s="44"/>
      <c r="J340" s="81"/>
      <c r="T340" s="44"/>
      <c r="U340" s="44"/>
      <c r="AE340" s="44"/>
      <c r="AF340" s="44"/>
      <c r="AP340" s="44"/>
      <c r="AQ340" s="44"/>
    </row>
    <row r="341" spans="3:43" s="33" customFormat="1" x14ac:dyDescent="0.25">
      <c r="C341" s="31"/>
      <c r="D341" s="31"/>
      <c r="E341" s="31"/>
      <c r="H341" s="44"/>
      <c r="I341" s="44"/>
      <c r="J341" s="81"/>
      <c r="T341" s="44"/>
      <c r="U341" s="44"/>
      <c r="AE341" s="44"/>
      <c r="AF341" s="44"/>
      <c r="AP341" s="44"/>
      <c r="AQ341" s="44"/>
    </row>
    <row r="342" spans="3:43" s="33" customFormat="1" x14ac:dyDescent="0.25">
      <c r="C342" s="31"/>
      <c r="D342" s="31"/>
      <c r="E342" s="31"/>
      <c r="H342" s="44"/>
      <c r="I342" s="44"/>
      <c r="J342" s="81"/>
      <c r="T342" s="44"/>
      <c r="U342" s="44"/>
      <c r="AE342" s="44"/>
      <c r="AF342" s="44"/>
      <c r="AP342" s="44"/>
      <c r="AQ342" s="44"/>
    </row>
    <row r="343" spans="3:43" s="33" customFormat="1" x14ac:dyDescent="0.25">
      <c r="C343" s="31"/>
      <c r="D343" s="31"/>
      <c r="E343" s="31"/>
      <c r="H343" s="44"/>
      <c r="I343" s="44"/>
      <c r="J343" s="81"/>
      <c r="T343" s="44"/>
      <c r="U343" s="44"/>
      <c r="AE343" s="44"/>
      <c r="AF343" s="44"/>
      <c r="AP343" s="44"/>
      <c r="AQ343" s="44"/>
    </row>
    <row r="344" spans="3:43" s="33" customFormat="1" x14ac:dyDescent="0.25">
      <c r="C344" s="31"/>
      <c r="D344" s="31"/>
      <c r="E344" s="31"/>
      <c r="H344" s="44"/>
      <c r="I344" s="44"/>
      <c r="J344" s="81"/>
      <c r="T344" s="44"/>
      <c r="U344" s="44"/>
      <c r="AE344" s="44"/>
      <c r="AF344" s="44"/>
      <c r="AP344" s="44"/>
      <c r="AQ344" s="44"/>
    </row>
    <row r="345" spans="3:43" s="33" customFormat="1" x14ac:dyDescent="0.25">
      <c r="C345" s="31"/>
      <c r="D345" s="31"/>
      <c r="E345" s="31"/>
      <c r="H345" s="44"/>
      <c r="I345" s="44"/>
      <c r="J345" s="81"/>
      <c r="T345" s="44"/>
      <c r="U345" s="44"/>
      <c r="AE345" s="44"/>
      <c r="AF345" s="44"/>
      <c r="AP345" s="44"/>
      <c r="AQ345" s="44"/>
    </row>
    <row r="346" spans="3:43" s="33" customFormat="1" x14ac:dyDescent="0.25">
      <c r="C346" s="31"/>
      <c r="D346" s="31"/>
      <c r="E346" s="31"/>
      <c r="H346" s="44"/>
      <c r="I346" s="44"/>
      <c r="J346" s="81"/>
      <c r="T346" s="44"/>
      <c r="U346" s="44"/>
      <c r="AE346" s="44"/>
      <c r="AF346" s="44"/>
      <c r="AP346" s="44"/>
      <c r="AQ346" s="44"/>
    </row>
    <row r="347" spans="3:43" s="33" customFormat="1" x14ac:dyDescent="0.25">
      <c r="C347" s="31"/>
      <c r="D347" s="31"/>
      <c r="E347" s="31"/>
      <c r="H347" s="44"/>
      <c r="I347" s="44"/>
      <c r="J347" s="81"/>
      <c r="T347" s="44"/>
      <c r="U347" s="44"/>
      <c r="AE347" s="44"/>
      <c r="AF347" s="44"/>
      <c r="AP347" s="44"/>
      <c r="AQ347" s="44"/>
    </row>
    <row r="348" spans="3:43" s="33" customFormat="1" x14ac:dyDescent="0.25">
      <c r="C348" s="31"/>
      <c r="D348" s="31"/>
      <c r="E348" s="31"/>
      <c r="H348" s="44"/>
      <c r="I348" s="44"/>
      <c r="J348" s="81"/>
      <c r="T348" s="44"/>
      <c r="U348" s="44"/>
      <c r="AE348" s="44"/>
      <c r="AF348" s="44"/>
      <c r="AP348" s="44"/>
      <c r="AQ348" s="44"/>
    </row>
    <row r="349" spans="3:43" s="33" customFormat="1" x14ac:dyDescent="0.25">
      <c r="C349" s="31"/>
      <c r="D349" s="31"/>
      <c r="E349" s="31"/>
      <c r="H349" s="44"/>
      <c r="I349" s="44"/>
      <c r="J349" s="81"/>
      <c r="T349" s="44"/>
      <c r="U349" s="44"/>
      <c r="AE349" s="44"/>
      <c r="AF349" s="44"/>
      <c r="AP349" s="44"/>
      <c r="AQ349" s="44"/>
    </row>
    <row r="350" spans="3:43" s="33" customFormat="1" x14ac:dyDescent="0.25">
      <c r="C350" s="31"/>
      <c r="D350" s="31"/>
      <c r="E350" s="31"/>
      <c r="H350" s="44"/>
      <c r="I350" s="44"/>
      <c r="J350" s="81"/>
      <c r="T350" s="44"/>
      <c r="U350" s="44"/>
      <c r="AE350" s="44"/>
      <c r="AF350" s="44"/>
      <c r="AP350" s="44"/>
      <c r="AQ350" s="44"/>
    </row>
    <row r="351" spans="3:43" s="33" customFormat="1" x14ac:dyDescent="0.25">
      <c r="C351" s="31"/>
      <c r="D351" s="31"/>
      <c r="E351" s="31"/>
      <c r="H351" s="44"/>
      <c r="I351" s="44"/>
      <c r="J351" s="81"/>
      <c r="T351" s="44"/>
      <c r="U351" s="44"/>
      <c r="AE351" s="44"/>
      <c r="AF351" s="44"/>
      <c r="AP351" s="44"/>
      <c r="AQ351" s="44"/>
    </row>
    <row r="352" spans="3:43" s="33" customFormat="1" x14ac:dyDescent="0.25">
      <c r="C352" s="31"/>
      <c r="D352" s="31"/>
      <c r="E352" s="31"/>
      <c r="H352" s="44"/>
      <c r="I352" s="44"/>
      <c r="J352" s="81"/>
      <c r="T352" s="44"/>
      <c r="U352" s="44"/>
      <c r="AE352" s="44"/>
      <c r="AF352" s="44"/>
      <c r="AP352" s="44"/>
      <c r="AQ352" s="44"/>
    </row>
    <row r="353" spans="3:43" s="33" customFormat="1" x14ac:dyDescent="0.25">
      <c r="C353" s="31"/>
      <c r="D353" s="31"/>
      <c r="E353" s="31"/>
      <c r="H353" s="44"/>
      <c r="I353" s="44"/>
      <c r="J353" s="81"/>
      <c r="T353" s="44"/>
      <c r="U353" s="44"/>
      <c r="AE353" s="44"/>
      <c r="AF353" s="44"/>
      <c r="AP353" s="44"/>
      <c r="AQ353" s="44"/>
    </row>
    <row r="354" spans="3:43" s="33" customFormat="1" x14ac:dyDescent="0.25">
      <c r="C354" s="31"/>
      <c r="D354" s="31"/>
      <c r="E354" s="31"/>
      <c r="H354" s="44"/>
      <c r="I354" s="44"/>
      <c r="J354" s="81"/>
      <c r="T354" s="44"/>
      <c r="U354" s="44"/>
      <c r="AE354" s="44"/>
      <c r="AF354" s="44"/>
      <c r="AP354" s="44"/>
      <c r="AQ354" s="44"/>
    </row>
    <row r="355" spans="3:43" s="33" customFormat="1" x14ac:dyDescent="0.25">
      <c r="C355" s="31"/>
      <c r="D355" s="31"/>
      <c r="E355" s="31"/>
      <c r="H355" s="44"/>
      <c r="I355" s="44"/>
      <c r="J355" s="81"/>
      <c r="T355" s="44"/>
      <c r="U355" s="44"/>
      <c r="AE355" s="44"/>
      <c r="AF355" s="44"/>
      <c r="AP355" s="44"/>
      <c r="AQ355" s="44"/>
    </row>
    <row r="356" spans="3:43" s="33" customFormat="1" x14ac:dyDescent="0.25">
      <c r="C356" s="31"/>
      <c r="D356" s="31"/>
      <c r="E356" s="31"/>
      <c r="H356" s="44"/>
      <c r="I356" s="44"/>
      <c r="J356" s="81"/>
      <c r="T356" s="44"/>
      <c r="U356" s="44"/>
      <c r="AE356" s="44"/>
      <c r="AF356" s="44"/>
      <c r="AP356" s="44"/>
      <c r="AQ356" s="44"/>
    </row>
    <row r="357" spans="3:43" s="33" customFormat="1" x14ac:dyDescent="0.25">
      <c r="C357" s="31"/>
      <c r="D357" s="31"/>
      <c r="E357" s="31"/>
      <c r="H357" s="44"/>
      <c r="I357" s="44"/>
      <c r="J357" s="81"/>
      <c r="T357" s="44"/>
      <c r="U357" s="44"/>
      <c r="AE357" s="44"/>
      <c r="AF357" s="44"/>
      <c r="AP357" s="44"/>
      <c r="AQ357" s="44"/>
    </row>
    <row r="358" spans="3:43" s="33" customFormat="1" x14ac:dyDescent="0.25">
      <c r="C358" s="31"/>
      <c r="D358" s="31"/>
      <c r="E358" s="31"/>
      <c r="H358" s="44"/>
      <c r="I358" s="44"/>
      <c r="J358" s="81"/>
      <c r="T358" s="44"/>
      <c r="U358" s="44"/>
      <c r="AE358" s="44"/>
      <c r="AF358" s="44"/>
      <c r="AP358" s="44"/>
      <c r="AQ358" s="44"/>
    </row>
    <row r="359" spans="3:43" s="33" customFormat="1" x14ac:dyDescent="0.25">
      <c r="C359" s="31"/>
      <c r="D359" s="31"/>
      <c r="E359" s="31"/>
      <c r="H359" s="44"/>
      <c r="I359" s="44"/>
      <c r="J359" s="81"/>
      <c r="T359" s="44"/>
      <c r="U359" s="44"/>
      <c r="AE359" s="44"/>
      <c r="AF359" s="44"/>
      <c r="AP359" s="44"/>
      <c r="AQ359" s="44"/>
    </row>
    <row r="360" spans="3:43" s="33" customFormat="1" x14ac:dyDescent="0.25">
      <c r="C360" s="31"/>
      <c r="D360" s="31"/>
      <c r="E360" s="31"/>
      <c r="H360" s="44"/>
      <c r="I360" s="44"/>
      <c r="J360" s="81"/>
      <c r="T360" s="44"/>
      <c r="U360" s="44"/>
      <c r="AE360" s="44"/>
      <c r="AF360" s="44"/>
      <c r="AP360" s="44"/>
      <c r="AQ360" s="44"/>
    </row>
    <row r="361" spans="3:43" s="33" customFormat="1" x14ac:dyDescent="0.25">
      <c r="C361" s="31"/>
      <c r="D361" s="31"/>
      <c r="E361" s="31"/>
      <c r="H361" s="44"/>
      <c r="I361" s="44"/>
      <c r="J361" s="81"/>
      <c r="T361" s="44"/>
      <c r="U361" s="44"/>
      <c r="AE361" s="44"/>
      <c r="AF361" s="44"/>
      <c r="AP361" s="44"/>
      <c r="AQ361" s="44"/>
    </row>
    <row r="362" spans="3:43" s="33" customFormat="1" x14ac:dyDescent="0.25">
      <c r="C362" s="31"/>
      <c r="D362" s="31"/>
      <c r="E362" s="31"/>
      <c r="H362" s="44"/>
      <c r="I362" s="44"/>
      <c r="J362" s="81"/>
      <c r="T362" s="44"/>
      <c r="U362" s="44"/>
      <c r="AE362" s="44"/>
      <c r="AF362" s="44"/>
      <c r="AP362" s="44"/>
      <c r="AQ362" s="44"/>
    </row>
    <row r="363" spans="3:43" s="33" customFormat="1" x14ac:dyDescent="0.25">
      <c r="C363" s="31"/>
      <c r="D363" s="31"/>
      <c r="E363" s="31"/>
      <c r="H363" s="44"/>
      <c r="I363" s="44"/>
      <c r="J363" s="81"/>
      <c r="T363" s="44"/>
      <c r="U363" s="44"/>
      <c r="AE363" s="44"/>
      <c r="AF363" s="44"/>
      <c r="AP363" s="44"/>
      <c r="AQ363" s="44"/>
    </row>
    <row r="364" spans="3:43" s="33" customFormat="1" x14ac:dyDescent="0.25">
      <c r="C364" s="31"/>
      <c r="D364" s="31"/>
      <c r="E364" s="31"/>
      <c r="H364" s="44"/>
      <c r="I364" s="44"/>
      <c r="J364" s="81"/>
      <c r="T364" s="44"/>
      <c r="U364" s="44"/>
      <c r="AE364" s="44"/>
      <c r="AF364" s="44"/>
      <c r="AP364" s="44"/>
      <c r="AQ364" s="44"/>
    </row>
    <row r="365" spans="3:43" s="33" customFormat="1" x14ac:dyDescent="0.25">
      <c r="C365" s="31"/>
      <c r="D365" s="31"/>
      <c r="E365" s="31"/>
      <c r="H365" s="44"/>
      <c r="I365" s="44"/>
      <c r="J365" s="81"/>
      <c r="T365" s="44"/>
      <c r="U365" s="44"/>
      <c r="AE365" s="44"/>
      <c r="AF365" s="44"/>
      <c r="AP365" s="44"/>
      <c r="AQ365" s="44"/>
    </row>
    <row r="366" spans="3:43" s="33" customFormat="1" x14ac:dyDescent="0.25">
      <c r="C366" s="31"/>
      <c r="D366" s="31"/>
      <c r="E366" s="31"/>
      <c r="H366" s="44"/>
      <c r="I366" s="44"/>
      <c r="J366" s="81"/>
      <c r="T366" s="44"/>
      <c r="U366" s="44"/>
      <c r="AE366" s="44"/>
      <c r="AF366" s="44"/>
      <c r="AP366" s="44"/>
      <c r="AQ366" s="44"/>
    </row>
    <row r="367" spans="3:43" s="33" customFormat="1" x14ac:dyDescent="0.25">
      <c r="C367" s="31"/>
      <c r="D367" s="31"/>
      <c r="E367" s="31"/>
      <c r="H367" s="44"/>
      <c r="I367" s="44"/>
      <c r="J367" s="81"/>
      <c r="T367" s="44"/>
      <c r="U367" s="44"/>
      <c r="AE367" s="44"/>
      <c r="AF367" s="44"/>
      <c r="AP367" s="44"/>
      <c r="AQ367" s="44"/>
    </row>
    <row r="368" spans="3:43" s="33" customFormat="1" x14ac:dyDescent="0.25">
      <c r="C368" s="31"/>
      <c r="D368" s="31"/>
      <c r="E368" s="31"/>
      <c r="H368" s="44"/>
      <c r="I368" s="44"/>
      <c r="J368" s="81"/>
      <c r="T368" s="44"/>
      <c r="U368" s="44"/>
      <c r="AE368" s="44"/>
      <c r="AF368" s="44"/>
      <c r="AP368" s="44"/>
      <c r="AQ368" s="44"/>
    </row>
    <row r="369" spans="3:43" s="33" customFormat="1" x14ac:dyDescent="0.25">
      <c r="C369" s="31"/>
      <c r="D369" s="31"/>
      <c r="E369" s="31"/>
      <c r="H369" s="44"/>
      <c r="I369" s="44"/>
      <c r="J369" s="81"/>
      <c r="T369" s="44"/>
      <c r="U369" s="44"/>
      <c r="AE369" s="44"/>
      <c r="AF369" s="44"/>
      <c r="AP369" s="44"/>
      <c r="AQ369" s="44"/>
    </row>
    <row r="370" spans="3:43" s="33" customFormat="1" x14ac:dyDescent="0.25">
      <c r="C370" s="31"/>
      <c r="D370" s="31"/>
      <c r="E370" s="31"/>
      <c r="H370" s="44"/>
      <c r="I370" s="44"/>
      <c r="J370" s="81"/>
      <c r="T370" s="44"/>
      <c r="U370" s="44"/>
      <c r="AE370" s="44"/>
      <c r="AF370" s="44"/>
      <c r="AP370" s="44"/>
      <c r="AQ370" s="44"/>
    </row>
    <row r="371" spans="3:43" s="33" customFormat="1" x14ac:dyDescent="0.25">
      <c r="C371" s="31"/>
      <c r="D371" s="31"/>
      <c r="E371" s="31"/>
      <c r="H371" s="44"/>
      <c r="I371" s="44"/>
      <c r="J371" s="81"/>
      <c r="T371" s="44"/>
      <c r="U371" s="44"/>
      <c r="AE371" s="44"/>
      <c r="AF371" s="44"/>
      <c r="AP371" s="44"/>
      <c r="AQ371" s="44"/>
    </row>
    <row r="372" spans="3:43" s="33" customFormat="1" x14ac:dyDescent="0.25">
      <c r="C372" s="31"/>
      <c r="D372" s="31"/>
      <c r="E372" s="31"/>
      <c r="H372" s="44"/>
      <c r="I372" s="44"/>
      <c r="J372" s="81"/>
      <c r="T372" s="44"/>
      <c r="U372" s="44"/>
      <c r="AE372" s="44"/>
      <c r="AF372" s="44"/>
      <c r="AP372" s="44"/>
      <c r="AQ372" s="44"/>
    </row>
    <row r="373" spans="3:43" s="33" customFormat="1" x14ac:dyDescent="0.25">
      <c r="C373" s="31"/>
      <c r="D373" s="31"/>
      <c r="E373" s="31"/>
      <c r="H373" s="44"/>
      <c r="I373" s="44"/>
      <c r="J373" s="81"/>
      <c r="T373" s="44"/>
      <c r="U373" s="44"/>
      <c r="AE373" s="44"/>
      <c r="AF373" s="44"/>
      <c r="AP373" s="44"/>
      <c r="AQ373" s="44"/>
    </row>
    <row r="374" spans="3:43" s="33" customFormat="1" x14ac:dyDescent="0.25">
      <c r="C374" s="31"/>
      <c r="D374" s="31"/>
      <c r="E374" s="31"/>
      <c r="H374" s="44"/>
      <c r="I374" s="44"/>
      <c r="J374" s="81"/>
      <c r="T374" s="44"/>
      <c r="U374" s="44"/>
      <c r="AE374" s="44"/>
      <c r="AF374" s="44"/>
      <c r="AP374" s="44"/>
      <c r="AQ374" s="44"/>
    </row>
    <row r="375" spans="3:43" s="33" customFormat="1" x14ac:dyDescent="0.25">
      <c r="C375" s="31"/>
      <c r="D375" s="31"/>
      <c r="E375" s="31"/>
      <c r="H375" s="44"/>
      <c r="I375" s="44"/>
      <c r="J375" s="81"/>
      <c r="T375" s="44"/>
      <c r="U375" s="44"/>
      <c r="AE375" s="44"/>
      <c r="AF375" s="44"/>
      <c r="AP375" s="44"/>
      <c r="AQ375" s="44"/>
    </row>
    <row r="376" spans="3:43" s="33" customFormat="1" x14ac:dyDescent="0.25">
      <c r="C376" s="31"/>
      <c r="D376" s="31"/>
      <c r="E376" s="31"/>
      <c r="H376" s="44"/>
      <c r="I376" s="44"/>
      <c r="J376" s="81"/>
      <c r="T376" s="44"/>
      <c r="U376" s="44"/>
      <c r="AE376" s="44"/>
      <c r="AF376" s="44"/>
      <c r="AP376" s="44"/>
      <c r="AQ376" s="44"/>
    </row>
    <row r="377" spans="3:43" s="33" customFormat="1" x14ac:dyDescent="0.25">
      <c r="C377" s="31"/>
      <c r="D377" s="31"/>
      <c r="E377" s="31"/>
      <c r="H377" s="44"/>
      <c r="I377" s="44"/>
      <c r="J377" s="81"/>
      <c r="T377" s="44"/>
      <c r="U377" s="44"/>
      <c r="AE377" s="44"/>
      <c r="AF377" s="44"/>
      <c r="AP377" s="44"/>
      <c r="AQ377" s="44"/>
    </row>
    <row r="378" spans="3:43" s="33" customFormat="1" x14ac:dyDescent="0.25">
      <c r="C378" s="31"/>
      <c r="D378" s="31"/>
      <c r="E378" s="31"/>
      <c r="H378" s="44"/>
      <c r="I378" s="44"/>
      <c r="J378" s="81"/>
      <c r="T378" s="44"/>
      <c r="U378" s="44"/>
      <c r="AE378" s="44"/>
      <c r="AF378" s="44"/>
      <c r="AP378" s="44"/>
      <c r="AQ378" s="44"/>
    </row>
    <row r="379" spans="3:43" s="33" customFormat="1" x14ac:dyDescent="0.25">
      <c r="C379" s="31"/>
      <c r="D379" s="31"/>
      <c r="E379" s="31"/>
      <c r="H379" s="44"/>
      <c r="I379" s="44"/>
      <c r="J379" s="81"/>
      <c r="T379" s="44"/>
      <c r="U379" s="44"/>
      <c r="AE379" s="44"/>
      <c r="AF379" s="44"/>
      <c r="AP379" s="44"/>
      <c r="AQ379" s="44"/>
    </row>
    <row r="380" spans="3:43" s="33" customFormat="1" x14ac:dyDescent="0.25">
      <c r="C380" s="31"/>
      <c r="D380" s="31"/>
      <c r="E380" s="31"/>
      <c r="H380" s="44"/>
      <c r="I380" s="44"/>
      <c r="J380" s="81"/>
      <c r="T380" s="44"/>
      <c r="U380" s="44"/>
      <c r="AE380" s="44"/>
      <c r="AF380" s="44"/>
      <c r="AP380" s="44"/>
      <c r="AQ380" s="44"/>
    </row>
    <row r="381" spans="3:43" s="33" customFormat="1" x14ac:dyDescent="0.25">
      <c r="C381" s="31"/>
      <c r="D381" s="31"/>
      <c r="E381" s="31"/>
      <c r="H381" s="44"/>
      <c r="I381" s="44"/>
      <c r="J381" s="81"/>
      <c r="T381" s="44"/>
      <c r="U381" s="44"/>
      <c r="AE381" s="44"/>
      <c r="AF381" s="44"/>
      <c r="AP381" s="44"/>
      <c r="AQ381" s="44"/>
    </row>
    <row r="382" spans="3:43" s="33" customFormat="1" x14ac:dyDescent="0.25">
      <c r="C382" s="31"/>
      <c r="D382" s="31"/>
      <c r="E382" s="31"/>
      <c r="H382" s="44"/>
      <c r="I382" s="44"/>
      <c r="J382" s="81"/>
      <c r="T382" s="44"/>
      <c r="U382" s="44"/>
      <c r="AE382" s="44"/>
      <c r="AF382" s="44"/>
      <c r="AP382" s="44"/>
      <c r="AQ382" s="44"/>
    </row>
    <row r="383" spans="3:43" s="33" customFormat="1" x14ac:dyDescent="0.25">
      <c r="C383" s="31"/>
      <c r="D383" s="31"/>
      <c r="E383" s="31"/>
      <c r="H383" s="44"/>
      <c r="I383" s="44"/>
      <c r="J383" s="81"/>
      <c r="T383" s="44"/>
      <c r="U383" s="44"/>
      <c r="AE383" s="44"/>
      <c r="AF383" s="44"/>
      <c r="AP383" s="44"/>
      <c r="AQ383" s="44"/>
    </row>
    <row r="384" spans="3:43" s="33" customFormat="1" x14ac:dyDescent="0.25">
      <c r="C384" s="31"/>
      <c r="D384" s="31"/>
      <c r="E384" s="31"/>
      <c r="H384" s="44"/>
      <c r="I384" s="44"/>
      <c r="J384" s="81"/>
      <c r="T384" s="44"/>
      <c r="U384" s="44"/>
      <c r="AE384" s="44"/>
      <c r="AF384" s="44"/>
      <c r="AP384" s="44"/>
      <c r="AQ384" s="44"/>
    </row>
    <row r="385" spans="3:43" s="33" customFormat="1" x14ac:dyDescent="0.25">
      <c r="C385" s="31"/>
      <c r="D385" s="31"/>
      <c r="E385" s="31"/>
      <c r="H385" s="44"/>
      <c r="I385" s="44"/>
      <c r="J385" s="81"/>
      <c r="T385" s="44"/>
      <c r="U385" s="44"/>
      <c r="AE385" s="44"/>
      <c r="AF385" s="44"/>
      <c r="AP385" s="44"/>
      <c r="AQ385" s="44"/>
    </row>
    <row r="386" spans="3:43" s="33" customFormat="1" x14ac:dyDescent="0.25">
      <c r="C386" s="31"/>
      <c r="D386" s="31"/>
      <c r="E386" s="31"/>
      <c r="H386" s="44"/>
      <c r="I386" s="44"/>
      <c r="J386" s="81"/>
      <c r="T386" s="44"/>
      <c r="U386" s="44"/>
      <c r="AE386" s="44"/>
      <c r="AF386" s="44"/>
      <c r="AP386" s="44"/>
      <c r="AQ386" s="44"/>
    </row>
    <row r="387" spans="3:43" s="33" customFormat="1" x14ac:dyDescent="0.25">
      <c r="C387" s="31"/>
      <c r="D387" s="31"/>
      <c r="E387" s="31"/>
      <c r="H387" s="44"/>
      <c r="I387" s="44"/>
      <c r="J387" s="81"/>
      <c r="T387" s="44"/>
      <c r="U387" s="44"/>
      <c r="AE387" s="44"/>
      <c r="AF387" s="44"/>
      <c r="AP387" s="44"/>
      <c r="AQ387" s="44"/>
    </row>
    <row r="388" spans="3:43" s="33" customFormat="1" x14ac:dyDescent="0.25">
      <c r="C388" s="31"/>
      <c r="D388" s="31"/>
      <c r="E388" s="31"/>
      <c r="H388" s="44"/>
      <c r="I388" s="44"/>
      <c r="J388" s="81"/>
      <c r="T388" s="44"/>
      <c r="U388" s="44"/>
      <c r="AE388" s="44"/>
      <c r="AF388" s="44"/>
      <c r="AP388" s="44"/>
      <c r="AQ388" s="44"/>
    </row>
    <row r="389" spans="3:43" s="33" customFormat="1" x14ac:dyDescent="0.25">
      <c r="C389" s="31"/>
      <c r="D389" s="31"/>
      <c r="E389" s="31"/>
      <c r="H389" s="44"/>
      <c r="I389" s="44"/>
      <c r="J389" s="81"/>
      <c r="T389" s="44"/>
      <c r="U389" s="44"/>
      <c r="AE389" s="44"/>
      <c r="AF389" s="44"/>
      <c r="AP389" s="44"/>
      <c r="AQ389" s="44"/>
    </row>
    <row r="390" spans="3:43" s="33" customFormat="1" x14ac:dyDescent="0.25">
      <c r="C390" s="31"/>
      <c r="D390" s="31"/>
      <c r="E390" s="31"/>
      <c r="H390" s="44"/>
      <c r="I390" s="44"/>
      <c r="J390" s="81"/>
      <c r="T390" s="44"/>
      <c r="U390" s="44"/>
      <c r="AE390" s="44"/>
      <c r="AF390" s="44"/>
      <c r="AP390" s="44"/>
      <c r="AQ390" s="44"/>
    </row>
    <row r="391" spans="3:43" s="33" customFormat="1" x14ac:dyDescent="0.25">
      <c r="C391" s="31"/>
      <c r="D391" s="31"/>
      <c r="E391" s="31"/>
      <c r="H391" s="44"/>
      <c r="I391" s="44"/>
      <c r="J391" s="81"/>
      <c r="T391" s="44"/>
      <c r="U391" s="44"/>
      <c r="AE391" s="44"/>
      <c r="AF391" s="44"/>
      <c r="AP391" s="44"/>
      <c r="AQ391" s="44"/>
    </row>
    <row r="392" spans="3:43" s="33" customFormat="1" x14ac:dyDescent="0.25">
      <c r="C392" s="31"/>
      <c r="D392" s="31"/>
      <c r="E392" s="31"/>
      <c r="H392" s="44"/>
      <c r="I392" s="44"/>
      <c r="J392" s="81"/>
      <c r="T392" s="44"/>
      <c r="U392" s="44"/>
      <c r="AE392" s="44"/>
      <c r="AF392" s="44"/>
      <c r="AP392" s="44"/>
      <c r="AQ392" s="44"/>
    </row>
    <row r="393" spans="3:43" s="33" customFormat="1" x14ac:dyDescent="0.25">
      <c r="C393" s="31"/>
      <c r="D393" s="31"/>
      <c r="E393" s="31"/>
      <c r="H393" s="44"/>
      <c r="I393" s="44"/>
      <c r="J393" s="81"/>
      <c r="T393" s="44"/>
      <c r="U393" s="44"/>
      <c r="AE393" s="44"/>
      <c r="AF393" s="44"/>
      <c r="AP393" s="44"/>
      <c r="AQ393" s="44"/>
    </row>
    <row r="394" spans="3:43" s="33" customFormat="1" x14ac:dyDescent="0.25">
      <c r="C394" s="31"/>
      <c r="D394" s="31"/>
      <c r="E394" s="31"/>
      <c r="H394" s="44"/>
      <c r="I394" s="44"/>
      <c r="J394" s="81"/>
      <c r="T394" s="44"/>
      <c r="U394" s="44"/>
      <c r="AE394" s="44"/>
      <c r="AF394" s="44"/>
      <c r="AP394" s="44"/>
      <c r="AQ394" s="44"/>
    </row>
    <row r="395" spans="3:43" s="33" customFormat="1" x14ac:dyDescent="0.25">
      <c r="C395" s="31"/>
      <c r="D395" s="31"/>
      <c r="E395" s="31"/>
      <c r="H395" s="44"/>
      <c r="I395" s="44"/>
      <c r="J395" s="81"/>
      <c r="T395" s="44"/>
      <c r="U395" s="44"/>
      <c r="AE395" s="44"/>
      <c r="AF395" s="44"/>
      <c r="AP395" s="44"/>
      <c r="AQ395" s="44"/>
    </row>
    <row r="396" spans="3:43" s="33" customFormat="1" x14ac:dyDescent="0.25">
      <c r="C396" s="31"/>
      <c r="D396" s="31"/>
      <c r="E396" s="31"/>
      <c r="H396" s="44"/>
      <c r="I396" s="44"/>
      <c r="J396" s="81"/>
      <c r="T396" s="44"/>
      <c r="U396" s="44"/>
      <c r="AE396" s="44"/>
      <c r="AF396" s="44"/>
      <c r="AP396" s="44"/>
      <c r="AQ396" s="44"/>
    </row>
    <row r="397" spans="3:43" s="33" customFormat="1" x14ac:dyDescent="0.25">
      <c r="C397" s="31"/>
      <c r="D397" s="31"/>
      <c r="E397" s="31"/>
      <c r="H397" s="44"/>
      <c r="I397" s="44"/>
      <c r="J397" s="81"/>
      <c r="T397" s="44"/>
      <c r="U397" s="44"/>
      <c r="AE397" s="44"/>
      <c r="AF397" s="44"/>
      <c r="AP397" s="44"/>
      <c r="AQ397" s="44"/>
    </row>
    <row r="398" spans="3:43" s="33" customFormat="1" x14ac:dyDescent="0.25">
      <c r="C398" s="31"/>
      <c r="D398" s="31"/>
      <c r="E398" s="31"/>
      <c r="H398" s="44"/>
      <c r="I398" s="44"/>
      <c r="J398" s="81"/>
      <c r="T398" s="44"/>
      <c r="U398" s="44"/>
      <c r="AE398" s="44"/>
      <c r="AF398" s="44"/>
      <c r="AP398" s="44"/>
      <c r="AQ398" s="44"/>
    </row>
    <row r="399" spans="3:43" s="33" customFormat="1" x14ac:dyDescent="0.25">
      <c r="C399" s="31"/>
      <c r="D399" s="31"/>
      <c r="E399" s="31"/>
      <c r="H399" s="44"/>
      <c r="I399" s="44"/>
      <c r="J399" s="81"/>
      <c r="T399" s="44"/>
      <c r="U399" s="44"/>
      <c r="AE399" s="44"/>
      <c r="AF399" s="44"/>
      <c r="AP399" s="44"/>
      <c r="AQ399" s="44"/>
    </row>
    <row r="400" spans="3:43" s="33" customFormat="1" x14ac:dyDescent="0.25">
      <c r="C400" s="31"/>
      <c r="D400" s="31"/>
      <c r="E400" s="31"/>
      <c r="H400" s="44"/>
      <c r="I400" s="44"/>
      <c r="J400" s="81"/>
      <c r="T400" s="44"/>
      <c r="U400" s="44"/>
      <c r="AE400" s="44"/>
      <c r="AF400" s="44"/>
      <c r="AP400" s="44"/>
      <c r="AQ400" s="44"/>
    </row>
    <row r="401" spans="3:43" s="33" customFormat="1" x14ac:dyDescent="0.25">
      <c r="C401" s="31"/>
      <c r="D401" s="31"/>
      <c r="E401" s="31"/>
      <c r="H401" s="44"/>
      <c r="I401" s="44"/>
      <c r="J401" s="81"/>
      <c r="T401" s="44"/>
      <c r="U401" s="44"/>
      <c r="AE401" s="44"/>
      <c r="AF401" s="44"/>
      <c r="AP401" s="44"/>
      <c r="AQ401" s="44"/>
    </row>
    <row r="402" spans="3:43" s="33" customFormat="1" x14ac:dyDescent="0.25">
      <c r="C402" s="31"/>
      <c r="D402" s="31"/>
      <c r="E402" s="31"/>
      <c r="H402" s="44"/>
      <c r="I402" s="44"/>
      <c r="J402" s="81"/>
      <c r="T402" s="44"/>
      <c r="U402" s="44"/>
      <c r="AE402" s="44"/>
      <c r="AF402" s="44"/>
      <c r="AP402" s="44"/>
      <c r="AQ402" s="44"/>
    </row>
    <row r="403" spans="3:43" s="33" customFormat="1" x14ac:dyDescent="0.25">
      <c r="C403" s="31"/>
      <c r="D403" s="31"/>
      <c r="E403" s="31"/>
      <c r="H403" s="44"/>
      <c r="I403" s="44"/>
      <c r="J403" s="81"/>
      <c r="T403" s="44"/>
      <c r="U403" s="44"/>
      <c r="AE403" s="44"/>
      <c r="AF403" s="44"/>
      <c r="AP403" s="44"/>
      <c r="AQ403" s="44"/>
    </row>
    <row r="404" spans="3:43" s="33" customFormat="1" x14ac:dyDescent="0.25">
      <c r="C404" s="31"/>
      <c r="D404" s="31"/>
      <c r="E404" s="31"/>
      <c r="H404" s="44"/>
      <c r="I404" s="44"/>
      <c r="J404" s="81"/>
      <c r="T404" s="44"/>
      <c r="U404" s="44"/>
      <c r="AE404" s="44"/>
      <c r="AF404" s="44"/>
      <c r="AP404" s="44"/>
      <c r="AQ404" s="44"/>
    </row>
    <row r="405" spans="3:43" s="33" customFormat="1" x14ac:dyDescent="0.25">
      <c r="C405" s="31"/>
      <c r="D405" s="31"/>
      <c r="E405" s="31"/>
      <c r="H405" s="44"/>
      <c r="I405" s="44"/>
      <c r="J405" s="81"/>
      <c r="T405" s="44"/>
      <c r="U405" s="44"/>
      <c r="AE405" s="44"/>
      <c r="AF405" s="44"/>
      <c r="AP405" s="44"/>
      <c r="AQ405" s="44"/>
    </row>
    <row r="406" spans="3:43" s="33" customFormat="1" x14ac:dyDescent="0.25">
      <c r="C406" s="31"/>
      <c r="D406" s="31"/>
      <c r="E406" s="31"/>
      <c r="H406" s="44"/>
      <c r="I406" s="44"/>
      <c r="J406" s="81"/>
      <c r="T406" s="44"/>
      <c r="U406" s="44"/>
      <c r="AE406" s="44"/>
      <c r="AF406" s="44"/>
      <c r="AP406" s="44"/>
      <c r="AQ406" s="44"/>
    </row>
    <row r="407" spans="3:43" s="33" customFormat="1" x14ac:dyDescent="0.25">
      <c r="C407" s="31"/>
      <c r="D407" s="31"/>
      <c r="E407" s="31"/>
      <c r="H407" s="44"/>
      <c r="I407" s="44"/>
      <c r="J407" s="81"/>
      <c r="T407" s="44"/>
      <c r="U407" s="44"/>
      <c r="AE407" s="44"/>
      <c r="AF407" s="44"/>
      <c r="AP407" s="44"/>
      <c r="AQ407" s="44"/>
    </row>
    <row r="408" spans="3:43" s="33" customFormat="1" x14ac:dyDescent="0.25">
      <c r="C408" s="31"/>
      <c r="D408" s="31"/>
      <c r="E408" s="31"/>
      <c r="H408" s="44"/>
      <c r="I408" s="44"/>
      <c r="J408" s="81"/>
      <c r="T408" s="44"/>
      <c r="U408" s="44"/>
      <c r="AE408" s="44"/>
      <c r="AF408" s="44"/>
      <c r="AP408" s="44"/>
      <c r="AQ408" s="44"/>
    </row>
    <row r="409" spans="3:43" s="33" customFormat="1" x14ac:dyDescent="0.25">
      <c r="C409" s="31"/>
      <c r="D409" s="31"/>
      <c r="E409" s="31"/>
      <c r="H409" s="44"/>
      <c r="I409" s="44"/>
      <c r="J409" s="81"/>
      <c r="T409" s="44"/>
      <c r="U409" s="44"/>
      <c r="AE409" s="44"/>
      <c r="AF409" s="44"/>
      <c r="AP409" s="44"/>
      <c r="AQ409" s="44"/>
    </row>
    <row r="410" spans="3:43" s="33" customFormat="1" x14ac:dyDescent="0.25">
      <c r="C410" s="31"/>
      <c r="D410" s="31"/>
      <c r="E410" s="31"/>
      <c r="H410" s="44"/>
      <c r="I410" s="44"/>
      <c r="J410" s="81"/>
      <c r="T410" s="44"/>
      <c r="U410" s="44"/>
      <c r="AE410" s="44"/>
      <c r="AF410" s="44"/>
      <c r="AP410" s="44"/>
      <c r="AQ410" s="44"/>
    </row>
    <row r="411" spans="3:43" s="33" customFormat="1" x14ac:dyDescent="0.25">
      <c r="C411" s="31"/>
      <c r="D411" s="31"/>
      <c r="E411" s="31"/>
      <c r="H411" s="44"/>
      <c r="I411" s="44"/>
      <c r="J411" s="81"/>
      <c r="T411" s="44"/>
      <c r="U411" s="44"/>
      <c r="AE411" s="44"/>
      <c r="AF411" s="44"/>
      <c r="AP411" s="44"/>
      <c r="AQ411" s="44"/>
    </row>
    <row r="412" spans="3:43" s="33" customFormat="1" x14ac:dyDescent="0.25">
      <c r="C412" s="31"/>
      <c r="D412" s="31"/>
      <c r="E412" s="31"/>
      <c r="H412" s="44"/>
      <c r="I412" s="44"/>
      <c r="J412" s="81"/>
      <c r="T412" s="44"/>
      <c r="U412" s="44"/>
      <c r="AE412" s="44"/>
      <c r="AF412" s="44"/>
      <c r="AP412" s="44"/>
      <c r="AQ412" s="44"/>
    </row>
    <row r="413" spans="3:43" s="33" customFormat="1" x14ac:dyDescent="0.25">
      <c r="C413" s="31"/>
      <c r="D413" s="31"/>
      <c r="E413" s="31"/>
      <c r="H413" s="44"/>
      <c r="I413" s="44"/>
      <c r="J413" s="81"/>
      <c r="T413" s="44"/>
      <c r="U413" s="44"/>
      <c r="AE413" s="44"/>
      <c r="AF413" s="44"/>
      <c r="AP413" s="44"/>
      <c r="AQ413" s="44"/>
    </row>
    <row r="414" spans="3:43" s="33" customFormat="1" x14ac:dyDescent="0.25">
      <c r="C414" s="31"/>
      <c r="D414" s="31"/>
      <c r="E414" s="31"/>
      <c r="H414" s="44"/>
      <c r="I414" s="44"/>
      <c r="J414" s="81"/>
      <c r="T414" s="44"/>
      <c r="U414" s="44"/>
      <c r="AE414" s="44"/>
      <c r="AF414" s="44"/>
      <c r="AP414" s="44"/>
      <c r="AQ414" s="44"/>
    </row>
    <row r="415" spans="3:43" s="33" customFormat="1" x14ac:dyDescent="0.25">
      <c r="C415" s="31"/>
      <c r="D415" s="31"/>
      <c r="E415" s="31"/>
      <c r="H415" s="44"/>
      <c r="I415" s="44"/>
      <c r="J415" s="81"/>
      <c r="T415" s="44"/>
      <c r="U415" s="44"/>
      <c r="AE415" s="44"/>
      <c r="AF415" s="44"/>
      <c r="AP415" s="44"/>
      <c r="AQ415" s="44"/>
    </row>
    <row r="416" spans="3:43" s="33" customFormat="1" x14ac:dyDescent="0.25">
      <c r="C416" s="31"/>
      <c r="D416" s="31"/>
      <c r="E416" s="31"/>
      <c r="H416" s="44"/>
      <c r="I416" s="44"/>
      <c r="J416" s="81"/>
      <c r="T416" s="44"/>
      <c r="U416" s="44"/>
      <c r="AE416" s="44"/>
      <c r="AF416" s="44"/>
      <c r="AP416" s="44"/>
      <c r="AQ416" s="44"/>
    </row>
    <row r="417" spans="3:43" s="33" customFormat="1" x14ac:dyDescent="0.25">
      <c r="C417" s="31"/>
      <c r="D417" s="31"/>
      <c r="E417" s="31"/>
      <c r="H417" s="44"/>
      <c r="I417" s="44"/>
      <c r="J417" s="81"/>
      <c r="T417" s="44"/>
      <c r="U417" s="44"/>
      <c r="AE417" s="44"/>
      <c r="AF417" s="44"/>
      <c r="AP417" s="44"/>
      <c r="AQ417" s="44"/>
    </row>
    <row r="418" spans="3:43" s="33" customFormat="1" x14ac:dyDescent="0.25">
      <c r="C418" s="31"/>
      <c r="D418" s="31"/>
      <c r="E418" s="31"/>
      <c r="H418" s="44"/>
      <c r="I418" s="44"/>
      <c r="J418" s="81"/>
      <c r="T418" s="44"/>
      <c r="U418" s="44"/>
      <c r="AE418" s="44"/>
      <c r="AF418" s="44"/>
      <c r="AP418" s="44"/>
      <c r="AQ418" s="44"/>
    </row>
    <row r="419" spans="3:43" s="33" customFormat="1" x14ac:dyDescent="0.25">
      <c r="C419" s="31"/>
      <c r="D419" s="31"/>
      <c r="E419" s="31"/>
      <c r="H419" s="44"/>
      <c r="I419" s="44"/>
      <c r="J419" s="81"/>
      <c r="T419" s="44"/>
      <c r="U419" s="44"/>
      <c r="AE419" s="44"/>
      <c r="AF419" s="44"/>
      <c r="AP419" s="44"/>
      <c r="AQ419" s="44"/>
    </row>
    <row r="420" spans="3:43" s="33" customFormat="1" x14ac:dyDescent="0.25">
      <c r="C420" s="31"/>
      <c r="D420" s="31"/>
      <c r="E420" s="31"/>
      <c r="H420" s="44"/>
      <c r="I420" s="44"/>
      <c r="J420" s="81"/>
      <c r="T420" s="44"/>
      <c r="U420" s="44"/>
      <c r="AE420" s="44"/>
      <c r="AF420" s="44"/>
      <c r="AP420" s="44"/>
      <c r="AQ420" s="44"/>
    </row>
    <row r="421" spans="3:43" s="33" customFormat="1" x14ac:dyDescent="0.25">
      <c r="C421" s="31"/>
      <c r="D421" s="31"/>
      <c r="E421" s="31"/>
      <c r="H421" s="44"/>
      <c r="I421" s="44"/>
      <c r="J421" s="81"/>
      <c r="T421" s="44"/>
      <c r="U421" s="44"/>
      <c r="AE421" s="44"/>
      <c r="AF421" s="44"/>
      <c r="AP421" s="44"/>
      <c r="AQ421" s="44"/>
    </row>
    <row r="422" spans="3:43" s="33" customFormat="1" x14ac:dyDescent="0.25">
      <c r="C422" s="31"/>
      <c r="D422" s="31"/>
      <c r="E422" s="31"/>
      <c r="H422" s="44"/>
      <c r="I422" s="44"/>
      <c r="J422" s="81"/>
      <c r="T422" s="44"/>
      <c r="U422" s="44"/>
      <c r="AE422" s="44"/>
      <c r="AF422" s="44"/>
      <c r="AP422" s="44"/>
      <c r="AQ422" s="44"/>
    </row>
    <row r="423" spans="3:43" s="33" customFormat="1" x14ac:dyDescent="0.25">
      <c r="C423" s="31"/>
      <c r="D423" s="31"/>
      <c r="E423" s="31"/>
      <c r="H423" s="44"/>
      <c r="I423" s="44"/>
      <c r="J423" s="81"/>
      <c r="T423" s="44"/>
      <c r="U423" s="44"/>
      <c r="AE423" s="44"/>
      <c r="AF423" s="44"/>
      <c r="AP423" s="44"/>
      <c r="AQ423" s="44"/>
    </row>
    <row r="424" spans="3:43" s="33" customFormat="1" x14ac:dyDescent="0.25">
      <c r="C424" s="31"/>
      <c r="D424" s="31"/>
      <c r="E424" s="31"/>
      <c r="H424" s="44"/>
      <c r="I424" s="44"/>
      <c r="J424" s="81"/>
      <c r="T424" s="44"/>
      <c r="U424" s="44"/>
      <c r="AE424" s="44"/>
      <c r="AF424" s="44"/>
      <c r="AP424" s="44"/>
      <c r="AQ424" s="44"/>
    </row>
    <row r="425" spans="3:43" s="33" customFormat="1" x14ac:dyDescent="0.25">
      <c r="C425" s="31"/>
      <c r="D425" s="31"/>
      <c r="E425" s="31"/>
      <c r="H425" s="44"/>
      <c r="I425" s="44"/>
      <c r="J425" s="81"/>
      <c r="T425" s="44"/>
      <c r="U425" s="44"/>
      <c r="AE425" s="44"/>
      <c r="AF425" s="44"/>
      <c r="AP425" s="44"/>
      <c r="AQ425" s="44"/>
    </row>
    <row r="426" spans="3:43" s="33" customFormat="1" x14ac:dyDescent="0.25">
      <c r="C426" s="31"/>
      <c r="D426" s="31"/>
      <c r="E426" s="31"/>
      <c r="H426" s="44"/>
      <c r="I426" s="44"/>
      <c r="J426" s="81"/>
      <c r="T426" s="44"/>
      <c r="U426" s="44"/>
      <c r="AE426" s="44"/>
      <c r="AF426" s="44"/>
      <c r="AP426" s="44"/>
      <c r="AQ426" s="44"/>
    </row>
    <row r="427" spans="3:43" s="33" customFormat="1" x14ac:dyDescent="0.25">
      <c r="C427" s="31"/>
      <c r="D427" s="31"/>
      <c r="E427" s="31"/>
      <c r="H427" s="44"/>
      <c r="I427" s="44"/>
      <c r="J427" s="81"/>
      <c r="T427" s="44"/>
      <c r="U427" s="44"/>
      <c r="AE427" s="44"/>
      <c r="AF427" s="44"/>
      <c r="AP427" s="44"/>
      <c r="AQ427" s="44"/>
    </row>
    <row r="428" spans="3:43" s="33" customFormat="1" x14ac:dyDescent="0.25">
      <c r="C428" s="31"/>
      <c r="D428" s="31"/>
      <c r="E428" s="31"/>
      <c r="H428" s="44"/>
      <c r="I428" s="44"/>
      <c r="J428" s="81"/>
      <c r="T428" s="44"/>
      <c r="U428" s="44"/>
      <c r="AE428" s="44"/>
      <c r="AF428" s="44"/>
      <c r="AP428" s="44"/>
      <c r="AQ428" s="44"/>
    </row>
    <row r="429" spans="3:43" s="33" customFormat="1" x14ac:dyDescent="0.25">
      <c r="C429" s="31"/>
      <c r="D429" s="31"/>
      <c r="E429" s="31"/>
      <c r="H429" s="44"/>
      <c r="I429" s="44"/>
      <c r="J429" s="81"/>
      <c r="T429" s="44"/>
      <c r="U429" s="44"/>
      <c r="AE429" s="44"/>
      <c r="AF429" s="44"/>
      <c r="AP429" s="44"/>
      <c r="AQ429" s="44"/>
    </row>
    <row r="430" spans="3:43" s="33" customFormat="1" x14ac:dyDescent="0.25">
      <c r="C430" s="31"/>
      <c r="D430" s="31"/>
      <c r="E430" s="31"/>
      <c r="H430" s="44"/>
      <c r="I430" s="44"/>
      <c r="J430" s="81"/>
      <c r="T430" s="44"/>
      <c r="U430" s="44"/>
      <c r="AE430" s="44"/>
      <c r="AF430" s="44"/>
      <c r="AP430" s="44"/>
      <c r="AQ430" s="44"/>
    </row>
    <row r="431" spans="3:43" s="33" customFormat="1" x14ac:dyDescent="0.25">
      <c r="C431" s="31"/>
      <c r="D431" s="31"/>
      <c r="E431" s="31"/>
      <c r="H431" s="44"/>
      <c r="I431" s="44"/>
      <c r="J431" s="81"/>
      <c r="T431" s="44"/>
      <c r="U431" s="44"/>
      <c r="AE431" s="44"/>
      <c r="AF431" s="44"/>
      <c r="AP431" s="44"/>
      <c r="AQ431" s="44"/>
    </row>
    <row r="432" spans="3:43" s="33" customFormat="1" x14ac:dyDescent="0.25">
      <c r="C432" s="31"/>
      <c r="D432" s="31"/>
      <c r="E432" s="31"/>
      <c r="H432" s="44"/>
      <c r="I432" s="44"/>
      <c r="J432" s="81"/>
      <c r="T432" s="44"/>
      <c r="U432" s="44"/>
      <c r="AE432" s="44"/>
      <c r="AF432" s="44"/>
      <c r="AP432" s="44"/>
      <c r="AQ432" s="44"/>
    </row>
    <row r="433" spans="3:43" s="33" customFormat="1" x14ac:dyDescent="0.25">
      <c r="C433" s="31"/>
      <c r="D433" s="31"/>
      <c r="E433" s="31"/>
      <c r="H433" s="44"/>
      <c r="I433" s="44"/>
      <c r="J433" s="81"/>
      <c r="T433" s="44"/>
      <c r="U433" s="44"/>
      <c r="AE433" s="44"/>
      <c r="AF433" s="44"/>
      <c r="AP433" s="44"/>
      <c r="AQ433" s="44"/>
    </row>
    <row r="434" spans="3:43" s="33" customFormat="1" x14ac:dyDescent="0.25">
      <c r="C434" s="31"/>
      <c r="D434" s="31"/>
      <c r="E434" s="31"/>
      <c r="H434" s="44"/>
      <c r="I434" s="44"/>
      <c r="J434" s="81"/>
      <c r="T434" s="44"/>
      <c r="U434" s="44"/>
      <c r="AE434" s="44"/>
      <c r="AF434" s="44"/>
      <c r="AP434" s="44"/>
      <c r="AQ434" s="44"/>
    </row>
    <row r="435" spans="3:43" s="33" customFormat="1" x14ac:dyDescent="0.25">
      <c r="C435" s="31"/>
      <c r="D435" s="31"/>
      <c r="E435" s="31"/>
      <c r="H435" s="44"/>
      <c r="I435" s="44"/>
      <c r="J435" s="81"/>
      <c r="T435" s="44"/>
      <c r="U435" s="44"/>
      <c r="AE435" s="44"/>
      <c r="AF435" s="44"/>
      <c r="AP435" s="44"/>
      <c r="AQ435" s="44"/>
    </row>
    <row r="436" spans="3:43" s="33" customFormat="1" x14ac:dyDescent="0.25">
      <c r="C436" s="31"/>
      <c r="D436" s="31"/>
      <c r="E436" s="31"/>
      <c r="H436" s="44"/>
      <c r="I436" s="44"/>
      <c r="J436" s="81"/>
      <c r="T436" s="44"/>
      <c r="U436" s="44"/>
      <c r="AE436" s="44"/>
      <c r="AF436" s="44"/>
      <c r="AP436" s="44"/>
      <c r="AQ436" s="44"/>
    </row>
    <row r="437" spans="3:43" s="33" customFormat="1" x14ac:dyDescent="0.25">
      <c r="C437" s="31"/>
      <c r="D437" s="31"/>
      <c r="E437" s="31"/>
      <c r="H437" s="44"/>
      <c r="I437" s="44"/>
      <c r="J437" s="81"/>
      <c r="T437" s="44"/>
      <c r="U437" s="44"/>
      <c r="AE437" s="44"/>
      <c r="AF437" s="44"/>
      <c r="AP437" s="44"/>
      <c r="AQ437" s="44"/>
    </row>
    <row r="438" spans="3:43" s="33" customFormat="1" x14ac:dyDescent="0.25">
      <c r="C438" s="31"/>
      <c r="D438" s="31"/>
      <c r="E438" s="31"/>
      <c r="H438" s="44"/>
      <c r="I438" s="44"/>
      <c r="J438" s="81"/>
      <c r="T438" s="44"/>
      <c r="U438" s="44"/>
      <c r="AE438" s="44"/>
      <c r="AF438" s="44"/>
      <c r="AP438" s="44"/>
      <c r="AQ438" s="44"/>
    </row>
    <row r="439" spans="3:43" s="33" customFormat="1" x14ac:dyDescent="0.25">
      <c r="C439" s="31"/>
      <c r="D439" s="31"/>
      <c r="E439" s="31"/>
      <c r="H439" s="44"/>
      <c r="I439" s="44"/>
      <c r="J439" s="81"/>
      <c r="T439" s="44"/>
      <c r="U439" s="44"/>
      <c r="AE439" s="44"/>
      <c r="AF439" s="44"/>
      <c r="AP439" s="44"/>
      <c r="AQ439" s="44"/>
    </row>
    <row r="440" spans="3:43" s="33" customFormat="1" x14ac:dyDescent="0.25">
      <c r="C440" s="31"/>
      <c r="D440" s="31"/>
      <c r="E440" s="31"/>
      <c r="H440" s="44"/>
      <c r="I440" s="44"/>
      <c r="J440" s="81"/>
      <c r="T440" s="44"/>
      <c r="U440" s="44"/>
      <c r="AE440" s="44"/>
      <c r="AF440" s="44"/>
      <c r="AP440" s="44"/>
      <c r="AQ440" s="44"/>
    </row>
    <row r="441" spans="3:43" s="33" customFormat="1" x14ac:dyDescent="0.25">
      <c r="C441" s="31"/>
      <c r="D441" s="31"/>
      <c r="E441" s="31"/>
      <c r="H441" s="44"/>
      <c r="I441" s="44"/>
      <c r="J441" s="81"/>
      <c r="T441" s="44"/>
      <c r="U441" s="44"/>
      <c r="AE441" s="44"/>
      <c r="AF441" s="44"/>
      <c r="AP441" s="44"/>
      <c r="AQ441" s="44"/>
    </row>
    <row r="442" spans="3:43" s="33" customFormat="1" x14ac:dyDescent="0.25">
      <c r="C442" s="31"/>
      <c r="D442" s="31"/>
      <c r="E442" s="31"/>
      <c r="H442" s="44"/>
      <c r="I442" s="44"/>
      <c r="J442" s="81"/>
      <c r="T442" s="44"/>
      <c r="U442" s="44"/>
      <c r="AE442" s="44"/>
      <c r="AF442" s="44"/>
      <c r="AP442" s="44"/>
      <c r="AQ442" s="44"/>
    </row>
    <row r="443" spans="3:43" s="33" customFormat="1" x14ac:dyDescent="0.25">
      <c r="C443" s="31"/>
      <c r="D443" s="31"/>
      <c r="E443" s="31"/>
      <c r="H443" s="44"/>
      <c r="I443" s="44"/>
      <c r="J443" s="81"/>
      <c r="T443" s="44"/>
      <c r="U443" s="44"/>
      <c r="AE443" s="44"/>
      <c r="AF443" s="44"/>
      <c r="AP443" s="44"/>
      <c r="AQ443" s="44"/>
    </row>
    <row r="444" spans="3:43" s="33" customFormat="1" x14ac:dyDescent="0.25">
      <c r="C444" s="31"/>
      <c r="D444" s="31"/>
      <c r="E444" s="31"/>
      <c r="H444" s="44"/>
      <c r="I444" s="44"/>
      <c r="J444" s="81"/>
      <c r="T444" s="44"/>
      <c r="U444" s="44"/>
      <c r="AE444" s="44"/>
      <c r="AF444" s="44"/>
      <c r="AP444" s="44"/>
      <c r="AQ444" s="44"/>
    </row>
    <row r="445" spans="3:43" s="33" customFormat="1" x14ac:dyDescent="0.25">
      <c r="C445" s="31"/>
      <c r="D445" s="31"/>
      <c r="E445" s="31"/>
      <c r="H445" s="44"/>
      <c r="I445" s="44"/>
      <c r="J445" s="81"/>
      <c r="T445" s="44"/>
      <c r="U445" s="44"/>
      <c r="AE445" s="44"/>
      <c r="AF445" s="44"/>
      <c r="AP445" s="44"/>
      <c r="AQ445" s="44"/>
    </row>
    <row r="446" spans="3:43" s="33" customFormat="1" x14ac:dyDescent="0.25">
      <c r="C446" s="31"/>
      <c r="D446" s="31"/>
      <c r="E446" s="31"/>
      <c r="H446" s="44"/>
      <c r="I446" s="44"/>
      <c r="J446" s="81"/>
      <c r="T446" s="44"/>
      <c r="U446" s="44"/>
      <c r="AE446" s="44"/>
      <c r="AF446" s="44"/>
      <c r="AP446" s="44"/>
      <c r="AQ446" s="44"/>
    </row>
    <row r="447" spans="3:43" s="33" customFormat="1" x14ac:dyDescent="0.25">
      <c r="C447" s="31"/>
      <c r="D447" s="31"/>
      <c r="E447" s="31"/>
      <c r="H447" s="44"/>
      <c r="I447" s="44"/>
      <c r="J447" s="81"/>
      <c r="T447" s="44"/>
      <c r="U447" s="44"/>
      <c r="AE447" s="44"/>
      <c r="AF447" s="44"/>
      <c r="AP447" s="44"/>
      <c r="AQ447" s="44"/>
    </row>
    <row r="448" spans="3:43" s="33" customFormat="1" x14ac:dyDescent="0.25">
      <c r="C448" s="31"/>
      <c r="D448" s="31"/>
      <c r="E448" s="31"/>
      <c r="H448" s="44"/>
      <c r="I448" s="44"/>
      <c r="J448" s="81"/>
      <c r="T448" s="44"/>
      <c r="U448" s="44"/>
      <c r="AE448" s="44"/>
      <c r="AF448" s="44"/>
      <c r="AP448" s="44"/>
      <c r="AQ448" s="44"/>
    </row>
    <row r="449" spans="3:43" s="33" customFormat="1" x14ac:dyDescent="0.25">
      <c r="C449" s="31"/>
      <c r="D449" s="31"/>
      <c r="E449" s="31"/>
      <c r="H449" s="44"/>
      <c r="I449" s="44"/>
      <c r="J449" s="81"/>
      <c r="T449" s="44"/>
      <c r="U449" s="44"/>
      <c r="AE449" s="44"/>
      <c r="AF449" s="44"/>
      <c r="AP449" s="44"/>
      <c r="AQ449" s="44"/>
    </row>
    <row r="450" spans="3:43" s="33" customFormat="1" x14ac:dyDescent="0.25">
      <c r="C450" s="31"/>
      <c r="D450" s="31"/>
      <c r="E450" s="31"/>
      <c r="H450" s="44"/>
      <c r="I450" s="44"/>
      <c r="J450" s="81"/>
      <c r="T450" s="44"/>
      <c r="U450" s="44"/>
      <c r="AE450" s="44"/>
      <c r="AF450" s="44"/>
      <c r="AP450" s="44"/>
      <c r="AQ450" s="44"/>
    </row>
    <row r="451" spans="3:43" s="33" customFormat="1" x14ac:dyDescent="0.25">
      <c r="C451" s="31"/>
      <c r="D451" s="31"/>
      <c r="E451" s="31"/>
      <c r="H451" s="44"/>
      <c r="I451" s="44"/>
      <c r="J451" s="81"/>
      <c r="T451" s="44"/>
      <c r="U451" s="44"/>
      <c r="AE451" s="44"/>
      <c r="AF451" s="44"/>
      <c r="AP451" s="44"/>
      <c r="AQ451" s="44"/>
    </row>
    <row r="452" spans="3:43" s="33" customFormat="1" x14ac:dyDescent="0.25">
      <c r="C452" s="31"/>
      <c r="D452" s="31"/>
      <c r="E452" s="31"/>
      <c r="H452" s="44"/>
      <c r="I452" s="44"/>
      <c r="J452" s="81"/>
      <c r="T452" s="44"/>
      <c r="U452" s="44"/>
      <c r="AE452" s="44"/>
      <c r="AF452" s="44"/>
      <c r="AP452" s="44"/>
      <c r="AQ452" s="44"/>
    </row>
    <row r="453" spans="3:43" s="33" customFormat="1" x14ac:dyDescent="0.25">
      <c r="C453" s="31"/>
      <c r="D453" s="31"/>
      <c r="E453" s="31"/>
      <c r="H453" s="44"/>
      <c r="I453" s="44"/>
      <c r="J453" s="81"/>
      <c r="T453" s="44"/>
      <c r="U453" s="44"/>
      <c r="AE453" s="44"/>
      <c r="AF453" s="44"/>
      <c r="AP453" s="44"/>
      <c r="AQ453" s="44"/>
    </row>
    <row r="454" spans="3:43" s="33" customFormat="1" x14ac:dyDescent="0.25">
      <c r="C454" s="31"/>
      <c r="D454" s="31"/>
      <c r="E454" s="31"/>
      <c r="H454" s="44"/>
      <c r="I454" s="44"/>
      <c r="J454" s="81"/>
      <c r="T454" s="44"/>
      <c r="U454" s="44"/>
      <c r="AE454" s="44"/>
      <c r="AF454" s="44"/>
      <c r="AP454" s="44"/>
      <c r="AQ454" s="44"/>
    </row>
    <row r="455" spans="3:43" s="33" customFormat="1" x14ac:dyDescent="0.25">
      <c r="C455" s="31"/>
      <c r="D455" s="31"/>
      <c r="E455" s="31"/>
      <c r="H455" s="44"/>
      <c r="I455" s="44"/>
      <c r="J455" s="81"/>
      <c r="T455" s="44"/>
      <c r="U455" s="44"/>
      <c r="AE455" s="44"/>
      <c r="AF455" s="44"/>
      <c r="AP455" s="44"/>
      <c r="AQ455" s="44"/>
    </row>
    <row r="456" spans="3:43" s="33" customFormat="1" x14ac:dyDescent="0.25">
      <c r="C456" s="31"/>
      <c r="D456" s="31"/>
      <c r="E456" s="31"/>
      <c r="H456" s="44"/>
      <c r="I456" s="44"/>
      <c r="J456" s="81"/>
      <c r="T456" s="44"/>
      <c r="U456" s="44"/>
      <c r="AE456" s="44"/>
      <c r="AF456" s="44"/>
      <c r="AP456" s="44"/>
      <c r="AQ456" s="44"/>
    </row>
    <row r="457" spans="3:43" s="33" customFormat="1" x14ac:dyDescent="0.25">
      <c r="C457" s="31"/>
      <c r="D457" s="31"/>
      <c r="E457" s="31"/>
      <c r="H457" s="44"/>
      <c r="I457" s="44"/>
      <c r="J457" s="81"/>
      <c r="T457" s="44"/>
      <c r="U457" s="44"/>
      <c r="AE457" s="44"/>
      <c r="AF457" s="44"/>
      <c r="AP457" s="44"/>
      <c r="AQ457" s="44"/>
    </row>
    <row r="458" spans="3:43" s="33" customFormat="1" x14ac:dyDescent="0.25">
      <c r="C458" s="31"/>
      <c r="D458" s="31"/>
      <c r="E458" s="31"/>
      <c r="H458" s="44"/>
      <c r="I458" s="44"/>
      <c r="J458" s="81"/>
      <c r="T458" s="44"/>
      <c r="U458" s="44"/>
      <c r="AE458" s="44"/>
      <c r="AF458" s="44"/>
      <c r="AP458" s="44"/>
      <c r="AQ458" s="44"/>
    </row>
    <row r="459" spans="3:43" s="33" customFormat="1" x14ac:dyDescent="0.25">
      <c r="C459" s="31"/>
      <c r="D459" s="31"/>
      <c r="E459" s="31"/>
      <c r="H459" s="44"/>
      <c r="I459" s="44"/>
      <c r="J459" s="81"/>
      <c r="T459" s="44"/>
      <c r="U459" s="44"/>
      <c r="AE459" s="44"/>
      <c r="AF459" s="44"/>
      <c r="AP459" s="44"/>
      <c r="AQ459" s="44"/>
    </row>
    <row r="460" spans="3:43" s="33" customFormat="1" x14ac:dyDescent="0.25">
      <c r="C460" s="31"/>
      <c r="D460" s="31"/>
      <c r="E460" s="31"/>
      <c r="H460" s="44"/>
      <c r="I460" s="44"/>
      <c r="J460" s="81"/>
      <c r="T460" s="44"/>
      <c r="U460" s="44"/>
      <c r="AE460" s="44"/>
      <c r="AF460" s="44"/>
      <c r="AP460" s="44"/>
      <c r="AQ460" s="44"/>
    </row>
    <row r="461" spans="3:43" s="33" customFormat="1" x14ac:dyDescent="0.25">
      <c r="C461" s="31"/>
      <c r="D461" s="31"/>
      <c r="E461" s="31"/>
      <c r="H461" s="44"/>
      <c r="I461" s="44"/>
      <c r="J461" s="81"/>
      <c r="T461" s="44"/>
      <c r="U461" s="44"/>
      <c r="AE461" s="44"/>
      <c r="AF461" s="44"/>
      <c r="AP461" s="44"/>
      <c r="AQ461" s="44"/>
    </row>
    <row r="462" spans="3:43" s="33" customFormat="1" x14ac:dyDescent="0.25">
      <c r="C462" s="31"/>
      <c r="D462" s="31"/>
      <c r="E462" s="31"/>
      <c r="H462" s="44"/>
      <c r="I462" s="44"/>
      <c r="J462" s="81"/>
      <c r="T462" s="44"/>
      <c r="U462" s="44"/>
      <c r="AE462" s="44"/>
      <c r="AF462" s="44"/>
      <c r="AP462" s="44"/>
      <c r="AQ462" s="44"/>
    </row>
    <row r="463" spans="3:43" s="33" customFormat="1" x14ac:dyDescent="0.25">
      <c r="C463" s="31"/>
      <c r="D463" s="31"/>
      <c r="E463" s="31"/>
      <c r="H463" s="44"/>
      <c r="I463" s="44"/>
      <c r="J463" s="81"/>
      <c r="T463" s="44"/>
      <c r="U463" s="44"/>
      <c r="AE463" s="44"/>
      <c r="AF463" s="44"/>
      <c r="AP463" s="44"/>
      <c r="AQ463" s="44"/>
    </row>
    <row r="464" spans="3:43" s="33" customFormat="1" x14ac:dyDescent="0.25">
      <c r="C464" s="31"/>
      <c r="D464" s="31"/>
      <c r="E464" s="31"/>
      <c r="H464" s="44"/>
      <c r="I464" s="44"/>
      <c r="J464" s="81"/>
      <c r="T464" s="44"/>
      <c r="U464" s="44"/>
      <c r="AE464" s="44"/>
      <c r="AF464" s="44"/>
      <c r="AP464" s="44"/>
      <c r="AQ464" s="44"/>
    </row>
    <row r="465" spans="3:43" s="33" customFormat="1" x14ac:dyDescent="0.25">
      <c r="C465" s="31"/>
      <c r="D465" s="31"/>
      <c r="E465" s="31"/>
      <c r="H465" s="44"/>
      <c r="I465" s="44"/>
      <c r="J465" s="81"/>
      <c r="T465" s="44"/>
      <c r="U465" s="44"/>
      <c r="AE465" s="44"/>
      <c r="AF465" s="44"/>
      <c r="AP465" s="44"/>
      <c r="AQ465" s="44"/>
    </row>
    <row r="466" spans="3:43" s="33" customFormat="1" x14ac:dyDescent="0.25">
      <c r="C466" s="31"/>
      <c r="D466" s="31"/>
      <c r="E466" s="31"/>
      <c r="H466" s="44"/>
      <c r="I466" s="44"/>
      <c r="J466" s="81"/>
      <c r="T466" s="44"/>
      <c r="U466" s="44"/>
      <c r="AE466" s="44"/>
      <c r="AF466" s="44"/>
      <c r="AP466" s="44"/>
      <c r="AQ466" s="44"/>
    </row>
    <row r="467" spans="3:43" s="33" customFormat="1" x14ac:dyDescent="0.25">
      <c r="C467" s="31"/>
      <c r="D467" s="31"/>
      <c r="E467" s="31"/>
      <c r="H467" s="44"/>
      <c r="I467" s="44"/>
      <c r="J467" s="81"/>
      <c r="T467" s="44"/>
      <c r="U467" s="44"/>
      <c r="AE467" s="44"/>
      <c r="AF467" s="44"/>
      <c r="AP467" s="44"/>
      <c r="AQ467" s="44"/>
    </row>
    <row r="468" spans="3:43" s="33" customFormat="1" x14ac:dyDescent="0.25">
      <c r="C468" s="31"/>
      <c r="D468" s="31"/>
      <c r="E468" s="31"/>
      <c r="H468" s="44"/>
      <c r="I468" s="44"/>
      <c r="J468" s="81"/>
      <c r="T468" s="44"/>
      <c r="U468" s="44"/>
      <c r="AE468" s="44"/>
      <c r="AF468" s="44"/>
      <c r="AP468" s="44"/>
      <c r="AQ468" s="44"/>
    </row>
    <row r="469" spans="3:43" s="33" customFormat="1" x14ac:dyDescent="0.25">
      <c r="C469" s="31"/>
      <c r="D469" s="31"/>
      <c r="E469" s="31"/>
      <c r="H469" s="44"/>
      <c r="I469" s="44"/>
      <c r="J469" s="81"/>
      <c r="T469" s="44"/>
      <c r="U469" s="44"/>
      <c r="AE469" s="44"/>
      <c r="AF469" s="44"/>
      <c r="AP469" s="44"/>
      <c r="AQ469" s="44"/>
    </row>
    <row r="470" spans="3:43" s="33" customFormat="1" x14ac:dyDescent="0.25">
      <c r="C470" s="31"/>
      <c r="D470" s="31"/>
      <c r="E470" s="31"/>
      <c r="H470" s="44"/>
      <c r="I470" s="44"/>
      <c r="J470" s="81"/>
      <c r="T470" s="44"/>
      <c r="U470" s="44"/>
      <c r="AE470" s="44"/>
      <c r="AF470" s="44"/>
      <c r="AP470" s="44"/>
      <c r="AQ470" s="44"/>
    </row>
    <row r="471" spans="3:43" s="33" customFormat="1" x14ac:dyDescent="0.25">
      <c r="C471" s="31"/>
      <c r="D471" s="31"/>
      <c r="E471" s="31"/>
      <c r="H471" s="44"/>
      <c r="I471" s="44"/>
      <c r="J471" s="81"/>
      <c r="T471" s="44"/>
      <c r="U471" s="44"/>
      <c r="AE471" s="44"/>
      <c r="AF471" s="44"/>
      <c r="AP471" s="44"/>
      <c r="AQ471" s="44"/>
    </row>
    <row r="472" spans="3:43" s="33" customFormat="1" x14ac:dyDescent="0.25">
      <c r="C472" s="31"/>
      <c r="D472" s="31"/>
      <c r="E472" s="31"/>
      <c r="H472" s="44"/>
      <c r="I472" s="44"/>
      <c r="J472" s="81"/>
      <c r="T472" s="44"/>
      <c r="U472" s="44"/>
      <c r="AE472" s="44"/>
      <c r="AF472" s="44"/>
      <c r="AP472" s="44"/>
      <c r="AQ472" s="44"/>
    </row>
    <row r="473" spans="3:43" s="33" customFormat="1" x14ac:dyDescent="0.25">
      <c r="C473" s="31"/>
      <c r="D473" s="31"/>
      <c r="E473" s="31"/>
      <c r="H473" s="44"/>
      <c r="I473" s="44"/>
      <c r="J473" s="81"/>
      <c r="T473" s="44"/>
      <c r="U473" s="44"/>
      <c r="AE473" s="44"/>
      <c r="AF473" s="44"/>
      <c r="AP473" s="44"/>
      <c r="AQ473" s="44"/>
    </row>
    <row r="474" spans="3:43" s="33" customFormat="1" x14ac:dyDescent="0.25">
      <c r="C474" s="31"/>
      <c r="D474" s="31"/>
      <c r="E474" s="31"/>
      <c r="H474" s="44"/>
      <c r="I474" s="44"/>
      <c r="J474" s="81"/>
      <c r="T474" s="44"/>
      <c r="U474" s="44"/>
      <c r="AE474" s="44"/>
      <c r="AF474" s="44"/>
      <c r="AP474" s="44"/>
      <c r="AQ474" s="44"/>
    </row>
    <row r="475" spans="3:43" s="33" customFormat="1" x14ac:dyDescent="0.25">
      <c r="C475" s="31"/>
      <c r="D475" s="31"/>
      <c r="E475" s="31"/>
      <c r="H475" s="44"/>
      <c r="I475" s="44"/>
      <c r="J475" s="81"/>
      <c r="T475" s="44"/>
      <c r="U475" s="44"/>
      <c r="AE475" s="44"/>
      <c r="AF475" s="44"/>
      <c r="AP475" s="44"/>
      <c r="AQ475" s="44"/>
    </row>
    <row r="476" spans="3:43" s="33" customFormat="1" x14ac:dyDescent="0.25">
      <c r="C476" s="31"/>
      <c r="D476" s="31"/>
      <c r="E476" s="31"/>
      <c r="H476" s="44"/>
      <c r="I476" s="44"/>
      <c r="J476" s="81"/>
      <c r="T476" s="44"/>
      <c r="U476" s="44"/>
      <c r="AE476" s="44"/>
      <c r="AF476" s="44"/>
      <c r="AP476" s="44"/>
      <c r="AQ476" s="44"/>
    </row>
    <row r="477" spans="3:43" s="33" customFormat="1" x14ac:dyDescent="0.25">
      <c r="C477" s="31"/>
      <c r="D477" s="31"/>
      <c r="E477" s="31"/>
      <c r="H477" s="44"/>
      <c r="I477" s="44"/>
      <c r="J477" s="81"/>
      <c r="T477" s="44"/>
      <c r="U477" s="44"/>
      <c r="AE477" s="44"/>
      <c r="AF477" s="44"/>
      <c r="AP477" s="44"/>
      <c r="AQ477" s="44"/>
    </row>
    <row r="478" spans="3:43" s="33" customFormat="1" x14ac:dyDescent="0.25">
      <c r="C478" s="31"/>
      <c r="D478" s="31"/>
      <c r="E478" s="31"/>
      <c r="H478" s="44"/>
      <c r="I478" s="44"/>
      <c r="J478" s="81"/>
      <c r="T478" s="44"/>
      <c r="U478" s="44"/>
      <c r="AE478" s="44"/>
      <c r="AF478" s="44"/>
      <c r="AP478" s="44"/>
      <c r="AQ478" s="44"/>
    </row>
    <row r="479" spans="3:43" s="33" customFormat="1" x14ac:dyDescent="0.25">
      <c r="C479" s="31"/>
      <c r="D479" s="31"/>
      <c r="E479" s="31"/>
      <c r="H479" s="44"/>
      <c r="I479" s="44"/>
      <c r="J479" s="81"/>
      <c r="T479" s="44"/>
      <c r="U479" s="44"/>
      <c r="AE479" s="44"/>
      <c r="AF479" s="44"/>
      <c r="AP479" s="44"/>
      <c r="AQ479" s="44"/>
    </row>
    <row r="480" spans="3:43" s="33" customFormat="1" x14ac:dyDescent="0.25">
      <c r="C480" s="31"/>
      <c r="D480" s="31"/>
      <c r="E480" s="31"/>
      <c r="H480" s="44"/>
      <c r="I480" s="44"/>
      <c r="J480" s="81"/>
      <c r="T480" s="44"/>
      <c r="U480" s="44"/>
      <c r="AE480" s="44"/>
      <c r="AF480" s="44"/>
      <c r="AP480" s="44"/>
      <c r="AQ480" s="44"/>
    </row>
    <row r="481" spans="3:43" s="33" customFormat="1" x14ac:dyDescent="0.25">
      <c r="C481" s="31"/>
      <c r="D481" s="31"/>
      <c r="E481" s="31"/>
      <c r="H481" s="44"/>
      <c r="I481" s="44"/>
      <c r="J481" s="81"/>
      <c r="T481" s="44"/>
      <c r="U481" s="44"/>
      <c r="AE481" s="44"/>
      <c r="AF481" s="44"/>
      <c r="AP481" s="44"/>
      <c r="AQ481" s="44"/>
    </row>
    <row r="482" spans="3:43" s="33" customFormat="1" x14ac:dyDescent="0.25">
      <c r="C482" s="31"/>
      <c r="D482" s="31"/>
      <c r="E482" s="31"/>
      <c r="H482" s="44"/>
      <c r="I482" s="44"/>
      <c r="J482" s="81"/>
      <c r="T482" s="44"/>
      <c r="U482" s="44"/>
      <c r="AE482" s="44"/>
      <c r="AF482" s="44"/>
      <c r="AP482" s="44"/>
      <c r="AQ482" s="44"/>
    </row>
    <row r="483" spans="3:43" s="33" customFormat="1" x14ac:dyDescent="0.25">
      <c r="C483" s="31"/>
      <c r="D483" s="31"/>
      <c r="E483" s="31"/>
      <c r="H483" s="44"/>
      <c r="I483" s="44"/>
      <c r="J483" s="81"/>
      <c r="T483" s="44"/>
      <c r="U483" s="44"/>
      <c r="AE483" s="44"/>
      <c r="AF483" s="44"/>
      <c r="AP483" s="44"/>
      <c r="AQ483" s="44"/>
    </row>
    <row r="484" spans="3:43" s="33" customFormat="1" x14ac:dyDescent="0.25">
      <c r="C484" s="31"/>
      <c r="D484" s="31"/>
      <c r="E484" s="31"/>
      <c r="H484" s="44"/>
      <c r="I484" s="44"/>
      <c r="J484" s="81"/>
      <c r="T484" s="44"/>
      <c r="U484" s="44"/>
      <c r="AE484" s="44"/>
      <c r="AF484" s="44"/>
      <c r="AP484" s="44"/>
      <c r="AQ484" s="44"/>
    </row>
    <row r="485" spans="3:43" s="33" customFormat="1" x14ac:dyDescent="0.25">
      <c r="C485" s="31"/>
      <c r="D485" s="31"/>
      <c r="E485" s="31"/>
      <c r="H485" s="44"/>
      <c r="I485" s="44"/>
      <c r="J485" s="81"/>
      <c r="T485" s="44"/>
      <c r="U485" s="44"/>
      <c r="AE485" s="44"/>
      <c r="AF485" s="44"/>
      <c r="AP485" s="44"/>
      <c r="AQ485" s="44"/>
    </row>
    <row r="486" spans="3:43" s="33" customFormat="1" x14ac:dyDescent="0.25">
      <c r="C486" s="31"/>
      <c r="D486" s="31"/>
      <c r="E486" s="31"/>
      <c r="H486" s="44"/>
      <c r="I486" s="44"/>
      <c r="J486" s="81"/>
      <c r="T486" s="44"/>
      <c r="U486" s="44"/>
      <c r="AE486" s="44"/>
      <c r="AF486" s="44"/>
      <c r="AP486" s="44"/>
      <c r="AQ486" s="44"/>
    </row>
    <row r="487" spans="3:43" s="33" customFormat="1" x14ac:dyDescent="0.25">
      <c r="C487" s="31"/>
      <c r="D487" s="31"/>
      <c r="E487" s="31"/>
      <c r="H487" s="44"/>
      <c r="I487" s="44"/>
      <c r="J487" s="81"/>
      <c r="T487" s="44"/>
      <c r="U487" s="44"/>
      <c r="AE487" s="44"/>
      <c r="AF487" s="44"/>
      <c r="AP487" s="44"/>
      <c r="AQ487" s="44"/>
    </row>
    <row r="488" spans="3:43" s="33" customFormat="1" x14ac:dyDescent="0.25">
      <c r="C488" s="31"/>
      <c r="D488" s="31"/>
      <c r="E488" s="31"/>
      <c r="H488" s="44"/>
      <c r="I488" s="44"/>
      <c r="J488" s="81"/>
      <c r="T488" s="44"/>
      <c r="U488" s="44"/>
      <c r="AE488" s="44"/>
      <c r="AF488" s="44"/>
      <c r="AP488" s="44"/>
      <c r="AQ488" s="44"/>
    </row>
    <row r="489" spans="3:43" s="33" customFormat="1" x14ac:dyDescent="0.25">
      <c r="C489" s="31"/>
      <c r="D489" s="31"/>
      <c r="E489" s="31"/>
      <c r="H489" s="44"/>
      <c r="I489" s="44"/>
      <c r="J489" s="81"/>
      <c r="T489" s="44"/>
      <c r="U489" s="44"/>
      <c r="AE489" s="44"/>
      <c r="AF489" s="44"/>
      <c r="AP489" s="44"/>
      <c r="AQ489" s="44"/>
    </row>
    <row r="490" spans="3:43" s="33" customFormat="1" x14ac:dyDescent="0.25">
      <c r="C490" s="31"/>
      <c r="D490" s="31"/>
      <c r="E490" s="31"/>
      <c r="H490" s="44"/>
      <c r="I490" s="44"/>
      <c r="J490" s="81"/>
      <c r="T490" s="44"/>
      <c r="U490" s="44"/>
      <c r="AE490" s="44"/>
      <c r="AF490" s="44"/>
      <c r="AP490" s="44"/>
      <c r="AQ490" s="44"/>
    </row>
    <row r="491" spans="3:43" s="33" customFormat="1" x14ac:dyDescent="0.25">
      <c r="C491" s="31"/>
      <c r="D491" s="31"/>
      <c r="E491" s="31"/>
      <c r="H491" s="44"/>
      <c r="I491" s="44"/>
      <c r="J491" s="81"/>
      <c r="T491" s="44"/>
      <c r="U491" s="44"/>
      <c r="AE491" s="44"/>
      <c r="AF491" s="44"/>
      <c r="AP491" s="44"/>
      <c r="AQ491" s="44"/>
    </row>
    <row r="492" spans="3:43" s="33" customFormat="1" x14ac:dyDescent="0.25">
      <c r="C492" s="31"/>
      <c r="D492" s="31"/>
      <c r="E492" s="31"/>
      <c r="H492" s="44"/>
      <c r="I492" s="44"/>
      <c r="J492" s="81"/>
      <c r="T492" s="44"/>
      <c r="U492" s="44"/>
      <c r="AE492" s="44"/>
      <c r="AF492" s="44"/>
      <c r="AP492" s="44"/>
      <c r="AQ492" s="44"/>
    </row>
    <row r="493" spans="3:43" s="33" customFormat="1" x14ac:dyDescent="0.25">
      <c r="C493" s="31"/>
      <c r="D493" s="31"/>
      <c r="E493" s="31"/>
      <c r="H493" s="44"/>
      <c r="I493" s="44"/>
      <c r="J493" s="81"/>
      <c r="T493" s="44"/>
      <c r="U493" s="44"/>
      <c r="AE493" s="44"/>
      <c r="AF493" s="44"/>
      <c r="AP493" s="44"/>
      <c r="AQ493" s="44"/>
    </row>
    <row r="494" spans="3:43" s="33" customFormat="1" x14ac:dyDescent="0.25">
      <c r="C494" s="31"/>
      <c r="D494" s="31"/>
      <c r="E494" s="31"/>
      <c r="H494" s="44"/>
      <c r="I494" s="44"/>
      <c r="J494" s="81"/>
      <c r="T494" s="44"/>
      <c r="U494" s="44"/>
      <c r="AE494" s="44"/>
      <c r="AF494" s="44"/>
      <c r="AP494" s="44"/>
      <c r="AQ494" s="44"/>
    </row>
    <row r="495" spans="3:43" s="33" customFormat="1" x14ac:dyDescent="0.25">
      <c r="C495" s="31"/>
      <c r="D495" s="31"/>
      <c r="E495" s="31"/>
      <c r="H495" s="44"/>
      <c r="I495" s="44"/>
      <c r="J495" s="81"/>
      <c r="T495" s="44"/>
      <c r="U495" s="44"/>
      <c r="AE495" s="44"/>
      <c r="AF495" s="44"/>
      <c r="AP495" s="44"/>
      <c r="AQ495" s="44"/>
    </row>
    <row r="496" spans="3:43" s="33" customFormat="1" x14ac:dyDescent="0.25">
      <c r="C496" s="31"/>
      <c r="D496" s="31"/>
      <c r="E496" s="31"/>
      <c r="H496" s="44"/>
      <c r="I496" s="44"/>
      <c r="J496" s="81"/>
      <c r="T496" s="44"/>
      <c r="U496" s="44"/>
      <c r="AE496" s="44"/>
      <c r="AF496" s="44"/>
      <c r="AP496" s="44"/>
      <c r="AQ496" s="44"/>
    </row>
    <row r="497" spans="3:43" s="33" customFormat="1" x14ac:dyDescent="0.25">
      <c r="C497" s="31"/>
      <c r="D497" s="31"/>
      <c r="E497" s="31"/>
      <c r="H497" s="44"/>
      <c r="I497" s="44"/>
      <c r="J497" s="81"/>
      <c r="T497" s="44"/>
      <c r="U497" s="44"/>
      <c r="AE497" s="44"/>
      <c r="AF497" s="44"/>
      <c r="AP497" s="44"/>
      <c r="AQ497" s="44"/>
    </row>
    <row r="498" spans="3:43" s="33" customFormat="1" x14ac:dyDescent="0.25">
      <c r="C498" s="31"/>
      <c r="D498" s="31"/>
      <c r="E498" s="31"/>
      <c r="H498" s="44"/>
      <c r="I498" s="44"/>
      <c r="J498" s="81"/>
      <c r="T498" s="44"/>
      <c r="U498" s="44"/>
      <c r="AE498" s="44"/>
      <c r="AF498" s="44"/>
      <c r="AP498" s="44"/>
      <c r="AQ498" s="44"/>
    </row>
    <row r="499" spans="3:43" s="33" customFormat="1" x14ac:dyDescent="0.25">
      <c r="C499" s="31"/>
      <c r="D499" s="31"/>
      <c r="E499" s="31"/>
      <c r="H499" s="44"/>
      <c r="I499" s="44"/>
      <c r="J499" s="81"/>
      <c r="T499" s="44"/>
      <c r="U499" s="44"/>
      <c r="AE499" s="44"/>
      <c r="AF499" s="44"/>
      <c r="AP499" s="44"/>
      <c r="AQ499" s="44"/>
    </row>
    <row r="500" spans="3:43" s="33" customFormat="1" x14ac:dyDescent="0.25">
      <c r="C500" s="31"/>
      <c r="D500" s="31"/>
      <c r="E500" s="31"/>
      <c r="H500" s="44"/>
      <c r="I500" s="44"/>
      <c r="J500" s="81"/>
      <c r="T500" s="44"/>
      <c r="U500" s="44"/>
      <c r="AE500" s="44"/>
      <c r="AF500" s="44"/>
      <c r="AP500" s="44"/>
      <c r="AQ500" s="44"/>
    </row>
    <row r="501" spans="3:43" s="33" customFormat="1" x14ac:dyDescent="0.25">
      <c r="C501" s="31"/>
      <c r="D501" s="31"/>
      <c r="E501" s="31"/>
      <c r="H501" s="44"/>
      <c r="I501" s="44"/>
      <c r="J501" s="81"/>
      <c r="T501" s="44"/>
      <c r="U501" s="44"/>
      <c r="AE501" s="44"/>
      <c r="AF501" s="44"/>
      <c r="AP501" s="44"/>
      <c r="AQ501" s="44"/>
    </row>
    <row r="502" spans="3:43" s="33" customFormat="1" x14ac:dyDescent="0.25">
      <c r="C502" s="31"/>
      <c r="D502" s="31"/>
      <c r="E502" s="31"/>
      <c r="H502" s="44"/>
      <c r="I502" s="44"/>
      <c r="J502" s="81"/>
      <c r="T502" s="44"/>
      <c r="U502" s="44"/>
      <c r="AE502" s="44"/>
      <c r="AF502" s="44"/>
      <c r="AP502" s="44"/>
      <c r="AQ502" s="44"/>
    </row>
    <row r="503" spans="3:43" s="33" customFormat="1" x14ac:dyDescent="0.25">
      <c r="C503" s="31"/>
      <c r="D503" s="31"/>
      <c r="E503" s="31"/>
      <c r="H503" s="44"/>
      <c r="I503" s="44"/>
      <c r="J503" s="81"/>
      <c r="T503" s="44"/>
      <c r="U503" s="44"/>
      <c r="AE503" s="44"/>
      <c r="AF503" s="44"/>
      <c r="AP503" s="44"/>
      <c r="AQ503" s="44"/>
    </row>
    <row r="504" spans="3:43" s="33" customFormat="1" x14ac:dyDescent="0.25">
      <c r="C504" s="31"/>
      <c r="D504" s="31"/>
      <c r="E504" s="31"/>
      <c r="H504" s="44"/>
      <c r="I504" s="44"/>
      <c r="J504" s="81"/>
      <c r="T504" s="44"/>
      <c r="U504" s="44"/>
      <c r="AE504" s="44"/>
      <c r="AF504" s="44"/>
      <c r="AP504" s="44"/>
      <c r="AQ504" s="44"/>
    </row>
    <row r="505" spans="3:43" s="33" customFormat="1" x14ac:dyDescent="0.25">
      <c r="C505" s="31"/>
      <c r="D505" s="31"/>
      <c r="E505" s="31"/>
      <c r="H505" s="44"/>
      <c r="I505" s="44"/>
      <c r="J505" s="81"/>
      <c r="T505" s="44"/>
      <c r="U505" s="44"/>
      <c r="AE505" s="44"/>
      <c r="AF505" s="44"/>
      <c r="AP505" s="44"/>
      <c r="AQ505" s="44"/>
    </row>
    <row r="506" spans="3:43" s="33" customFormat="1" x14ac:dyDescent="0.25">
      <c r="C506" s="31"/>
      <c r="D506" s="31"/>
      <c r="E506" s="31"/>
      <c r="H506" s="44"/>
      <c r="I506" s="44"/>
      <c r="J506" s="81"/>
      <c r="T506" s="44"/>
      <c r="U506" s="44"/>
      <c r="AE506" s="44"/>
      <c r="AF506" s="44"/>
      <c r="AP506" s="44"/>
      <c r="AQ506" s="44"/>
    </row>
    <row r="507" spans="3:43" s="33" customFormat="1" x14ac:dyDescent="0.25">
      <c r="C507" s="31"/>
      <c r="D507" s="31"/>
      <c r="E507" s="31"/>
      <c r="H507" s="44"/>
      <c r="I507" s="44"/>
      <c r="J507" s="81"/>
      <c r="T507" s="44"/>
      <c r="U507" s="44"/>
      <c r="AE507" s="44"/>
      <c r="AF507" s="44"/>
      <c r="AP507" s="44"/>
      <c r="AQ507" s="44"/>
    </row>
    <row r="508" spans="3:43" s="33" customFormat="1" x14ac:dyDescent="0.25">
      <c r="C508" s="31"/>
      <c r="D508" s="31"/>
      <c r="E508" s="31"/>
      <c r="H508" s="44"/>
      <c r="I508" s="44"/>
      <c r="J508" s="81"/>
      <c r="T508" s="44"/>
      <c r="U508" s="44"/>
      <c r="AE508" s="44"/>
      <c r="AF508" s="44"/>
      <c r="AP508" s="44"/>
      <c r="AQ508" s="44"/>
    </row>
    <row r="509" spans="3:43" s="33" customFormat="1" x14ac:dyDescent="0.25">
      <c r="C509" s="31"/>
      <c r="D509" s="31"/>
      <c r="E509" s="31"/>
      <c r="H509" s="44"/>
      <c r="I509" s="44"/>
      <c r="J509" s="81"/>
      <c r="T509" s="44"/>
      <c r="U509" s="44"/>
      <c r="AE509" s="44"/>
      <c r="AF509" s="44"/>
      <c r="AP509" s="44"/>
      <c r="AQ509" s="44"/>
    </row>
    <row r="510" spans="3:43" s="33" customFormat="1" x14ac:dyDescent="0.25">
      <c r="C510" s="31"/>
      <c r="D510" s="31"/>
      <c r="E510" s="31"/>
      <c r="H510" s="44"/>
      <c r="I510" s="44"/>
      <c r="J510" s="81"/>
      <c r="T510" s="44"/>
      <c r="U510" s="44"/>
      <c r="AE510" s="44"/>
      <c r="AF510" s="44"/>
      <c r="AP510" s="44"/>
      <c r="AQ510" s="44"/>
    </row>
    <row r="511" spans="3:43" s="33" customFormat="1" x14ac:dyDescent="0.25">
      <c r="C511" s="31"/>
      <c r="D511" s="31"/>
      <c r="E511" s="31"/>
      <c r="H511" s="44"/>
      <c r="I511" s="44"/>
      <c r="J511" s="81"/>
      <c r="T511" s="44"/>
      <c r="U511" s="44"/>
      <c r="AE511" s="44"/>
      <c r="AF511" s="44"/>
      <c r="AP511" s="44"/>
      <c r="AQ511" s="44"/>
    </row>
    <row r="512" spans="3:43" s="33" customFormat="1" x14ac:dyDescent="0.25">
      <c r="C512" s="31"/>
      <c r="D512" s="31"/>
      <c r="E512" s="31"/>
      <c r="H512" s="44"/>
      <c r="I512" s="44"/>
      <c r="J512" s="81"/>
      <c r="T512" s="44"/>
      <c r="U512" s="44"/>
      <c r="AE512" s="44"/>
      <c r="AF512" s="44"/>
      <c r="AP512" s="44"/>
      <c r="AQ512" s="44"/>
    </row>
    <row r="513" spans="3:43" s="33" customFormat="1" x14ac:dyDescent="0.25">
      <c r="C513" s="31"/>
      <c r="D513" s="31"/>
      <c r="E513" s="31"/>
      <c r="H513" s="44"/>
      <c r="I513" s="44"/>
      <c r="J513" s="81"/>
      <c r="T513" s="44"/>
      <c r="U513" s="44"/>
      <c r="AE513" s="44"/>
      <c r="AF513" s="44"/>
      <c r="AP513" s="44"/>
      <c r="AQ513" s="44"/>
    </row>
    <row r="514" spans="3:43" s="33" customFormat="1" x14ac:dyDescent="0.25">
      <c r="C514" s="31"/>
      <c r="D514" s="31"/>
      <c r="E514" s="31"/>
      <c r="H514" s="44"/>
      <c r="I514" s="44"/>
      <c r="J514" s="81"/>
      <c r="T514" s="44"/>
      <c r="U514" s="44"/>
      <c r="AE514" s="44"/>
      <c r="AF514" s="44"/>
      <c r="AP514" s="44"/>
      <c r="AQ514" s="44"/>
    </row>
    <row r="515" spans="3:43" s="33" customFormat="1" x14ac:dyDescent="0.25">
      <c r="C515" s="31"/>
      <c r="D515" s="31"/>
      <c r="E515" s="31"/>
      <c r="H515" s="44"/>
      <c r="I515" s="44"/>
      <c r="J515" s="81"/>
      <c r="T515" s="44"/>
      <c r="U515" s="44"/>
      <c r="AE515" s="44"/>
      <c r="AF515" s="44"/>
      <c r="AP515" s="44"/>
      <c r="AQ515" s="44"/>
    </row>
    <row r="516" spans="3:43" s="33" customFormat="1" x14ac:dyDescent="0.25">
      <c r="C516" s="31"/>
      <c r="D516" s="31"/>
      <c r="E516" s="31"/>
      <c r="H516" s="44"/>
      <c r="I516" s="44"/>
      <c r="J516" s="81"/>
      <c r="T516" s="44"/>
      <c r="U516" s="44"/>
      <c r="AE516" s="44"/>
      <c r="AF516" s="44"/>
      <c r="AP516" s="44"/>
      <c r="AQ516" s="44"/>
    </row>
    <row r="517" spans="3:43" s="33" customFormat="1" x14ac:dyDescent="0.25">
      <c r="C517" s="31"/>
      <c r="D517" s="31"/>
      <c r="E517" s="31"/>
      <c r="H517" s="44"/>
      <c r="I517" s="44"/>
      <c r="J517" s="81"/>
      <c r="T517" s="44"/>
      <c r="U517" s="44"/>
      <c r="AE517" s="44"/>
      <c r="AF517" s="44"/>
      <c r="AP517" s="44"/>
      <c r="AQ517" s="44"/>
    </row>
    <row r="518" spans="3:43" s="33" customFormat="1" x14ac:dyDescent="0.25">
      <c r="C518" s="31"/>
      <c r="D518" s="31"/>
      <c r="E518" s="31"/>
      <c r="H518" s="44"/>
      <c r="I518" s="44"/>
      <c r="J518" s="81"/>
      <c r="T518" s="44"/>
      <c r="U518" s="44"/>
      <c r="AE518" s="44"/>
      <c r="AF518" s="44"/>
      <c r="AP518" s="44"/>
      <c r="AQ518" s="44"/>
    </row>
    <row r="519" spans="3:43" s="33" customFormat="1" x14ac:dyDescent="0.25">
      <c r="C519" s="31"/>
      <c r="D519" s="31"/>
      <c r="E519" s="31"/>
      <c r="H519" s="44"/>
      <c r="I519" s="44"/>
      <c r="J519" s="81"/>
      <c r="T519" s="44"/>
      <c r="U519" s="44"/>
      <c r="AE519" s="44"/>
      <c r="AF519" s="44"/>
      <c r="AP519" s="44"/>
      <c r="AQ519" s="44"/>
    </row>
    <row r="520" spans="3:43" s="33" customFormat="1" x14ac:dyDescent="0.25">
      <c r="C520" s="31"/>
      <c r="D520" s="31"/>
      <c r="E520" s="31"/>
      <c r="H520" s="44"/>
      <c r="I520" s="44"/>
      <c r="J520" s="81"/>
      <c r="T520" s="44"/>
      <c r="U520" s="44"/>
      <c r="AE520" s="44"/>
      <c r="AF520" s="44"/>
      <c r="AP520" s="44"/>
      <c r="AQ520" s="44"/>
    </row>
    <row r="521" spans="3:43" s="33" customFormat="1" x14ac:dyDescent="0.25">
      <c r="C521" s="31"/>
      <c r="D521" s="31"/>
      <c r="E521" s="31"/>
      <c r="H521" s="44"/>
      <c r="I521" s="44"/>
      <c r="J521" s="81"/>
      <c r="T521" s="44"/>
      <c r="U521" s="44"/>
      <c r="AE521" s="44"/>
      <c r="AF521" s="44"/>
      <c r="AP521" s="44"/>
      <c r="AQ521" s="44"/>
    </row>
    <row r="522" spans="3:43" s="33" customFormat="1" x14ac:dyDescent="0.25">
      <c r="C522" s="31"/>
      <c r="D522" s="31"/>
      <c r="E522" s="31"/>
      <c r="H522" s="44"/>
      <c r="I522" s="44"/>
      <c r="J522" s="81"/>
      <c r="T522" s="44"/>
      <c r="U522" s="44"/>
      <c r="AE522" s="44"/>
      <c r="AF522" s="44"/>
      <c r="AP522" s="44"/>
      <c r="AQ522" s="44"/>
    </row>
    <row r="523" spans="3:43" s="33" customFormat="1" x14ac:dyDescent="0.25">
      <c r="C523" s="31"/>
      <c r="D523" s="31"/>
      <c r="E523" s="31"/>
      <c r="H523" s="44"/>
      <c r="I523" s="44"/>
      <c r="J523" s="81"/>
      <c r="T523" s="44"/>
      <c r="U523" s="44"/>
      <c r="AE523" s="44"/>
      <c r="AF523" s="44"/>
      <c r="AP523" s="44"/>
      <c r="AQ523" s="44"/>
    </row>
    <row r="524" spans="3:43" s="33" customFormat="1" x14ac:dyDescent="0.25">
      <c r="C524" s="31"/>
      <c r="D524" s="31"/>
      <c r="E524" s="31"/>
      <c r="H524" s="44"/>
      <c r="I524" s="44"/>
      <c r="J524" s="81"/>
      <c r="T524" s="44"/>
      <c r="U524" s="44"/>
      <c r="AE524" s="44"/>
      <c r="AF524" s="44"/>
      <c r="AP524" s="44"/>
      <c r="AQ524" s="44"/>
    </row>
    <row r="525" spans="3:43" s="33" customFormat="1" x14ac:dyDescent="0.25">
      <c r="C525" s="31"/>
      <c r="D525" s="31"/>
      <c r="E525" s="31"/>
      <c r="H525" s="44"/>
      <c r="I525" s="44"/>
      <c r="J525" s="81"/>
      <c r="T525" s="44"/>
      <c r="U525" s="44"/>
      <c r="AE525" s="44"/>
      <c r="AF525" s="44"/>
      <c r="AP525" s="44"/>
      <c r="AQ525" s="44"/>
    </row>
    <row r="526" spans="3:43" s="33" customFormat="1" x14ac:dyDescent="0.25">
      <c r="C526" s="31"/>
      <c r="D526" s="31"/>
      <c r="E526" s="31"/>
      <c r="H526" s="44"/>
      <c r="I526" s="44"/>
      <c r="J526" s="81"/>
      <c r="T526" s="44"/>
      <c r="U526" s="44"/>
      <c r="AE526" s="44"/>
      <c r="AF526" s="44"/>
      <c r="AP526" s="44"/>
      <c r="AQ526" s="44"/>
    </row>
    <row r="527" spans="3:43" s="33" customFormat="1" x14ac:dyDescent="0.25">
      <c r="C527" s="31"/>
      <c r="D527" s="31"/>
      <c r="E527" s="31"/>
      <c r="H527" s="44"/>
      <c r="I527" s="44"/>
      <c r="J527" s="81"/>
      <c r="T527" s="44"/>
      <c r="U527" s="44"/>
      <c r="AE527" s="44"/>
      <c r="AF527" s="44"/>
      <c r="AP527" s="44"/>
      <c r="AQ527" s="44"/>
    </row>
    <row r="528" spans="3:43" s="33" customFormat="1" x14ac:dyDescent="0.25">
      <c r="C528" s="31"/>
      <c r="D528" s="31"/>
      <c r="E528" s="31"/>
      <c r="H528" s="44"/>
      <c r="I528" s="44"/>
      <c r="J528" s="81"/>
      <c r="T528" s="44"/>
      <c r="U528" s="44"/>
      <c r="AE528" s="44"/>
      <c r="AF528" s="44"/>
      <c r="AP528" s="44"/>
      <c r="AQ528" s="44"/>
    </row>
    <row r="529" spans="3:43" s="33" customFormat="1" x14ac:dyDescent="0.25">
      <c r="C529" s="31"/>
      <c r="D529" s="31"/>
      <c r="E529" s="31"/>
      <c r="H529" s="44"/>
      <c r="I529" s="44"/>
      <c r="J529" s="81"/>
      <c r="T529" s="44"/>
      <c r="U529" s="44"/>
      <c r="AE529" s="44"/>
      <c r="AF529" s="44"/>
      <c r="AP529" s="44"/>
      <c r="AQ529" s="44"/>
    </row>
    <row r="530" spans="3:43" s="33" customFormat="1" x14ac:dyDescent="0.25">
      <c r="C530" s="31"/>
      <c r="D530" s="31"/>
      <c r="E530" s="31"/>
      <c r="H530" s="44"/>
      <c r="I530" s="44"/>
      <c r="J530" s="81"/>
      <c r="T530" s="44"/>
      <c r="U530" s="44"/>
      <c r="AE530" s="44"/>
      <c r="AF530" s="44"/>
      <c r="AP530" s="44"/>
      <c r="AQ530" s="44"/>
    </row>
    <row r="531" spans="3:43" s="33" customFormat="1" x14ac:dyDescent="0.25">
      <c r="C531" s="31"/>
      <c r="D531" s="31"/>
      <c r="E531" s="31"/>
      <c r="H531" s="44"/>
      <c r="I531" s="44"/>
      <c r="J531" s="81"/>
      <c r="T531" s="44"/>
      <c r="U531" s="44"/>
      <c r="AE531" s="44"/>
      <c r="AF531" s="44"/>
      <c r="AP531" s="44"/>
      <c r="AQ531" s="44"/>
    </row>
    <row r="532" spans="3:43" s="33" customFormat="1" x14ac:dyDescent="0.25">
      <c r="C532" s="31"/>
      <c r="D532" s="31"/>
      <c r="E532" s="31"/>
      <c r="H532" s="44"/>
      <c r="I532" s="44"/>
      <c r="J532" s="81"/>
      <c r="T532" s="44"/>
      <c r="U532" s="44"/>
      <c r="AE532" s="44"/>
      <c r="AF532" s="44"/>
      <c r="AP532" s="44"/>
      <c r="AQ532" s="44"/>
    </row>
    <row r="533" spans="3:43" s="33" customFormat="1" x14ac:dyDescent="0.25">
      <c r="C533" s="31"/>
      <c r="D533" s="31"/>
      <c r="E533" s="31"/>
      <c r="H533" s="44"/>
      <c r="I533" s="44"/>
      <c r="J533" s="81"/>
      <c r="T533" s="44"/>
      <c r="U533" s="44"/>
      <c r="AE533" s="44"/>
      <c r="AF533" s="44"/>
      <c r="AP533" s="44"/>
      <c r="AQ533" s="44"/>
    </row>
    <row r="534" spans="3:43" s="33" customFormat="1" x14ac:dyDescent="0.25">
      <c r="C534" s="31"/>
      <c r="D534" s="31"/>
      <c r="E534" s="31"/>
      <c r="H534" s="44"/>
      <c r="I534" s="44"/>
      <c r="J534" s="81"/>
      <c r="T534" s="44"/>
      <c r="U534" s="44"/>
      <c r="AE534" s="44"/>
      <c r="AF534" s="44"/>
      <c r="AP534" s="44"/>
      <c r="AQ534" s="44"/>
    </row>
    <row r="535" spans="3:43" s="33" customFormat="1" x14ac:dyDescent="0.25">
      <c r="C535" s="31"/>
      <c r="D535" s="31"/>
      <c r="E535" s="31"/>
      <c r="H535" s="44"/>
      <c r="I535" s="44"/>
      <c r="J535" s="81"/>
      <c r="T535" s="44"/>
      <c r="U535" s="44"/>
      <c r="AE535" s="44"/>
      <c r="AF535" s="44"/>
      <c r="AP535" s="44"/>
      <c r="AQ535" s="44"/>
    </row>
    <row r="536" spans="3:43" s="33" customFormat="1" x14ac:dyDescent="0.25">
      <c r="C536" s="31"/>
      <c r="D536" s="31"/>
      <c r="E536" s="31"/>
      <c r="H536" s="44"/>
      <c r="I536" s="44"/>
      <c r="J536" s="81"/>
      <c r="T536" s="44"/>
      <c r="U536" s="44"/>
      <c r="AE536" s="44"/>
      <c r="AF536" s="44"/>
      <c r="AP536" s="44"/>
      <c r="AQ536" s="44"/>
    </row>
    <row r="537" spans="3:43" s="33" customFormat="1" x14ac:dyDescent="0.25">
      <c r="C537" s="31"/>
      <c r="D537" s="31"/>
      <c r="E537" s="31"/>
      <c r="H537" s="44"/>
      <c r="I537" s="44"/>
      <c r="J537" s="81"/>
      <c r="T537" s="44"/>
      <c r="U537" s="44"/>
      <c r="AE537" s="44"/>
      <c r="AF537" s="44"/>
      <c r="AP537" s="44"/>
      <c r="AQ537" s="44"/>
    </row>
    <row r="538" spans="3:43" s="33" customFormat="1" x14ac:dyDescent="0.25">
      <c r="C538" s="31"/>
      <c r="D538" s="31"/>
      <c r="E538" s="31"/>
      <c r="H538" s="44"/>
      <c r="I538" s="44"/>
      <c r="J538" s="81"/>
      <c r="T538" s="44"/>
      <c r="U538" s="44"/>
      <c r="AE538" s="44"/>
      <c r="AF538" s="44"/>
      <c r="AP538" s="44"/>
      <c r="AQ538" s="44"/>
    </row>
    <row r="539" spans="3:43" s="33" customFormat="1" x14ac:dyDescent="0.25">
      <c r="C539" s="31"/>
      <c r="D539" s="31"/>
      <c r="E539" s="31"/>
      <c r="H539" s="44"/>
      <c r="I539" s="44"/>
      <c r="J539" s="81"/>
      <c r="T539" s="44"/>
      <c r="U539" s="44"/>
      <c r="AE539" s="44"/>
      <c r="AF539" s="44"/>
      <c r="AP539" s="44"/>
      <c r="AQ539" s="44"/>
    </row>
    <row r="540" spans="3:43" s="33" customFormat="1" x14ac:dyDescent="0.25">
      <c r="C540" s="31"/>
      <c r="D540" s="31"/>
      <c r="E540" s="31"/>
      <c r="H540" s="44"/>
      <c r="I540" s="44"/>
      <c r="J540" s="81"/>
      <c r="T540" s="44"/>
      <c r="U540" s="44"/>
      <c r="AE540" s="44"/>
      <c r="AF540" s="44"/>
      <c r="AP540" s="44"/>
      <c r="AQ540" s="44"/>
    </row>
    <row r="541" spans="3:43" s="33" customFormat="1" x14ac:dyDescent="0.25">
      <c r="C541" s="31"/>
      <c r="D541" s="31"/>
      <c r="E541" s="31"/>
      <c r="H541" s="44"/>
      <c r="I541" s="44"/>
      <c r="J541" s="81"/>
      <c r="T541" s="44"/>
      <c r="U541" s="44"/>
      <c r="AE541" s="44"/>
      <c r="AF541" s="44"/>
      <c r="AP541" s="44"/>
      <c r="AQ541" s="44"/>
    </row>
    <row r="542" spans="3:43" s="33" customFormat="1" x14ac:dyDescent="0.25">
      <c r="C542" s="31"/>
      <c r="D542" s="31"/>
      <c r="E542" s="31"/>
      <c r="H542" s="44"/>
      <c r="I542" s="44"/>
      <c r="J542" s="81"/>
      <c r="T542" s="44"/>
      <c r="U542" s="44"/>
      <c r="AE542" s="44"/>
      <c r="AF542" s="44"/>
      <c r="AP542" s="44"/>
      <c r="AQ542" s="44"/>
    </row>
    <row r="543" spans="3:43" s="33" customFormat="1" x14ac:dyDescent="0.25">
      <c r="C543" s="31"/>
      <c r="D543" s="31"/>
      <c r="E543" s="31"/>
      <c r="H543" s="44"/>
      <c r="I543" s="44"/>
      <c r="J543" s="81"/>
      <c r="T543" s="44"/>
      <c r="U543" s="44"/>
      <c r="AE543" s="44"/>
      <c r="AF543" s="44"/>
      <c r="AP543" s="44"/>
      <c r="AQ543" s="44"/>
    </row>
    <row r="544" spans="3:43" s="33" customFormat="1" x14ac:dyDescent="0.25">
      <c r="C544" s="31"/>
      <c r="D544" s="31"/>
      <c r="E544" s="31"/>
      <c r="H544" s="44"/>
      <c r="I544" s="44"/>
      <c r="J544" s="81"/>
      <c r="T544" s="44"/>
      <c r="U544" s="44"/>
      <c r="AE544" s="44"/>
      <c r="AF544" s="44"/>
      <c r="AP544" s="44"/>
      <c r="AQ544" s="44"/>
    </row>
    <row r="545" spans="3:43" s="33" customFormat="1" x14ac:dyDescent="0.25">
      <c r="C545" s="31"/>
      <c r="D545" s="31"/>
      <c r="E545" s="31"/>
      <c r="H545" s="44"/>
      <c r="I545" s="44"/>
      <c r="J545" s="81"/>
      <c r="T545" s="44"/>
      <c r="U545" s="44"/>
      <c r="AE545" s="44"/>
      <c r="AF545" s="44"/>
      <c r="AP545" s="44"/>
      <c r="AQ545" s="44"/>
    </row>
    <row r="546" spans="3:43" s="33" customFormat="1" x14ac:dyDescent="0.25">
      <c r="C546" s="31"/>
      <c r="D546" s="31"/>
      <c r="E546" s="31"/>
      <c r="H546" s="44"/>
      <c r="I546" s="44"/>
      <c r="J546" s="81"/>
      <c r="T546" s="44"/>
      <c r="U546" s="44"/>
      <c r="AE546" s="44"/>
      <c r="AF546" s="44"/>
      <c r="AP546" s="44"/>
      <c r="AQ546" s="44"/>
    </row>
    <row r="547" spans="3:43" s="33" customFormat="1" x14ac:dyDescent="0.25">
      <c r="C547" s="31"/>
      <c r="D547" s="31"/>
      <c r="E547" s="31"/>
      <c r="H547" s="44"/>
      <c r="I547" s="44"/>
      <c r="J547" s="81"/>
      <c r="T547" s="44"/>
      <c r="U547" s="44"/>
      <c r="AE547" s="44"/>
      <c r="AF547" s="44"/>
      <c r="AP547" s="44"/>
      <c r="AQ547" s="44"/>
    </row>
    <row r="548" spans="3:43" s="33" customFormat="1" x14ac:dyDescent="0.25">
      <c r="C548" s="31"/>
      <c r="D548" s="31"/>
      <c r="E548" s="31"/>
      <c r="H548" s="44"/>
      <c r="I548" s="44"/>
      <c r="J548" s="81"/>
      <c r="T548" s="44"/>
      <c r="U548" s="44"/>
      <c r="AE548" s="44"/>
      <c r="AF548" s="44"/>
      <c r="AP548" s="44"/>
      <c r="AQ548" s="44"/>
    </row>
    <row r="549" spans="3:43" s="33" customFormat="1" x14ac:dyDescent="0.25">
      <c r="C549" s="31"/>
      <c r="D549" s="31"/>
      <c r="E549" s="31"/>
      <c r="H549" s="44"/>
      <c r="I549" s="44"/>
      <c r="J549" s="81"/>
      <c r="T549" s="44"/>
      <c r="U549" s="44"/>
      <c r="AE549" s="44"/>
      <c r="AF549" s="44"/>
      <c r="AP549" s="44"/>
      <c r="AQ549" s="44"/>
    </row>
    <row r="550" spans="3:43" s="33" customFormat="1" x14ac:dyDescent="0.25">
      <c r="C550" s="31"/>
      <c r="D550" s="31"/>
      <c r="E550" s="31"/>
      <c r="H550" s="44"/>
      <c r="I550" s="44"/>
      <c r="J550" s="81"/>
      <c r="T550" s="44"/>
      <c r="U550" s="44"/>
      <c r="AE550" s="44"/>
      <c r="AF550" s="44"/>
      <c r="AP550" s="44"/>
      <c r="AQ550" s="44"/>
    </row>
    <row r="551" spans="3:43" s="33" customFormat="1" x14ac:dyDescent="0.25">
      <c r="C551" s="31"/>
      <c r="D551" s="31"/>
      <c r="E551" s="31"/>
      <c r="H551" s="44"/>
      <c r="I551" s="44"/>
      <c r="J551" s="81"/>
      <c r="T551" s="44"/>
      <c r="U551" s="44"/>
      <c r="AE551" s="44"/>
      <c r="AF551" s="44"/>
      <c r="AP551" s="44"/>
      <c r="AQ551" s="44"/>
    </row>
    <row r="552" spans="3:43" s="33" customFormat="1" x14ac:dyDescent="0.25">
      <c r="C552" s="31"/>
      <c r="D552" s="31"/>
      <c r="E552" s="31"/>
      <c r="H552" s="44"/>
      <c r="I552" s="44"/>
      <c r="J552" s="81"/>
      <c r="T552" s="44"/>
      <c r="U552" s="44"/>
      <c r="AE552" s="44"/>
      <c r="AF552" s="44"/>
      <c r="AP552" s="44"/>
      <c r="AQ552" s="44"/>
    </row>
    <row r="553" spans="3:43" s="33" customFormat="1" x14ac:dyDescent="0.25">
      <c r="C553" s="31"/>
      <c r="D553" s="31"/>
      <c r="E553" s="31"/>
      <c r="H553" s="44"/>
      <c r="I553" s="44"/>
      <c r="J553" s="81"/>
      <c r="T553" s="44"/>
      <c r="U553" s="44"/>
      <c r="AE553" s="44"/>
      <c r="AF553" s="44"/>
      <c r="AP553" s="44"/>
      <c r="AQ553" s="44"/>
    </row>
    <row r="554" spans="3:43" s="33" customFormat="1" x14ac:dyDescent="0.25">
      <c r="C554" s="31"/>
      <c r="D554" s="31"/>
      <c r="E554" s="31"/>
      <c r="H554" s="44"/>
      <c r="I554" s="44"/>
      <c r="J554" s="81"/>
      <c r="T554" s="44"/>
      <c r="U554" s="44"/>
      <c r="AE554" s="44"/>
      <c r="AF554" s="44"/>
      <c r="AP554" s="44"/>
      <c r="AQ554" s="44"/>
    </row>
    <row r="555" spans="3:43" s="33" customFormat="1" x14ac:dyDescent="0.25">
      <c r="C555" s="31"/>
      <c r="D555" s="31"/>
      <c r="E555" s="31"/>
      <c r="H555" s="44"/>
      <c r="I555" s="44"/>
      <c r="J555" s="81"/>
      <c r="T555" s="44"/>
      <c r="U555" s="44"/>
      <c r="AE555" s="44"/>
      <c r="AF555" s="44"/>
      <c r="AP555" s="44"/>
      <c r="AQ555" s="44"/>
    </row>
    <row r="556" spans="3:43" s="33" customFormat="1" x14ac:dyDescent="0.25">
      <c r="C556" s="31"/>
      <c r="D556" s="31"/>
      <c r="E556" s="31"/>
      <c r="H556" s="44"/>
      <c r="I556" s="44"/>
      <c r="J556" s="81"/>
      <c r="T556" s="44"/>
      <c r="U556" s="44"/>
      <c r="AE556" s="44"/>
      <c r="AF556" s="44"/>
      <c r="AP556" s="44"/>
      <c r="AQ556" s="44"/>
    </row>
    <row r="557" spans="3:43" s="33" customFormat="1" x14ac:dyDescent="0.25">
      <c r="C557" s="31"/>
      <c r="D557" s="31"/>
      <c r="E557" s="31"/>
      <c r="H557" s="44"/>
      <c r="I557" s="44"/>
      <c r="J557" s="81"/>
      <c r="T557" s="44"/>
      <c r="U557" s="44"/>
      <c r="AE557" s="44"/>
      <c r="AF557" s="44"/>
      <c r="AP557" s="44"/>
      <c r="AQ557" s="44"/>
    </row>
    <row r="558" spans="3:43" s="33" customFormat="1" x14ac:dyDescent="0.25">
      <c r="C558" s="31"/>
      <c r="D558" s="31"/>
      <c r="E558" s="31"/>
      <c r="H558" s="44"/>
      <c r="I558" s="44"/>
      <c r="J558" s="81"/>
      <c r="T558" s="44"/>
      <c r="U558" s="44"/>
      <c r="AE558" s="44"/>
      <c r="AF558" s="44"/>
      <c r="AP558" s="44"/>
      <c r="AQ558" s="44"/>
    </row>
    <row r="559" spans="3:43" s="33" customFormat="1" x14ac:dyDescent="0.25">
      <c r="C559" s="31"/>
      <c r="D559" s="31"/>
      <c r="E559" s="31"/>
      <c r="H559" s="44"/>
      <c r="I559" s="44"/>
      <c r="J559" s="81"/>
      <c r="T559" s="44"/>
      <c r="U559" s="44"/>
      <c r="AE559" s="44"/>
      <c r="AF559" s="44"/>
      <c r="AP559" s="44"/>
      <c r="AQ559" s="44"/>
    </row>
    <row r="560" spans="3:43" s="33" customFormat="1" x14ac:dyDescent="0.25">
      <c r="C560" s="31"/>
      <c r="D560" s="31"/>
      <c r="E560" s="31"/>
      <c r="H560" s="44"/>
      <c r="I560" s="44"/>
      <c r="J560" s="81"/>
      <c r="T560" s="44"/>
      <c r="U560" s="44"/>
      <c r="AE560" s="44"/>
      <c r="AF560" s="44"/>
      <c r="AP560" s="44"/>
      <c r="AQ560" s="44"/>
    </row>
    <row r="561" spans="3:43" s="33" customFormat="1" x14ac:dyDescent="0.25">
      <c r="C561" s="31"/>
      <c r="D561" s="31"/>
      <c r="E561" s="31"/>
      <c r="H561" s="44"/>
      <c r="I561" s="44"/>
      <c r="J561" s="81"/>
      <c r="T561" s="44"/>
      <c r="U561" s="44"/>
      <c r="AE561" s="44"/>
      <c r="AF561" s="44"/>
      <c r="AP561" s="44"/>
      <c r="AQ561" s="44"/>
    </row>
    <row r="562" spans="3:43" s="33" customFormat="1" x14ac:dyDescent="0.25">
      <c r="C562" s="31"/>
      <c r="D562" s="31"/>
      <c r="E562" s="31"/>
      <c r="H562" s="44"/>
      <c r="I562" s="44"/>
      <c r="J562" s="81"/>
      <c r="T562" s="44"/>
      <c r="U562" s="44"/>
      <c r="AE562" s="44"/>
      <c r="AF562" s="44"/>
      <c r="AP562" s="44"/>
      <c r="AQ562" s="44"/>
    </row>
    <row r="563" spans="3:43" s="33" customFormat="1" x14ac:dyDescent="0.25">
      <c r="C563" s="31"/>
      <c r="D563" s="31"/>
      <c r="E563" s="31"/>
      <c r="H563" s="44"/>
      <c r="I563" s="44"/>
      <c r="J563" s="81"/>
      <c r="T563" s="44"/>
      <c r="U563" s="44"/>
      <c r="AE563" s="44"/>
      <c r="AF563" s="44"/>
      <c r="AP563" s="44"/>
      <c r="AQ563" s="44"/>
    </row>
    <row r="564" spans="3:43" s="33" customFormat="1" x14ac:dyDescent="0.25">
      <c r="C564" s="31"/>
      <c r="D564" s="31"/>
      <c r="E564" s="31"/>
      <c r="H564" s="44"/>
      <c r="I564" s="44"/>
      <c r="J564" s="81"/>
      <c r="T564" s="44"/>
      <c r="U564" s="44"/>
      <c r="AE564" s="44"/>
      <c r="AF564" s="44"/>
      <c r="AP564" s="44"/>
      <c r="AQ564" s="44"/>
    </row>
    <row r="565" spans="3:43" s="33" customFormat="1" x14ac:dyDescent="0.25">
      <c r="C565" s="31"/>
      <c r="D565" s="31"/>
      <c r="E565" s="31"/>
      <c r="H565" s="44"/>
      <c r="I565" s="44"/>
      <c r="J565" s="81"/>
      <c r="T565" s="44"/>
      <c r="U565" s="44"/>
      <c r="AE565" s="44"/>
      <c r="AF565" s="44"/>
      <c r="AP565" s="44"/>
      <c r="AQ565" s="44"/>
    </row>
    <row r="566" spans="3:43" s="33" customFormat="1" x14ac:dyDescent="0.25">
      <c r="C566" s="31"/>
      <c r="D566" s="31"/>
      <c r="E566" s="31"/>
      <c r="H566" s="44"/>
      <c r="I566" s="44"/>
      <c r="J566" s="81"/>
      <c r="T566" s="44"/>
      <c r="U566" s="44"/>
      <c r="AE566" s="44"/>
      <c r="AF566" s="44"/>
      <c r="AP566" s="44"/>
      <c r="AQ566" s="44"/>
    </row>
    <row r="567" spans="3:43" s="33" customFormat="1" x14ac:dyDescent="0.25">
      <c r="C567" s="31"/>
      <c r="D567" s="31"/>
      <c r="E567" s="31"/>
      <c r="H567" s="44"/>
      <c r="I567" s="44"/>
      <c r="J567" s="81"/>
      <c r="T567" s="44"/>
      <c r="U567" s="44"/>
      <c r="AE567" s="44"/>
      <c r="AF567" s="44"/>
      <c r="AP567" s="44"/>
      <c r="AQ567" s="44"/>
    </row>
    <row r="568" spans="3:43" s="33" customFormat="1" x14ac:dyDescent="0.25">
      <c r="C568" s="31"/>
      <c r="D568" s="31"/>
      <c r="E568" s="31"/>
      <c r="H568" s="44"/>
      <c r="I568" s="44"/>
      <c r="J568" s="81"/>
      <c r="T568" s="44"/>
      <c r="U568" s="44"/>
      <c r="AE568" s="44"/>
      <c r="AF568" s="44"/>
      <c r="AP568" s="44"/>
      <c r="AQ568" s="44"/>
    </row>
    <row r="569" spans="3:43" s="33" customFormat="1" x14ac:dyDescent="0.25">
      <c r="C569" s="31"/>
      <c r="D569" s="31"/>
      <c r="E569" s="31"/>
      <c r="H569" s="44"/>
      <c r="I569" s="44"/>
      <c r="J569" s="81"/>
      <c r="T569" s="44"/>
      <c r="U569" s="44"/>
      <c r="AE569" s="44"/>
      <c r="AF569" s="44"/>
      <c r="AP569" s="44"/>
      <c r="AQ569" s="44"/>
    </row>
    <row r="570" spans="3:43" s="33" customFormat="1" x14ac:dyDescent="0.25">
      <c r="C570" s="31"/>
      <c r="D570" s="31"/>
      <c r="E570" s="31"/>
      <c r="H570" s="44"/>
      <c r="I570" s="44"/>
      <c r="J570" s="81"/>
      <c r="T570" s="44"/>
      <c r="U570" s="44"/>
      <c r="AE570" s="44"/>
      <c r="AF570" s="44"/>
      <c r="AP570" s="44"/>
      <c r="AQ570" s="44"/>
    </row>
    <row r="571" spans="3:43" s="33" customFormat="1" x14ac:dyDescent="0.25">
      <c r="C571" s="31"/>
      <c r="D571" s="31"/>
      <c r="E571" s="31"/>
      <c r="H571" s="44"/>
      <c r="I571" s="44"/>
      <c r="J571" s="81"/>
      <c r="T571" s="44"/>
      <c r="U571" s="44"/>
      <c r="AE571" s="44"/>
      <c r="AF571" s="44"/>
      <c r="AP571" s="44"/>
      <c r="AQ571" s="44"/>
    </row>
    <row r="572" spans="3:43" s="33" customFormat="1" x14ac:dyDescent="0.25">
      <c r="C572" s="31"/>
      <c r="D572" s="31"/>
      <c r="E572" s="31"/>
      <c r="H572" s="44"/>
      <c r="I572" s="44"/>
      <c r="J572" s="81"/>
      <c r="T572" s="44"/>
      <c r="U572" s="44"/>
      <c r="AE572" s="44"/>
      <c r="AF572" s="44"/>
      <c r="AP572" s="44"/>
      <c r="AQ572" s="44"/>
    </row>
    <row r="573" spans="3:43" s="33" customFormat="1" x14ac:dyDescent="0.25">
      <c r="C573" s="31"/>
      <c r="D573" s="31"/>
      <c r="E573" s="31"/>
      <c r="H573" s="44"/>
      <c r="I573" s="44"/>
      <c r="J573" s="81"/>
      <c r="T573" s="44"/>
      <c r="U573" s="44"/>
      <c r="AE573" s="44"/>
      <c r="AF573" s="44"/>
      <c r="AP573" s="44"/>
      <c r="AQ573" s="44"/>
    </row>
    <row r="574" spans="3:43" s="33" customFormat="1" x14ac:dyDescent="0.25">
      <c r="C574" s="31"/>
      <c r="D574" s="31"/>
      <c r="E574" s="31"/>
      <c r="H574" s="44"/>
      <c r="I574" s="44"/>
      <c r="J574" s="81"/>
      <c r="T574" s="44"/>
      <c r="U574" s="44"/>
      <c r="AE574" s="44"/>
      <c r="AF574" s="44"/>
      <c r="AP574" s="44"/>
      <c r="AQ574" s="44"/>
    </row>
    <row r="575" spans="3:43" s="33" customFormat="1" x14ac:dyDescent="0.25">
      <c r="C575" s="31"/>
      <c r="D575" s="31"/>
      <c r="E575" s="31"/>
      <c r="H575" s="44"/>
      <c r="I575" s="44"/>
      <c r="J575" s="81"/>
      <c r="T575" s="44"/>
      <c r="U575" s="44"/>
      <c r="AE575" s="44"/>
      <c r="AF575" s="44"/>
      <c r="AP575" s="44"/>
      <c r="AQ575" s="44"/>
    </row>
    <row r="576" spans="3:43" s="33" customFormat="1" x14ac:dyDescent="0.25">
      <c r="C576" s="31"/>
      <c r="D576" s="31"/>
      <c r="E576" s="31"/>
      <c r="H576" s="44"/>
      <c r="I576" s="44"/>
      <c r="J576" s="81"/>
      <c r="T576" s="44"/>
      <c r="U576" s="44"/>
      <c r="AE576" s="44"/>
      <c r="AF576" s="44"/>
      <c r="AP576" s="44"/>
      <c r="AQ576" s="44"/>
    </row>
    <row r="577" spans="3:43" s="33" customFormat="1" x14ac:dyDescent="0.25">
      <c r="C577" s="31"/>
      <c r="D577" s="31"/>
      <c r="E577" s="31"/>
      <c r="H577" s="44"/>
      <c r="I577" s="44"/>
      <c r="J577" s="81"/>
      <c r="T577" s="44"/>
      <c r="U577" s="44"/>
      <c r="AE577" s="44"/>
      <c r="AF577" s="44"/>
      <c r="AP577" s="44"/>
      <c r="AQ577" s="44"/>
    </row>
    <row r="578" spans="3:43" s="33" customFormat="1" x14ac:dyDescent="0.25">
      <c r="C578" s="31"/>
      <c r="D578" s="31"/>
      <c r="E578" s="31"/>
      <c r="H578" s="44"/>
      <c r="I578" s="44"/>
      <c r="J578" s="81"/>
      <c r="T578" s="44"/>
      <c r="U578" s="44"/>
      <c r="AE578" s="44"/>
      <c r="AF578" s="44"/>
      <c r="AP578" s="44"/>
      <c r="AQ578" s="44"/>
    </row>
    <row r="579" spans="3:43" s="33" customFormat="1" x14ac:dyDescent="0.25">
      <c r="C579" s="31"/>
      <c r="D579" s="31"/>
      <c r="E579" s="31"/>
      <c r="H579" s="44"/>
      <c r="I579" s="44"/>
      <c r="J579" s="81"/>
      <c r="T579" s="44"/>
      <c r="U579" s="44"/>
      <c r="AE579" s="44"/>
      <c r="AF579" s="44"/>
      <c r="AP579" s="44"/>
      <c r="AQ579" s="44"/>
    </row>
    <row r="580" spans="3:43" s="33" customFormat="1" x14ac:dyDescent="0.25">
      <c r="C580" s="31"/>
      <c r="D580" s="31"/>
      <c r="E580" s="31"/>
      <c r="H580" s="44"/>
      <c r="I580" s="44"/>
      <c r="J580" s="81"/>
      <c r="T580" s="44"/>
      <c r="U580" s="44"/>
      <c r="AE580" s="44"/>
      <c r="AF580" s="44"/>
      <c r="AP580" s="44"/>
      <c r="AQ580" s="44"/>
    </row>
    <row r="581" spans="3:43" s="33" customFormat="1" x14ac:dyDescent="0.25">
      <c r="C581" s="31"/>
      <c r="D581" s="31"/>
      <c r="E581" s="31"/>
      <c r="H581" s="44"/>
      <c r="I581" s="44"/>
      <c r="J581" s="81"/>
      <c r="T581" s="44"/>
      <c r="U581" s="44"/>
      <c r="AE581" s="44"/>
      <c r="AF581" s="44"/>
      <c r="AP581" s="44"/>
      <c r="AQ581" s="44"/>
    </row>
    <row r="582" spans="3:43" s="33" customFormat="1" x14ac:dyDescent="0.25">
      <c r="C582" s="31"/>
      <c r="D582" s="31"/>
      <c r="E582" s="31"/>
      <c r="H582" s="44"/>
      <c r="I582" s="44"/>
      <c r="J582" s="81"/>
      <c r="T582" s="44"/>
      <c r="U582" s="44"/>
      <c r="AE582" s="44"/>
      <c r="AF582" s="44"/>
      <c r="AP582" s="44"/>
      <c r="AQ582" s="44"/>
    </row>
    <row r="583" spans="3:43" s="33" customFormat="1" x14ac:dyDescent="0.25">
      <c r="C583" s="31"/>
      <c r="D583" s="31"/>
      <c r="E583" s="31"/>
      <c r="H583" s="44"/>
      <c r="I583" s="44"/>
      <c r="J583" s="81"/>
      <c r="T583" s="44"/>
      <c r="U583" s="44"/>
      <c r="AE583" s="44"/>
      <c r="AF583" s="44"/>
      <c r="AP583" s="44"/>
      <c r="AQ583" s="44"/>
    </row>
    <row r="584" spans="3:43" s="33" customFormat="1" x14ac:dyDescent="0.25">
      <c r="C584" s="31"/>
      <c r="D584" s="31"/>
      <c r="E584" s="31"/>
      <c r="H584" s="44"/>
      <c r="I584" s="44"/>
      <c r="J584" s="81"/>
      <c r="T584" s="44"/>
      <c r="U584" s="44"/>
      <c r="AE584" s="44"/>
      <c r="AF584" s="44"/>
      <c r="AP584" s="44"/>
      <c r="AQ584" s="44"/>
    </row>
    <row r="585" spans="3:43" s="33" customFormat="1" x14ac:dyDescent="0.25">
      <c r="C585" s="31"/>
      <c r="D585" s="31"/>
      <c r="E585" s="31"/>
      <c r="H585" s="44"/>
      <c r="I585" s="44"/>
      <c r="J585" s="81"/>
      <c r="T585" s="44"/>
      <c r="U585" s="44"/>
      <c r="AE585" s="44"/>
      <c r="AF585" s="44"/>
      <c r="AP585" s="44"/>
      <c r="AQ585" s="44"/>
    </row>
    <row r="586" spans="3:43" s="33" customFormat="1" x14ac:dyDescent="0.25">
      <c r="C586" s="31"/>
      <c r="D586" s="31"/>
      <c r="E586" s="31"/>
      <c r="H586" s="44"/>
      <c r="I586" s="44"/>
      <c r="J586" s="81"/>
      <c r="T586" s="44"/>
      <c r="U586" s="44"/>
      <c r="AE586" s="44"/>
      <c r="AF586" s="44"/>
      <c r="AP586" s="44"/>
      <c r="AQ586" s="44"/>
    </row>
    <row r="587" spans="3:43" s="33" customFormat="1" x14ac:dyDescent="0.25">
      <c r="C587" s="31"/>
      <c r="D587" s="31"/>
      <c r="E587" s="31"/>
      <c r="H587" s="44"/>
      <c r="I587" s="44"/>
      <c r="J587" s="81"/>
      <c r="T587" s="44"/>
      <c r="U587" s="44"/>
      <c r="AE587" s="44"/>
      <c r="AF587" s="44"/>
      <c r="AP587" s="44"/>
      <c r="AQ587" s="44"/>
    </row>
    <row r="588" spans="3:43" s="33" customFormat="1" x14ac:dyDescent="0.25">
      <c r="C588" s="31"/>
      <c r="D588" s="31"/>
      <c r="E588" s="31"/>
      <c r="H588" s="44"/>
      <c r="I588" s="44"/>
      <c r="J588" s="81"/>
      <c r="T588" s="44"/>
      <c r="U588" s="44"/>
      <c r="AE588" s="44"/>
      <c r="AF588" s="44"/>
      <c r="AP588" s="44"/>
      <c r="AQ588" s="44"/>
    </row>
    <row r="589" spans="3:43" s="33" customFormat="1" x14ac:dyDescent="0.25">
      <c r="C589" s="31"/>
      <c r="D589" s="31"/>
      <c r="E589" s="31"/>
      <c r="H589" s="44"/>
      <c r="I589" s="44"/>
      <c r="J589" s="81"/>
      <c r="T589" s="44"/>
      <c r="U589" s="44"/>
      <c r="AE589" s="44"/>
      <c r="AF589" s="44"/>
      <c r="AP589" s="44"/>
      <c r="AQ589" s="44"/>
    </row>
    <row r="590" spans="3:43" s="33" customFormat="1" x14ac:dyDescent="0.25">
      <c r="C590" s="31"/>
      <c r="D590" s="31"/>
      <c r="E590" s="31"/>
      <c r="H590" s="44"/>
      <c r="I590" s="44"/>
      <c r="J590" s="81"/>
      <c r="T590" s="44"/>
      <c r="U590" s="44"/>
      <c r="AE590" s="44"/>
      <c r="AF590" s="44"/>
      <c r="AP590" s="44"/>
      <c r="AQ590" s="44"/>
    </row>
    <row r="591" spans="3:43" s="33" customFormat="1" x14ac:dyDescent="0.25">
      <c r="C591" s="31"/>
      <c r="D591" s="31"/>
      <c r="E591" s="31"/>
      <c r="H591" s="44"/>
      <c r="I591" s="44"/>
      <c r="J591" s="81"/>
      <c r="T591" s="44"/>
      <c r="U591" s="44"/>
      <c r="AE591" s="44"/>
      <c r="AF591" s="44"/>
      <c r="AP591" s="44"/>
      <c r="AQ591" s="44"/>
    </row>
    <row r="592" spans="3:43" s="33" customFormat="1" x14ac:dyDescent="0.25">
      <c r="C592" s="31"/>
      <c r="D592" s="31"/>
      <c r="E592" s="31"/>
      <c r="H592" s="44"/>
      <c r="I592" s="44"/>
      <c r="J592" s="81"/>
      <c r="T592" s="44"/>
      <c r="U592" s="44"/>
      <c r="AE592" s="44"/>
      <c r="AF592" s="44"/>
      <c r="AP592" s="44"/>
      <c r="AQ592" s="44"/>
    </row>
    <row r="593" spans="3:43" s="33" customFormat="1" x14ac:dyDescent="0.25">
      <c r="C593" s="31"/>
      <c r="D593" s="31"/>
      <c r="E593" s="31"/>
      <c r="H593" s="44"/>
      <c r="I593" s="44"/>
      <c r="J593" s="81"/>
      <c r="T593" s="44"/>
      <c r="U593" s="44"/>
      <c r="AE593" s="44"/>
      <c r="AF593" s="44"/>
      <c r="AP593" s="44"/>
      <c r="AQ593" s="44"/>
    </row>
    <row r="594" spans="3:43" s="33" customFormat="1" x14ac:dyDescent="0.25">
      <c r="C594" s="31"/>
      <c r="D594" s="31"/>
      <c r="E594" s="31"/>
      <c r="H594" s="44"/>
      <c r="I594" s="44"/>
      <c r="J594" s="81"/>
      <c r="T594" s="44"/>
      <c r="U594" s="44"/>
      <c r="AE594" s="44"/>
      <c r="AF594" s="44"/>
      <c r="AP594" s="44"/>
      <c r="AQ594" s="44"/>
    </row>
    <row r="595" spans="3:43" s="33" customFormat="1" x14ac:dyDescent="0.25">
      <c r="C595" s="31"/>
      <c r="D595" s="31"/>
      <c r="E595" s="31"/>
      <c r="H595" s="44"/>
      <c r="I595" s="44"/>
      <c r="J595" s="81"/>
      <c r="T595" s="44"/>
      <c r="U595" s="44"/>
      <c r="AE595" s="44"/>
      <c r="AF595" s="44"/>
      <c r="AP595" s="44"/>
      <c r="AQ595" s="44"/>
    </row>
    <row r="596" spans="3:43" s="33" customFormat="1" x14ac:dyDescent="0.25">
      <c r="C596" s="31"/>
      <c r="D596" s="31"/>
      <c r="E596" s="31"/>
      <c r="H596" s="44"/>
      <c r="I596" s="44"/>
      <c r="J596" s="81"/>
      <c r="T596" s="44"/>
      <c r="U596" s="44"/>
      <c r="AE596" s="44"/>
      <c r="AF596" s="44"/>
      <c r="AP596" s="44"/>
      <c r="AQ596" s="44"/>
    </row>
    <row r="597" spans="3:43" s="33" customFormat="1" x14ac:dyDescent="0.25">
      <c r="C597" s="31"/>
      <c r="D597" s="31"/>
      <c r="E597" s="31"/>
      <c r="H597" s="44"/>
      <c r="I597" s="44"/>
      <c r="J597" s="81"/>
      <c r="T597" s="44"/>
      <c r="U597" s="44"/>
      <c r="AE597" s="44"/>
      <c r="AF597" s="44"/>
      <c r="AP597" s="44"/>
      <c r="AQ597" s="44"/>
    </row>
    <row r="598" spans="3:43" s="33" customFormat="1" x14ac:dyDescent="0.25">
      <c r="C598" s="31"/>
      <c r="D598" s="31"/>
      <c r="E598" s="31"/>
      <c r="H598" s="44"/>
      <c r="I598" s="44"/>
      <c r="J598" s="81"/>
      <c r="T598" s="44"/>
      <c r="U598" s="44"/>
      <c r="AE598" s="44"/>
      <c r="AF598" s="44"/>
      <c r="AP598" s="44"/>
      <c r="AQ598" s="44"/>
    </row>
    <row r="599" spans="3:43" s="33" customFormat="1" x14ac:dyDescent="0.25">
      <c r="C599" s="31"/>
      <c r="D599" s="31"/>
      <c r="E599" s="31"/>
      <c r="H599" s="44"/>
      <c r="I599" s="44"/>
      <c r="J599" s="81"/>
      <c r="T599" s="44"/>
      <c r="U599" s="44"/>
      <c r="AE599" s="44"/>
      <c r="AF599" s="44"/>
      <c r="AP599" s="44"/>
      <c r="AQ599" s="44"/>
    </row>
    <row r="600" spans="3:43" s="33" customFormat="1" x14ac:dyDescent="0.25">
      <c r="C600" s="31"/>
      <c r="D600" s="31"/>
      <c r="E600" s="31"/>
      <c r="H600" s="44"/>
      <c r="I600" s="44"/>
      <c r="J600" s="81"/>
      <c r="T600" s="44"/>
      <c r="U600" s="44"/>
      <c r="AE600" s="44"/>
      <c r="AF600" s="44"/>
      <c r="AP600" s="44"/>
      <c r="AQ600" s="44"/>
    </row>
    <row r="601" spans="3:43" s="33" customFormat="1" x14ac:dyDescent="0.25">
      <c r="C601" s="31"/>
      <c r="D601" s="31"/>
      <c r="E601" s="31"/>
      <c r="H601" s="44"/>
      <c r="I601" s="44"/>
      <c r="J601" s="81"/>
      <c r="T601" s="44"/>
      <c r="U601" s="44"/>
      <c r="AE601" s="44"/>
      <c r="AF601" s="44"/>
      <c r="AP601" s="44"/>
      <c r="AQ601" s="44"/>
    </row>
    <row r="602" spans="3:43" s="33" customFormat="1" x14ac:dyDescent="0.25">
      <c r="C602" s="31"/>
      <c r="D602" s="31"/>
      <c r="E602" s="31"/>
      <c r="H602" s="44"/>
      <c r="I602" s="44"/>
      <c r="J602" s="81"/>
      <c r="T602" s="44"/>
      <c r="U602" s="44"/>
      <c r="AE602" s="44"/>
      <c r="AF602" s="44"/>
      <c r="AP602" s="44"/>
      <c r="AQ602" s="44"/>
    </row>
    <row r="603" spans="3:43" s="33" customFormat="1" x14ac:dyDescent="0.25">
      <c r="C603" s="31"/>
      <c r="D603" s="31"/>
      <c r="E603" s="31"/>
      <c r="H603" s="44"/>
      <c r="I603" s="44"/>
      <c r="J603" s="81"/>
      <c r="T603" s="44"/>
      <c r="U603" s="44"/>
      <c r="AE603" s="44"/>
      <c r="AF603" s="44"/>
      <c r="AP603" s="44"/>
      <c r="AQ603" s="44"/>
    </row>
    <row r="604" spans="3:43" s="33" customFormat="1" x14ac:dyDescent="0.25">
      <c r="C604" s="31"/>
      <c r="D604" s="31"/>
      <c r="E604" s="31"/>
      <c r="H604" s="44"/>
      <c r="I604" s="44"/>
      <c r="J604" s="81"/>
      <c r="T604" s="44"/>
      <c r="U604" s="44"/>
      <c r="AE604" s="44"/>
      <c r="AF604" s="44"/>
      <c r="AP604" s="44"/>
      <c r="AQ604" s="44"/>
    </row>
    <row r="605" spans="3:43" s="33" customFormat="1" x14ac:dyDescent="0.25">
      <c r="C605" s="31"/>
      <c r="D605" s="31"/>
      <c r="E605" s="31"/>
      <c r="H605" s="44"/>
      <c r="I605" s="44"/>
      <c r="J605" s="81"/>
      <c r="T605" s="44"/>
      <c r="U605" s="44"/>
      <c r="AE605" s="44"/>
      <c r="AF605" s="44"/>
      <c r="AP605" s="44"/>
      <c r="AQ605" s="44"/>
    </row>
    <row r="606" spans="3:43" s="33" customFormat="1" x14ac:dyDescent="0.25">
      <c r="C606" s="31"/>
      <c r="D606" s="31"/>
      <c r="E606" s="31"/>
      <c r="H606" s="44"/>
      <c r="I606" s="44"/>
      <c r="J606" s="81"/>
      <c r="T606" s="44"/>
      <c r="U606" s="44"/>
      <c r="AE606" s="44"/>
      <c r="AF606" s="44"/>
      <c r="AP606" s="44"/>
      <c r="AQ606" s="44"/>
    </row>
    <row r="607" spans="3:43" s="33" customFormat="1" x14ac:dyDescent="0.25">
      <c r="C607" s="31"/>
      <c r="D607" s="31"/>
      <c r="E607" s="31"/>
      <c r="H607" s="44"/>
      <c r="I607" s="44"/>
      <c r="J607" s="81"/>
      <c r="T607" s="44"/>
      <c r="U607" s="44"/>
      <c r="AE607" s="44"/>
      <c r="AF607" s="44"/>
      <c r="AP607" s="44"/>
      <c r="AQ607" s="44"/>
    </row>
    <row r="608" spans="3:43" s="33" customFormat="1" x14ac:dyDescent="0.25">
      <c r="C608" s="31"/>
      <c r="D608" s="31"/>
      <c r="E608" s="31"/>
      <c r="H608" s="44"/>
      <c r="I608" s="44"/>
      <c r="J608" s="81"/>
      <c r="T608" s="44"/>
      <c r="U608" s="44"/>
      <c r="AE608" s="44"/>
      <c r="AF608" s="44"/>
      <c r="AP608" s="44"/>
      <c r="AQ608" s="44"/>
    </row>
    <row r="609" spans="3:43" s="33" customFormat="1" x14ac:dyDescent="0.25">
      <c r="C609" s="31"/>
      <c r="D609" s="31"/>
      <c r="E609" s="31"/>
      <c r="H609" s="44"/>
      <c r="I609" s="44"/>
      <c r="J609" s="81"/>
      <c r="T609" s="44"/>
      <c r="U609" s="44"/>
      <c r="AE609" s="44"/>
      <c r="AF609" s="44"/>
      <c r="AP609" s="44"/>
      <c r="AQ609" s="44"/>
    </row>
    <row r="610" spans="3:43" s="33" customFormat="1" x14ac:dyDescent="0.25">
      <c r="C610" s="31"/>
      <c r="D610" s="31"/>
      <c r="E610" s="31"/>
      <c r="H610" s="44"/>
      <c r="I610" s="44"/>
      <c r="J610" s="81"/>
      <c r="T610" s="44"/>
      <c r="U610" s="44"/>
      <c r="AE610" s="44"/>
      <c r="AF610" s="44"/>
      <c r="AP610" s="44"/>
      <c r="AQ610" s="44"/>
    </row>
    <row r="611" spans="3:43" s="33" customFormat="1" x14ac:dyDescent="0.25">
      <c r="C611" s="31"/>
      <c r="D611" s="31"/>
      <c r="E611" s="31"/>
      <c r="H611" s="44"/>
      <c r="I611" s="44"/>
      <c r="J611" s="81"/>
      <c r="T611" s="44"/>
      <c r="U611" s="44"/>
      <c r="AE611" s="44"/>
      <c r="AF611" s="44"/>
      <c r="AP611" s="44"/>
      <c r="AQ611" s="44"/>
    </row>
    <row r="612" spans="3:43" s="33" customFormat="1" x14ac:dyDescent="0.25">
      <c r="C612" s="31"/>
      <c r="D612" s="31"/>
      <c r="E612" s="31"/>
      <c r="H612" s="44"/>
      <c r="I612" s="44"/>
      <c r="J612" s="81"/>
      <c r="T612" s="44"/>
      <c r="U612" s="44"/>
      <c r="AE612" s="44"/>
      <c r="AF612" s="44"/>
      <c r="AP612" s="44"/>
      <c r="AQ612" s="44"/>
    </row>
    <row r="613" spans="3:43" s="33" customFormat="1" x14ac:dyDescent="0.25">
      <c r="C613" s="31"/>
      <c r="D613" s="31"/>
      <c r="E613" s="31"/>
      <c r="H613" s="44"/>
      <c r="I613" s="44"/>
      <c r="J613" s="81"/>
      <c r="T613" s="44"/>
      <c r="U613" s="44"/>
      <c r="AE613" s="44"/>
      <c r="AF613" s="44"/>
      <c r="AP613" s="44"/>
      <c r="AQ613" s="44"/>
    </row>
    <row r="614" spans="3:43" s="33" customFormat="1" x14ac:dyDescent="0.25">
      <c r="C614" s="31"/>
      <c r="D614" s="31"/>
      <c r="E614" s="31"/>
      <c r="H614" s="44"/>
      <c r="I614" s="44"/>
      <c r="J614" s="81"/>
      <c r="T614" s="44"/>
      <c r="U614" s="44"/>
      <c r="AE614" s="44"/>
      <c r="AF614" s="44"/>
      <c r="AP614" s="44"/>
      <c r="AQ614" s="44"/>
    </row>
    <row r="615" spans="3:43" s="33" customFormat="1" x14ac:dyDescent="0.25">
      <c r="C615" s="31"/>
      <c r="D615" s="31"/>
      <c r="E615" s="31"/>
      <c r="H615" s="44"/>
      <c r="I615" s="44"/>
      <c r="J615" s="81"/>
      <c r="T615" s="44"/>
      <c r="U615" s="44"/>
      <c r="AE615" s="44"/>
      <c r="AF615" s="44"/>
      <c r="AP615" s="44"/>
      <c r="AQ615" s="44"/>
    </row>
    <row r="616" spans="3:43" s="33" customFormat="1" x14ac:dyDescent="0.25">
      <c r="C616" s="31"/>
      <c r="D616" s="31"/>
      <c r="E616" s="31"/>
      <c r="H616" s="44"/>
      <c r="I616" s="44"/>
      <c r="J616" s="81"/>
      <c r="T616" s="44"/>
      <c r="U616" s="44"/>
      <c r="AE616" s="44"/>
      <c r="AF616" s="44"/>
      <c r="AP616" s="44"/>
      <c r="AQ616" s="44"/>
    </row>
    <row r="617" spans="3:43" s="33" customFormat="1" x14ac:dyDescent="0.25">
      <c r="C617" s="31"/>
      <c r="D617" s="31"/>
      <c r="E617" s="31"/>
      <c r="H617" s="44"/>
      <c r="I617" s="44"/>
      <c r="J617" s="81"/>
      <c r="T617" s="44"/>
      <c r="U617" s="44"/>
      <c r="AE617" s="44"/>
      <c r="AF617" s="44"/>
      <c r="AP617" s="44"/>
      <c r="AQ617" s="44"/>
    </row>
    <row r="618" spans="3:43" s="33" customFormat="1" x14ac:dyDescent="0.25">
      <c r="C618" s="31"/>
      <c r="D618" s="31"/>
      <c r="E618" s="31"/>
      <c r="H618" s="44"/>
      <c r="I618" s="44"/>
      <c r="J618" s="81"/>
      <c r="T618" s="44"/>
      <c r="U618" s="44"/>
      <c r="AE618" s="44"/>
      <c r="AF618" s="44"/>
      <c r="AP618" s="44"/>
      <c r="AQ618" s="44"/>
    </row>
    <row r="619" spans="3:43" s="33" customFormat="1" x14ac:dyDescent="0.25">
      <c r="C619" s="31"/>
      <c r="D619" s="31"/>
      <c r="E619" s="31"/>
      <c r="H619" s="44"/>
      <c r="I619" s="44"/>
      <c r="J619" s="81"/>
      <c r="T619" s="44"/>
      <c r="U619" s="44"/>
      <c r="AE619" s="44"/>
      <c r="AF619" s="44"/>
      <c r="AP619" s="44"/>
      <c r="AQ619" s="44"/>
    </row>
    <row r="620" spans="3:43" s="33" customFormat="1" x14ac:dyDescent="0.25">
      <c r="C620" s="31"/>
      <c r="D620" s="31"/>
      <c r="E620" s="31"/>
      <c r="H620" s="44"/>
      <c r="I620" s="44"/>
      <c r="J620" s="81"/>
      <c r="T620" s="44"/>
      <c r="U620" s="44"/>
      <c r="AE620" s="44"/>
      <c r="AF620" s="44"/>
      <c r="AP620" s="44"/>
      <c r="AQ620" s="44"/>
    </row>
    <row r="621" spans="3:43" s="33" customFormat="1" x14ac:dyDescent="0.25">
      <c r="C621" s="31"/>
      <c r="D621" s="31"/>
      <c r="E621" s="31"/>
      <c r="H621" s="44"/>
      <c r="I621" s="44"/>
      <c r="J621" s="81"/>
      <c r="T621" s="44"/>
      <c r="U621" s="44"/>
      <c r="AE621" s="44"/>
      <c r="AF621" s="44"/>
      <c r="AP621" s="44"/>
      <c r="AQ621" s="44"/>
    </row>
    <row r="622" spans="3:43" s="33" customFormat="1" x14ac:dyDescent="0.25">
      <c r="C622" s="31"/>
      <c r="D622" s="31"/>
      <c r="E622" s="31"/>
      <c r="H622" s="44"/>
      <c r="I622" s="44"/>
      <c r="J622" s="81"/>
      <c r="T622" s="44"/>
      <c r="U622" s="44"/>
      <c r="AE622" s="44"/>
      <c r="AF622" s="44"/>
      <c r="AP622" s="44"/>
      <c r="AQ622" s="44"/>
    </row>
    <row r="623" spans="3:43" s="33" customFormat="1" x14ac:dyDescent="0.25">
      <c r="C623" s="31"/>
      <c r="D623" s="31"/>
      <c r="E623" s="31"/>
      <c r="H623" s="44"/>
      <c r="I623" s="44"/>
      <c r="J623" s="81"/>
      <c r="T623" s="44"/>
      <c r="U623" s="44"/>
      <c r="AE623" s="44"/>
      <c r="AF623" s="44"/>
      <c r="AP623" s="44"/>
      <c r="AQ623" s="44"/>
    </row>
    <row r="624" spans="3:43" s="33" customFormat="1" x14ac:dyDescent="0.25">
      <c r="C624" s="31"/>
      <c r="D624" s="31"/>
      <c r="E624" s="31"/>
      <c r="H624" s="44"/>
      <c r="I624" s="44"/>
      <c r="J624" s="81"/>
      <c r="T624" s="44"/>
      <c r="U624" s="44"/>
      <c r="AE624" s="44"/>
      <c r="AF624" s="44"/>
      <c r="AP624" s="44"/>
      <c r="AQ624" s="44"/>
    </row>
    <row r="625" spans="3:43" s="33" customFormat="1" x14ac:dyDescent="0.25">
      <c r="C625" s="31"/>
      <c r="D625" s="31"/>
      <c r="E625" s="31"/>
      <c r="H625" s="44"/>
      <c r="I625" s="44"/>
      <c r="J625" s="81"/>
      <c r="T625" s="44"/>
      <c r="U625" s="44"/>
      <c r="AE625" s="44"/>
      <c r="AF625" s="44"/>
      <c r="AP625" s="44"/>
      <c r="AQ625" s="44"/>
    </row>
    <row r="626" spans="3:43" s="33" customFormat="1" x14ac:dyDescent="0.25">
      <c r="C626" s="31"/>
      <c r="D626" s="31"/>
      <c r="E626" s="31"/>
      <c r="H626" s="44"/>
      <c r="I626" s="44"/>
      <c r="J626" s="81"/>
      <c r="T626" s="44"/>
      <c r="U626" s="44"/>
      <c r="AE626" s="44"/>
      <c r="AF626" s="44"/>
      <c r="AP626" s="44"/>
      <c r="AQ626" s="44"/>
    </row>
    <row r="627" spans="3:43" s="33" customFormat="1" x14ac:dyDescent="0.25">
      <c r="C627" s="31"/>
      <c r="D627" s="31"/>
      <c r="E627" s="31"/>
      <c r="H627" s="44"/>
      <c r="I627" s="44"/>
      <c r="J627" s="81"/>
      <c r="T627" s="44"/>
      <c r="U627" s="44"/>
      <c r="AE627" s="44"/>
      <c r="AF627" s="44"/>
      <c r="AP627" s="44"/>
      <c r="AQ627" s="44"/>
    </row>
    <row r="628" spans="3:43" s="33" customFormat="1" x14ac:dyDescent="0.25">
      <c r="C628" s="31"/>
      <c r="D628" s="31"/>
      <c r="E628" s="31"/>
      <c r="H628" s="44"/>
      <c r="I628" s="44"/>
      <c r="J628" s="81"/>
      <c r="T628" s="44"/>
      <c r="U628" s="44"/>
      <c r="AE628" s="44"/>
      <c r="AF628" s="44"/>
      <c r="AP628" s="44"/>
      <c r="AQ628" s="44"/>
    </row>
    <row r="629" spans="3:43" s="33" customFormat="1" x14ac:dyDescent="0.25">
      <c r="C629" s="31"/>
      <c r="D629" s="31"/>
      <c r="E629" s="31"/>
      <c r="H629" s="44"/>
      <c r="I629" s="44"/>
      <c r="J629" s="81"/>
      <c r="T629" s="44"/>
      <c r="U629" s="44"/>
      <c r="AE629" s="44"/>
      <c r="AF629" s="44"/>
      <c r="AP629" s="44"/>
      <c r="AQ629" s="44"/>
    </row>
    <row r="630" spans="3:43" s="33" customFormat="1" x14ac:dyDescent="0.25">
      <c r="C630" s="31"/>
      <c r="D630" s="31"/>
      <c r="E630" s="31"/>
      <c r="H630" s="44"/>
      <c r="I630" s="44"/>
      <c r="J630" s="81"/>
      <c r="T630" s="44"/>
      <c r="U630" s="44"/>
      <c r="AE630" s="44"/>
      <c r="AF630" s="44"/>
      <c r="AP630" s="44"/>
      <c r="AQ630" s="44"/>
    </row>
    <row r="631" spans="3:43" s="33" customFormat="1" x14ac:dyDescent="0.25">
      <c r="C631" s="31"/>
      <c r="D631" s="31"/>
      <c r="E631" s="31"/>
      <c r="H631" s="44"/>
      <c r="I631" s="44"/>
      <c r="J631" s="81"/>
      <c r="T631" s="44"/>
      <c r="U631" s="44"/>
      <c r="AE631" s="44"/>
      <c r="AF631" s="44"/>
      <c r="AP631" s="44"/>
      <c r="AQ631" s="44"/>
    </row>
    <row r="632" spans="3:43" s="33" customFormat="1" x14ac:dyDescent="0.25">
      <c r="C632" s="31"/>
      <c r="D632" s="31"/>
      <c r="E632" s="31"/>
      <c r="H632" s="44"/>
      <c r="I632" s="44"/>
      <c r="J632" s="81"/>
      <c r="T632" s="44"/>
      <c r="U632" s="44"/>
      <c r="AE632" s="44"/>
      <c r="AF632" s="44"/>
      <c r="AP632" s="44"/>
      <c r="AQ632" s="44"/>
    </row>
    <row r="633" spans="3:43" s="33" customFormat="1" x14ac:dyDescent="0.25">
      <c r="C633" s="31"/>
      <c r="D633" s="31"/>
      <c r="E633" s="31"/>
      <c r="H633" s="44"/>
      <c r="I633" s="44"/>
      <c r="J633" s="81"/>
      <c r="T633" s="44"/>
      <c r="U633" s="44"/>
      <c r="AE633" s="44"/>
      <c r="AF633" s="44"/>
      <c r="AP633" s="44"/>
      <c r="AQ633" s="44"/>
    </row>
    <row r="634" spans="3:43" s="33" customFormat="1" x14ac:dyDescent="0.25">
      <c r="C634" s="31"/>
      <c r="D634" s="31"/>
      <c r="E634" s="31"/>
      <c r="H634" s="44"/>
      <c r="I634" s="44"/>
      <c r="J634" s="81"/>
      <c r="T634" s="44"/>
      <c r="U634" s="44"/>
      <c r="AE634" s="44"/>
      <c r="AF634" s="44"/>
      <c r="AP634" s="44"/>
      <c r="AQ634" s="44"/>
    </row>
    <row r="635" spans="3:43" s="33" customFormat="1" x14ac:dyDescent="0.25">
      <c r="C635" s="31"/>
      <c r="D635" s="31"/>
      <c r="E635" s="31"/>
      <c r="H635" s="44"/>
      <c r="I635" s="44"/>
      <c r="J635" s="81"/>
      <c r="T635" s="44"/>
      <c r="U635" s="44"/>
      <c r="AE635" s="44"/>
      <c r="AF635" s="44"/>
      <c r="AP635" s="44"/>
      <c r="AQ635" s="44"/>
    </row>
    <row r="636" spans="3:43" s="33" customFormat="1" x14ac:dyDescent="0.25">
      <c r="C636" s="31"/>
      <c r="D636" s="31"/>
      <c r="E636" s="31"/>
      <c r="H636" s="44"/>
      <c r="I636" s="44"/>
      <c r="J636" s="81"/>
      <c r="T636" s="44"/>
      <c r="U636" s="44"/>
      <c r="AE636" s="44"/>
      <c r="AF636" s="44"/>
      <c r="AP636" s="44"/>
      <c r="AQ636" s="44"/>
    </row>
    <row r="637" spans="3:43" s="33" customFormat="1" x14ac:dyDescent="0.25">
      <c r="C637" s="31"/>
      <c r="D637" s="31"/>
      <c r="E637" s="31"/>
      <c r="H637" s="44"/>
      <c r="I637" s="44"/>
      <c r="J637" s="81"/>
      <c r="T637" s="44"/>
      <c r="U637" s="44"/>
      <c r="AE637" s="44"/>
      <c r="AF637" s="44"/>
      <c r="AP637" s="44"/>
      <c r="AQ637" s="44"/>
    </row>
    <row r="638" spans="3:43" s="33" customFormat="1" x14ac:dyDescent="0.25">
      <c r="C638" s="31"/>
      <c r="D638" s="31"/>
      <c r="E638" s="31"/>
      <c r="H638" s="44"/>
      <c r="I638" s="44"/>
      <c r="J638" s="81"/>
      <c r="T638" s="44"/>
      <c r="U638" s="44"/>
      <c r="AE638" s="44"/>
      <c r="AF638" s="44"/>
      <c r="AP638" s="44"/>
      <c r="AQ638" s="44"/>
    </row>
    <row r="639" spans="3:43" s="33" customFormat="1" x14ac:dyDescent="0.25">
      <c r="C639" s="31"/>
      <c r="D639" s="31"/>
      <c r="E639" s="31"/>
      <c r="H639" s="44"/>
      <c r="I639" s="44"/>
      <c r="J639" s="81"/>
      <c r="T639" s="44"/>
      <c r="U639" s="44"/>
      <c r="AE639" s="44"/>
      <c r="AF639" s="44"/>
      <c r="AP639" s="44"/>
      <c r="AQ639" s="44"/>
    </row>
    <row r="640" spans="3:43" s="33" customFormat="1" x14ac:dyDescent="0.25">
      <c r="C640" s="31"/>
      <c r="D640" s="31"/>
      <c r="E640" s="31"/>
      <c r="H640" s="44"/>
      <c r="I640" s="44"/>
      <c r="J640" s="81"/>
      <c r="T640" s="44"/>
      <c r="U640" s="44"/>
      <c r="AE640" s="44"/>
      <c r="AF640" s="44"/>
      <c r="AP640" s="44"/>
      <c r="AQ640" s="44"/>
    </row>
    <row r="641" spans="3:43" s="33" customFormat="1" x14ac:dyDescent="0.25">
      <c r="C641" s="31"/>
      <c r="D641" s="31"/>
      <c r="E641" s="31"/>
      <c r="H641" s="44"/>
      <c r="I641" s="44"/>
      <c r="J641" s="81"/>
      <c r="T641" s="44"/>
      <c r="U641" s="44"/>
      <c r="AE641" s="44"/>
      <c r="AF641" s="44"/>
      <c r="AP641" s="44"/>
      <c r="AQ641" s="44"/>
    </row>
    <row r="642" spans="3:43" s="33" customFormat="1" x14ac:dyDescent="0.25">
      <c r="C642" s="31"/>
      <c r="D642" s="31"/>
      <c r="E642" s="31"/>
      <c r="H642" s="44"/>
      <c r="I642" s="44"/>
      <c r="J642" s="81"/>
      <c r="T642" s="44"/>
      <c r="U642" s="44"/>
      <c r="AE642" s="44"/>
      <c r="AF642" s="44"/>
      <c r="AP642" s="44"/>
      <c r="AQ642" s="44"/>
    </row>
    <row r="643" spans="3:43" s="33" customFormat="1" x14ac:dyDescent="0.25">
      <c r="C643" s="31"/>
      <c r="D643" s="31"/>
      <c r="E643" s="31"/>
      <c r="H643" s="44"/>
      <c r="I643" s="44"/>
      <c r="J643" s="81"/>
      <c r="T643" s="44"/>
      <c r="U643" s="44"/>
      <c r="AE643" s="44"/>
      <c r="AF643" s="44"/>
      <c r="AP643" s="44"/>
      <c r="AQ643" s="44"/>
    </row>
    <row r="644" spans="3:43" s="33" customFormat="1" x14ac:dyDescent="0.25">
      <c r="C644" s="31"/>
      <c r="D644" s="31"/>
      <c r="E644" s="31"/>
      <c r="H644" s="44"/>
      <c r="I644" s="44"/>
      <c r="J644" s="81"/>
      <c r="T644" s="44"/>
      <c r="U644" s="44"/>
      <c r="AE644" s="44"/>
      <c r="AF644" s="44"/>
      <c r="AP644" s="44"/>
      <c r="AQ644" s="44"/>
    </row>
    <row r="645" spans="3:43" s="33" customFormat="1" x14ac:dyDescent="0.25">
      <c r="C645" s="31"/>
      <c r="D645" s="31"/>
      <c r="E645" s="31"/>
      <c r="H645" s="44"/>
      <c r="I645" s="44"/>
      <c r="J645" s="81"/>
      <c r="T645" s="44"/>
      <c r="U645" s="44"/>
      <c r="AE645" s="44"/>
      <c r="AF645" s="44"/>
      <c r="AP645" s="44"/>
      <c r="AQ645" s="44"/>
    </row>
    <row r="646" spans="3:43" s="33" customFormat="1" x14ac:dyDescent="0.25">
      <c r="C646" s="31"/>
      <c r="D646" s="31"/>
      <c r="E646" s="31"/>
      <c r="H646" s="44"/>
      <c r="I646" s="44"/>
      <c r="J646" s="81"/>
      <c r="T646" s="44"/>
      <c r="U646" s="44"/>
      <c r="AE646" s="44"/>
      <c r="AF646" s="44"/>
      <c r="AP646" s="44"/>
      <c r="AQ646" s="44"/>
    </row>
    <row r="647" spans="3:43" s="33" customFormat="1" x14ac:dyDescent="0.25">
      <c r="C647" s="31"/>
      <c r="D647" s="31"/>
      <c r="E647" s="31"/>
      <c r="H647" s="44"/>
      <c r="I647" s="44"/>
      <c r="J647" s="81"/>
      <c r="T647" s="44"/>
      <c r="U647" s="44"/>
      <c r="AE647" s="44"/>
      <c r="AF647" s="44"/>
      <c r="AP647" s="44"/>
      <c r="AQ647" s="44"/>
    </row>
    <row r="648" spans="3:43" s="33" customFormat="1" x14ac:dyDescent="0.25">
      <c r="C648" s="31"/>
      <c r="D648" s="31"/>
      <c r="E648" s="31"/>
      <c r="H648" s="44"/>
      <c r="I648" s="44"/>
      <c r="J648" s="81"/>
      <c r="T648" s="44"/>
      <c r="U648" s="44"/>
      <c r="AE648" s="44"/>
      <c r="AF648" s="44"/>
      <c r="AP648" s="44"/>
      <c r="AQ648" s="44"/>
    </row>
    <row r="649" spans="3:43" s="33" customFormat="1" x14ac:dyDescent="0.25">
      <c r="C649" s="31"/>
      <c r="D649" s="31"/>
      <c r="E649" s="31"/>
      <c r="H649" s="44"/>
      <c r="I649" s="44"/>
      <c r="J649" s="81"/>
      <c r="T649" s="44"/>
      <c r="U649" s="44"/>
      <c r="AE649" s="44"/>
      <c r="AF649" s="44"/>
      <c r="AP649" s="44"/>
      <c r="AQ649" s="44"/>
    </row>
    <row r="650" spans="3:43" s="33" customFormat="1" x14ac:dyDescent="0.25">
      <c r="C650" s="31"/>
      <c r="D650" s="31"/>
      <c r="E650" s="31"/>
      <c r="H650" s="44"/>
      <c r="I650" s="44"/>
      <c r="J650" s="81"/>
      <c r="T650" s="44"/>
      <c r="U650" s="44"/>
      <c r="AE650" s="44"/>
      <c r="AF650" s="44"/>
      <c r="AP650" s="44"/>
      <c r="AQ650" s="44"/>
    </row>
    <row r="651" spans="3:43" s="33" customFormat="1" x14ac:dyDescent="0.25">
      <c r="C651" s="31"/>
      <c r="D651" s="31"/>
      <c r="E651" s="31"/>
      <c r="H651" s="44"/>
      <c r="I651" s="44"/>
      <c r="J651" s="81"/>
      <c r="T651" s="44"/>
      <c r="U651" s="44"/>
      <c r="AE651" s="44"/>
      <c r="AF651" s="44"/>
      <c r="AP651" s="44"/>
      <c r="AQ651" s="44"/>
    </row>
    <row r="652" spans="3:43" s="33" customFormat="1" x14ac:dyDescent="0.25">
      <c r="C652" s="31"/>
      <c r="D652" s="31"/>
      <c r="E652" s="31"/>
      <c r="H652" s="44"/>
      <c r="I652" s="44"/>
      <c r="J652" s="81"/>
      <c r="T652" s="44"/>
      <c r="U652" s="44"/>
      <c r="AE652" s="44"/>
      <c r="AF652" s="44"/>
      <c r="AP652" s="44"/>
      <c r="AQ652" s="44"/>
    </row>
    <row r="653" spans="3:43" s="33" customFormat="1" x14ac:dyDescent="0.25">
      <c r="C653" s="31"/>
      <c r="D653" s="31"/>
      <c r="E653" s="31"/>
      <c r="H653" s="44"/>
      <c r="I653" s="44"/>
      <c r="J653" s="81"/>
      <c r="T653" s="44"/>
      <c r="U653" s="44"/>
      <c r="AE653" s="44"/>
      <c r="AF653" s="44"/>
      <c r="AP653" s="44"/>
      <c r="AQ653" s="44"/>
    </row>
    <row r="654" spans="3:43" s="33" customFormat="1" x14ac:dyDescent="0.25">
      <c r="C654" s="31"/>
      <c r="D654" s="31"/>
      <c r="E654" s="31"/>
      <c r="H654" s="44"/>
      <c r="I654" s="44"/>
      <c r="J654" s="81"/>
      <c r="T654" s="44"/>
      <c r="U654" s="44"/>
      <c r="AE654" s="44"/>
      <c r="AF654" s="44"/>
      <c r="AP654" s="44"/>
      <c r="AQ654" s="44"/>
    </row>
    <row r="655" spans="3:43" s="33" customFormat="1" x14ac:dyDescent="0.25">
      <c r="C655" s="31"/>
      <c r="D655" s="31"/>
      <c r="E655" s="31"/>
      <c r="H655" s="44"/>
      <c r="I655" s="44"/>
      <c r="J655" s="81"/>
      <c r="T655" s="44"/>
      <c r="U655" s="44"/>
      <c r="AE655" s="44"/>
      <c r="AF655" s="44"/>
      <c r="AP655" s="44"/>
      <c r="AQ655" s="44"/>
    </row>
    <row r="656" spans="3:43" s="33" customFormat="1" x14ac:dyDescent="0.25">
      <c r="C656" s="31"/>
      <c r="D656" s="31"/>
      <c r="E656" s="31"/>
      <c r="H656" s="44"/>
      <c r="I656" s="44"/>
      <c r="J656" s="81"/>
      <c r="T656" s="44"/>
      <c r="U656" s="44"/>
      <c r="AE656" s="44"/>
      <c r="AF656" s="44"/>
      <c r="AP656" s="44"/>
      <c r="AQ656" s="44"/>
    </row>
    <row r="657" spans="3:43" s="33" customFormat="1" x14ac:dyDescent="0.25">
      <c r="C657" s="31"/>
      <c r="D657" s="31"/>
      <c r="E657" s="31"/>
      <c r="H657" s="44"/>
      <c r="I657" s="44"/>
      <c r="J657" s="81"/>
      <c r="T657" s="44"/>
      <c r="U657" s="44"/>
      <c r="AE657" s="44"/>
      <c r="AF657" s="44"/>
      <c r="AP657" s="44"/>
      <c r="AQ657" s="44"/>
    </row>
    <row r="658" spans="3:43" s="33" customFormat="1" x14ac:dyDescent="0.25">
      <c r="C658" s="31"/>
      <c r="D658" s="31"/>
      <c r="E658" s="31"/>
      <c r="H658" s="44"/>
      <c r="I658" s="44"/>
      <c r="J658" s="81"/>
      <c r="T658" s="44"/>
      <c r="U658" s="44"/>
      <c r="AE658" s="44"/>
      <c r="AF658" s="44"/>
      <c r="AP658" s="44"/>
      <c r="AQ658" s="44"/>
    </row>
    <row r="659" spans="3:43" s="33" customFormat="1" x14ac:dyDescent="0.25">
      <c r="C659" s="31"/>
      <c r="D659" s="31"/>
      <c r="E659" s="31"/>
      <c r="H659" s="44"/>
      <c r="I659" s="44"/>
      <c r="J659" s="81"/>
      <c r="T659" s="44"/>
      <c r="U659" s="44"/>
      <c r="AE659" s="44"/>
      <c r="AF659" s="44"/>
      <c r="AP659" s="44"/>
      <c r="AQ659" s="44"/>
    </row>
    <row r="660" spans="3:43" s="33" customFormat="1" x14ac:dyDescent="0.25">
      <c r="C660" s="31"/>
      <c r="D660" s="31"/>
      <c r="E660" s="31"/>
      <c r="H660" s="44"/>
      <c r="I660" s="44"/>
      <c r="J660" s="81"/>
      <c r="T660" s="44"/>
      <c r="U660" s="44"/>
      <c r="AE660" s="44"/>
      <c r="AF660" s="44"/>
      <c r="AP660" s="44"/>
      <c r="AQ660" s="44"/>
    </row>
    <row r="661" spans="3:43" s="33" customFormat="1" x14ac:dyDescent="0.25">
      <c r="C661" s="31"/>
      <c r="D661" s="31"/>
      <c r="E661" s="31"/>
      <c r="H661" s="44"/>
      <c r="I661" s="44"/>
      <c r="J661" s="81"/>
      <c r="T661" s="44"/>
      <c r="U661" s="44"/>
      <c r="AE661" s="44"/>
      <c r="AF661" s="44"/>
      <c r="AP661" s="44"/>
      <c r="AQ661" s="44"/>
    </row>
    <row r="662" spans="3:43" s="33" customFormat="1" x14ac:dyDescent="0.25">
      <c r="C662" s="31"/>
      <c r="D662" s="31"/>
      <c r="E662" s="31"/>
      <c r="H662" s="44"/>
      <c r="I662" s="44"/>
      <c r="J662" s="81"/>
      <c r="T662" s="44"/>
      <c r="U662" s="44"/>
      <c r="AE662" s="44"/>
      <c r="AF662" s="44"/>
      <c r="AP662" s="44"/>
      <c r="AQ662" s="44"/>
    </row>
    <row r="663" spans="3:43" s="33" customFormat="1" x14ac:dyDescent="0.25">
      <c r="C663" s="31"/>
      <c r="D663" s="31"/>
      <c r="E663" s="31"/>
      <c r="H663" s="44"/>
      <c r="I663" s="44"/>
      <c r="J663" s="81"/>
      <c r="T663" s="44"/>
      <c r="U663" s="44"/>
      <c r="AE663" s="44"/>
      <c r="AF663" s="44"/>
      <c r="AP663" s="44"/>
      <c r="AQ663" s="44"/>
    </row>
    <row r="664" spans="3:43" s="33" customFormat="1" x14ac:dyDescent="0.25">
      <c r="C664" s="31"/>
      <c r="D664" s="31"/>
      <c r="E664" s="31"/>
      <c r="H664" s="44"/>
      <c r="I664" s="44"/>
      <c r="J664" s="81"/>
      <c r="T664" s="44"/>
      <c r="U664" s="44"/>
      <c r="AE664" s="44"/>
      <c r="AF664" s="44"/>
      <c r="AP664" s="44"/>
      <c r="AQ664" s="44"/>
    </row>
    <row r="665" spans="3:43" s="33" customFormat="1" x14ac:dyDescent="0.25">
      <c r="C665" s="31"/>
      <c r="D665" s="31"/>
      <c r="E665" s="31"/>
      <c r="H665" s="44"/>
      <c r="I665" s="44"/>
      <c r="J665" s="81"/>
      <c r="T665" s="44"/>
      <c r="U665" s="44"/>
      <c r="AE665" s="44"/>
      <c r="AF665" s="44"/>
      <c r="AP665" s="44"/>
      <c r="AQ665" s="44"/>
    </row>
    <row r="666" spans="3:43" s="33" customFormat="1" x14ac:dyDescent="0.25">
      <c r="C666" s="31"/>
      <c r="D666" s="31"/>
      <c r="E666" s="31"/>
      <c r="H666" s="44"/>
      <c r="I666" s="44"/>
      <c r="J666" s="81"/>
      <c r="T666" s="44"/>
      <c r="U666" s="44"/>
      <c r="AE666" s="44"/>
      <c r="AF666" s="44"/>
      <c r="AP666" s="44"/>
      <c r="AQ666" s="44"/>
    </row>
    <row r="667" spans="3:43" s="33" customFormat="1" x14ac:dyDescent="0.25">
      <c r="C667" s="31"/>
      <c r="D667" s="31"/>
      <c r="E667" s="31"/>
      <c r="H667" s="44"/>
      <c r="I667" s="44"/>
      <c r="J667" s="81"/>
      <c r="T667" s="44"/>
      <c r="U667" s="44"/>
      <c r="AE667" s="44"/>
      <c r="AF667" s="44"/>
      <c r="AP667" s="44"/>
      <c r="AQ667" s="44"/>
    </row>
    <row r="668" spans="3:43" s="33" customFormat="1" x14ac:dyDescent="0.25">
      <c r="C668" s="31"/>
      <c r="D668" s="31"/>
      <c r="E668" s="31"/>
      <c r="H668" s="44"/>
      <c r="I668" s="44"/>
      <c r="J668" s="81"/>
      <c r="T668" s="44"/>
      <c r="U668" s="44"/>
      <c r="AE668" s="44"/>
      <c r="AF668" s="44"/>
      <c r="AP668" s="44"/>
      <c r="AQ668" s="44"/>
    </row>
    <row r="669" spans="3:43" s="33" customFormat="1" x14ac:dyDescent="0.25">
      <c r="C669" s="31"/>
      <c r="D669" s="31"/>
      <c r="E669" s="31"/>
      <c r="H669" s="44"/>
      <c r="I669" s="44"/>
      <c r="J669" s="81"/>
      <c r="T669" s="44"/>
      <c r="U669" s="44"/>
      <c r="AE669" s="44"/>
      <c r="AF669" s="44"/>
      <c r="AP669" s="44"/>
      <c r="AQ669" s="44"/>
    </row>
    <row r="670" spans="3:43" s="33" customFormat="1" x14ac:dyDescent="0.25">
      <c r="C670" s="31"/>
      <c r="D670" s="31"/>
      <c r="E670" s="31"/>
      <c r="H670" s="44"/>
      <c r="I670" s="44"/>
      <c r="J670" s="81"/>
      <c r="T670" s="44"/>
      <c r="U670" s="44"/>
      <c r="AE670" s="44"/>
      <c r="AF670" s="44"/>
      <c r="AP670" s="44"/>
      <c r="AQ670" s="44"/>
    </row>
    <row r="671" spans="3:43" s="33" customFormat="1" x14ac:dyDescent="0.25">
      <c r="C671" s="31"/>
      <c r="D671" s="31"/>
      <c r="E671" s="31"/>
      <c r="H671" s="44"/>
      <c r="I671" s="44"/>
      <c r="J671" s="81"/>
      <c r="T671" s="44"/>
      <c r="U671" s="44"/>
      <c r="AE671" s="44"/>
      <c r="AF671" s="44"/>
      <c r="AP671" s="44"/>
      <c r="AQ671" s="44"/>
    </row>
    <row r="672" spans="3:43" s="33" customFormat="1" x14ac:dyDescent="0.25">
      <c r="C672" s="31"/>
      <c r="D672" s="31"/>
      <c r="E672" s="31"/>
      <c r="H672" s="44"/>
      <c r="I672" s="44"/>
      <c r="J672" s="81"/>
      <c r="T672" s="44"/>
      <c r="U672" s="44"/>
      <c r="AE672" s="44"/>
      <c r="AF672" s="44"/>
      <c r="AP672" s="44"/>
      <c r="AQ672" s="44"/>
    </row>
    <row r="673" spans="3:43" s="33" customFormat="1" x14ac:dyDescent="0.25">
      <c r="C673" s="31"/>
      <c r="D673" s="31"/>
      <c r="E673" s="31"/>
      <c r="H673" s="44"/>
      <c r="I673" s="44"/>
      <c r="J673" s="81"/>
      <c r="T673" s="44"/>
      <c r="U673" s="44"/>
      <c r="AE673" s="44"/>
      <c r="AF673" s="44"/>
      <c r="AP673" s="44"/>
      <c r="AQ673" s="44"/>
    </row>
    <row r="674" spans="3:43" s="33" customFormat="1" x14ac:dyDescent="0.25">
      <c r="C674" s="31"/>
      <c r="D674" s="31"/>
      <c r="E674" s="31"/>
      <c r="H674" s="44"/>
      <c r="I674" s="44"/>
      <c r="J674" s="81"/>
      <c r="T674" s="44"/>
      <c r="U674" s="44"/>
      <c r="AE674" s="44"/>
      <c r="AF674" s="44"/>
      <c r="AP674" s="44"/>
      <c r="AQ674" s="44"/>
    </row>
    <row r="675" spans="3:43" s="33" customFormat="1" x14ac:dyDescent="0.25">
      <c r="C675" s="31"/>
      <c r="D675" s="31"/>
      <c r="E675" s="31"/>
      <c r="H675" s="44"/>
      <c r="I675" s="44"/>
      <c r="J675" s="81"/>
      <c r="T675" s="44"/>
      <c r="U675" s="44"/>
      <c r="AE675" s="44"/>
      <c r="AF675" s="44"/>
      <c r="AP675" s="44"/>
      <c r="AQ675" s="44"/>
    </row>
    <row r="676" spans="3:43" s="33" customFormat="1" x14ac:dyDescent="0.25">
      <c r="C676" s="31"/>
      <c r="D676" s="31"/>
      <c r="E676" s="31"/>
      <c r="H676" s="44"/>
      <c r="I676" s="44"/>
      <c r="J676" s="81"/>
      <c r="T676" s="44"/>
      <c r="U676" s="44"/>
      <c r="AE676" s="44"/>
      <c r="AF676" s="44"/>
      <c r="AP676" s="44"/>
      <c r="AQ676" s="44"/>
    </row>
    <row r="677" spans="3:43" s="33" customFormat="1" x14ac:dyDescent="0.25">
      <c r="C677" s="31"/>
      <c r="D677" s="31"/>
      <c r="E677" s="31"/>
      <c r="H677" s="44"/>
      <c r="I677" s="44"/>
      <c r="J677" s="81"/>
      <c r="T677" s="44"/>
      <c r="U677" s="44"/>
      <c r="AE677" s="44"/>
      <c r="AF677" s="44"/>
      <c r="AP677" s="44"/>
      <c r="AQ677" s="44"/>
    </row>
    <row r="678" spans="3:43" s="33" customFormat="1" x14ac:dyDescent="0.25">
      <c r="C678" s="31"/>
      <c r="D678" s="31"/>
      <c r="E678" s="31"/>
      <c r="H678" s="44"/>
      <c r="I678" s="44"/>
      <c r="J678" s="81"/>
      <c r="T678" s="44"/>
      <c r="U678" s="44"/>
      <c r="AE678" s="44"/>
      <c r="AF678" s="44"/>
      <c r="AP678" s="44"/>
      <c r="AQ678" s="44"/>
    </row>
    <row r="679" spans="3:43" s="33" customFormat="1" x14ac:dyDescent="0.25">
      <c r="C679" s="31"/>
      <c r="D679" s="31"/>
      <c r="E679" s="31"/>
      <c r="H679" s="44"/>
      <c r="I679" s="44"/>
      <c r="J679" s="81"/>
      <c r="T679" s="44"/>
      <c r="U679" s="44"/>
      <c r="AE679" s="44"/>
      <c r="AF679" s="44"/>
      <c r="AP679" s="44"/>
      <c r="AQ679" s="44"/>
    </row>
    <row r="680" spans="3:43" s="33" customFormat="1" x14ac:dyDescent="0.25">
      <c r="C680" s="31"/>
      <c r="D680" s="31"/>
      <c r="E680" s="31"/>
      <c r="H680" s="44"/>
      <c r="I680" s="44"/>
      <c r="J680" s="81"/>
      <c r="T680" s="44"/>
      <c r="U680" s="44"/>
      <c r="AE680" s="44"/>
      <c r="AF680" s="44"/>
      <c r="AP680" s="44"/>
      <c r="AQ680" s="44"/>
    </row>
    <row r="681" spans="3:43" s="33" customFormat="1" x14ac:dyDescent="0.25">
      <c r="C681" s="31"/>
      <c r="D681" s="31"/>
      <c r="E681" s="31"/>
      <c r="H681" s="44"/>
      <c r="I681" s="44"/>
      <c r="J681" s="81"/>
      <c r="T681" s="44"/>
      <c r="U681" s="44"/>
      <c r="AE681" s="44"/>
      <c r="AF681" s="44"/>
      <c r="AP681" s="44"/>
      <c r="AQ681" s="44"/>
    </row>
    <row r="682" spans="3:43" s="33" customFormat="1" x14ac:dyDescent="0.25">
      <c r="C682" s="31"/>
      <c r="D682" s="31"/>
      <c r="E682" s="31"/>
      <c r="H682" s="44"/>
      <c r="I682" s="44"/>
      <c r="J682" s="81"/>
      <c r="T682" s="44"/>
      <c r="U682" s="44"/>
      <c r="AE682" s="44"/>
      <c r="AF682" s="44"/>
      <c r="AP682" s="44"/>
      <c r="AQ682" s="44"/>
    </row>
    <row r="683" spans="3:43" s="33" customFormat="1" x14ac:dyDescent="0.25">
      <c r="C683" s="31"/>
      <c r="D683" s="31"/>
      <c r="E683" s="31"/>
      <c r="H683" s="44"/>
      <c r="I683" s="44"/>
      <c r="J683" s="81"/>
      <c r="T683" s="44"/>
      <c r="U683" s="44"/>
      <c r="AE683" s="44"/>
      <c r="AF683" s="44"/>
      <c r="AP683" s="44"/>
      <c r="AQ683" s="44"/>
    </row>
    <row r="684" spans="3:43" s="33" customFormat="1" x14ac:dyDescent="0.25">
      <c r="C684" s="31"/>
      <c r="D684" s="31"/>
      <c r="E684" s="31"/>
      <c r="H684" s="44"/>
      <c r="I684" s="44"/>
      <c r="J684" s="81"/>
      <c r="T684" s="44"/>
      <c r="U684" s="44"/>
      <c r="AE684" s="44"/>
      <c r="AF684" s="44"/>
      <c r="AP684" s="44"/>
      <c r="AQ684" s="44"/>
    </row>
    <row r="685" spans="3:43" s="33" customFormat="1" x14ac:dyDescent="0.25">
      <c r="C685" s="31"/>
      <c r="D685" s="31"/>
      <c r="E685" s="31"/>
      <c r="H685" s="44"/>
      <c r="I685" s="44"/>
      <c r="J685" s="81"/>
      <c r="T685" s="44"/>
      <c r="U685" s="44"/>
      <c r="AE685" s="44"/>
      <c r="AF685" s="44"/>
      <c r="AP685" s="44"/>
      <c r="AQ685" s="44"/>
    </row>
    <row r="686" spans="3:43" s="33" customFormat="1" x14ac:dyDescent="0.25">
      <c r="C686" s="31"/>
      <c r="D686" s="31"/>
      <c r="E686" s="31"/>
      <c r="H686" s="44"/>
      <c r="I686" s="44"/>
      <c r="J686" s="81"/>
      <c r="T686" s="44"/>
      <c r="U686" s="44"/>
      <c r="AE686" s="44"/>
      <c r="AF686" s="44"/>
      <c r="AP686" s="44"/>
      <c r="AQ686" s="44"/>
    </row>
    <row r="687" spans="3:43" s="33" customFormat="1" x14ac:dyDescent="0.25">
      <c r="C687" s="31"/>
      <c r="D687" s="31"/>
      <c r="E687" s="31"/>
      <c r="H687" s="44"/>
      <c r="I687" s="44"/>
      <c r="J687" s="81"/>
      <c r="T687" s="44"/>
      <c r="U687" s="44"/>
      <c r="AE687" s="44"/>
      <c r="AF687" s="44"/>
      <c r="AP687" s="44"/>
      <c r="AQ687" s="44"/>
    </row>
    <row r="688" spans="3:43" s="33" customFormat="1" x14ac:dyDescent="0.25">
      <c r="C688" s="31"/>
      <c r="D688" s="31"/>
      <c r="E688" s="31"/>
      <c r="H688" s="44"/>
      <c r="I688" s="44"/>
      <c r="J688" s="81"/>
      <c r="T688" s="44"/>
      <c r="U688" s="44"/>
      <c r="AE688" s="44"/>
      <c r="AF688" s="44"/>
      <c r="AP688" s="44"/>
      <c r="AQ688" s="44"/>
    </row>
    <row r="689" spans="3:43" s="33" customFormat="1" x14ac:dyDescent="0.25">
      <c r="C689" s="31"/>
      <c r="D689" s="31"/>
      <c r="E689" s="31"/>
      <c r="H689" s="44"/>
      <c r="I689" s="44"/>
      <c r="J689" s="81"/>
      <c r="T689" s="44"/>
      <c r="U689" s="44"/>
      <c r="AE689" s="44"/>
      <c r="AF689" s="44"/>
      <c r="AP689" s="44"/>
      <c r="AQ689" s="44"/>
    </row>
    <row r="690" spans="3:43" s="33" customFormat="1" x14ac:dyDescent="0.25">
      <c r="C690" s="31"/>
      <c r="D690" s="31"/>
      <c r="E690" s="31"/>
      <c r="H690" s="44"/>
      <c r="I690" s="44"/>
      <c r="J690" s="81"/>
      <c r="T690" s="44"/>
      <c r="U690" s="44"/>
      <c r="AE690" s="44"/>
      <c r="AF690" s="44"/>
      <c r="AP690" s="44"/>
      <c r="AQ690" s="44"/>
    </row>
    <row r="691" spans="3:43" s="33" customFormat="1" x14ac:dyDescent="0.25">
      <c r="C691" s="31"/>
      <c r="D691" s="31"/>
      <c r="E691" s="31"/>
      <c r="H691" s="44"/>
      <c r="I691" s="44"/>
      <c r="J691" s="81"/>
      <c r="T691" s="44"/>
      <c r="U691" s="44"/>
      <c r="AE691" s="44"/>
      <c r="AF691" s="44"/>
      <c r="AP691" s="44"/>
      <c r="AQ691" s="44"/>
    </row>
    <row r="692" spans="3:43" s="33" customFormat="1" x14ac:dyDescent="0.25">
      <c r="C692" s="31"/>
      <c r="D692" s="31"/>
      <c r="E692" s="31"/>
      <c r="H692" s="44"/>
      <c r="I692" s="44"/>
      <c r="J692" s="81"/>
      <c r="T692" s="44"/>
      <c r="U692" s="44"/>
      <c r="AE692" s="44"/>
      <c r="AF692" s="44"/>
      <c r="AP692" s="44"/>
      <c r="AQ692" s="44"/>
    </row>
    <row r="693" spans="3:43" s="33" customFormat="1" x14ac:dyDescent="0.25">
      <c r="C693" s="31"/>
      <c r="D693" s="31"/>
      <c r="E693" s="31"/>
      <c r="H693" s="44"/>
      <c r="I693" s="44"/>
      <c r="J693" s="81"/>
      <c r="T693" s="44"/>
      <c r="U693" s="44"/>
      <c r="AE693" s="44"/>
      <c r="AF693" s="44"/>
      <c r="AP693" s="44"/>
      <c r="AQ693" s="44"/>
    </row>
    <row r="694" spans="3:43" s="33" customFormat="1" x14ac:dyDescent="0.25">
      <c r="C694" s="31"/>
      <c r="D694" s="31"/>
      <c r="E694" s="31"/>
      <c r="H694" s="44"/>
      <c r="I694" s="44"/>
      <c r="J694" s="81"/>
      <c r="T694" s="44"/>
      <c r="U694" s="44"/>
      <c r="AE694" s="44"/>
      <c r="AF694" s="44"/>
      <c r="AP694" s="44"/>
      <c r="AQ694" s="44"/>
    </row>
    <row r="695" spans="3:43" s="33" customFormat="1" x14ac:dyDescent="0.25">
      <c r="C695" s="31"/>
      <c r="D695" s="31"/>
      <c r="E695" s="31"/>
      <c r="H695" s="44"/>
      <c r="I695" s="44"/>
      <c r="J695" s="81"/>
      <c r="T695" s="44"/>
      <c r="U695" s="44"/>
      <c r="AE695" s="44"/>
      <c r="AF695" s="44"/>
      <c r="AP695" s="44"/>
      <c r="AQ695" s="44"/>
    </row>
    <row r="696" spans="3:43" s="33" customFormat="1" x14ac:dyDescent="0.25">
      <c r="C696" s="31"/>
      <c r="D696" s="31"/>
      <c r="E696" s="31"/>
      <c r="H696" s="44"/>
      <c r="I696" s="44"/>
      <c r="J696" s="81"/>
      <c r="T696" s="44"/>
      <c r="U696" s="44"/>
      <c r="AE696" s="44"/>
      <c r="AF696" s="44"/>
      <c r="AP696" s="44"/>
      <c r="AQ696" s="44"/>
    </row>
    <row r="697" spans="3:43" s="33" customFormat="1" x14ac:dyDescent="0.25">
      <c r="C697" s="31"/>
      <c r="D697" s="31"/>
      <c r="E697" s="31"/>
      <c r="H697" s="44"/>
      <c r="I697" s="44"/>
      <c r="J697" s="81"/>
      <c r="T697" s="44"/>
      <c r="U697" s="44"/>
      <c r="AE697" s="44"/>
      <c r="AF697" s="44"/>
      <c r="AP697" s="44"/>
      <c r="AQ697" s="44"/>
    </row>
    <row r="698" spans="3:43" s="33" customFormat="1" x14ac:dyDescent="0.25">
      <c r="C698" s="31"/>
      <c r="D698" s="31"/>
      <c r="E698" s="31"/>
      <c r="H698" s="44"/>
      <c r="I698" s="44"/>
      <c r="J698" s="81"/>
      <c r="T698" s="44"/>
      <c r="U698" s="44"/>
      <c r="AE698" s="44"/>
      <c r="AF698" s="44"/>
      <c r="AP698" s="44"/>
      <c r="AQ698" s="44"/>
    </row>
    <row r="699" spans="3:43" s="33" customFormat="1" x14ac:dyDescent="0.25">
      <c r="C699" s="31"/>
      <c r="D699" s="31"/>
      <c r="E699" s="31"/>
      <c r="H699" s="44"/>
      <c r="I699" s="44"/>
      <c r="J699" s="81"/>
      <c r="T699" s="44"/>
      <c r="U699" s="44"/>
      <c r="AE699" s="44"/>
      <c r="AF699" s="44"/>
      <c r="AP699" s="44"/>
      <c r="AQ699" s="44"/>
    </row>
    <row r="700" spans="3:43" s="33" customFormat="1" x14ac:dyDescent="0.25">
      <c r="C700" s="31"/>
      <c r="D700" s="31"/>
      <c r="E700" s="31"/>
      <c r="H700" s="44"/>
      <c r="I700" s="44"/>
      <c r="J700" s="81"/>
      <c r="T700" s="44"/>
      <c r="U700" s="44"/>
      <c r="AE700" s="44"/>
      <c r="AF700" s="44"/>
      <c r="AP700" s="44"/>
      <c r="AQ700" s="44"/>
    </row>
    <row r="701" spans="3:43" s="33" customFormat="1" x14ac:dyDescent="0.25">
      <c r="C701" s="31"/>
      <c r="D701" s="31"/>
      <c r="E701" s="31"/>
      <c r="H701" s="44"/>
      <c r="I701" s="44"/>
      <c r="J701" s="81"/>
      <c r="T701" s="44"/>
      <c r="U701" s="44"/>
      <c r="AE701" s="44"/>
      <c r="AF701" s="44"/>
      <c r="AP701" s="44"/>
      <c r="AQ701" s="44"/>
    </row>
    <row r="702" spans="3:43" s="33" customFormat="1" x14ac:dyDescent="0.25">
      <c r="C702" s="31"/>
      <c r="D702" s="31"/>
      <c r="E702" s="31"/>
      <c r="H702" s="44"/>
      <c r="I702" s="44"/>
      <c r="J702" s="81"/>
      <c r="T702" s="44"/>
      <c r="U702" s="44"/>
      <c r="AE702" s="44"/>
      <c r="AF702" s="44"/>
      <c r="AP702" s="44"/>
      <c r="AQ702" s="44"/>
    </row>
    <row r="703" spans="3:43" s="33" customFormat="1" x14ac:dyDescent="0.25">
      <c r="C703" s="31"/>
      <c r="D703" s="31"/>
      <c r="E703" s="31"/>
      <c r="H703" s="44"/>
      <c r="I703" s="44"/>
      <c r="J703" s="81"/>
      <c r="T703" s="44"/>
      <c r="U703" s="44"/>
      <c r="AE703" s="44"/>
      <c r="AF703" s="44"/>
      <c r="AP703" s="44"/>
      <c r="AQ703" s="44"/>
    </row>
    <row r="704" spans="3:43" s="33" customFormat="1" x14ac:dyDescent="0.25">
      <c r="C704" s="31"/>
      <c r="D704" s="31"/>
      <c r="E704" s="31"/>
      <c r="H704" s="44"/>
      <c r="I704" s="44"/>
      <c r="J704" s="81"/>
      <c r="T704" s="44"/>
      <c r="U704" s="44"/>
      <c r="AE704" s="44"/>
      <c r="AF704" s="44"/>
      <c r="AP704" s="44"/>
      <c r="AQ704" s="44"/>
    </row>
    <row r="705" spans="3:43" s="33" customFormat="1" x14ac:dyDescent="0.25">
      <c r="C705" s="31"/>
      <c r="D705" s="31"/>
      <c r="E705" s="31"/>
      <c r="H705" s="44"/>
      <c r="I705" s="44"/>
      <c r="J705" s="81"/>
      <c r="T705" s="44"/>
      <c r="U705" s="44"/>
      <c r="AE705" s="44"/>
      <c r="AF705" s="44"/>
      <c r="AP705" s="44"/>
      <c r="AQ705" s="44"/>
    </row>
    <row r="706" spans="3:43" s="33" customFormat="1" x14ac:dyDescent="0.25">
      <c r="C706" s="31"/>
      <c r="D706" s="31"/>
      <c r="E706" s="31"/>
      <c r="H706" s="44"/>
      <c r="I706" s="44"/>
      <c r="J706" s="81"/>
      <c r="T706" s="44"/>
      <c r="U706" s="44"/>
      <c r="AE706" s="44"/>
      <c r="AF706" s="44"/>
      <c r="AP706" s="44"/>
      <c r="AQ706" s="44"/>
    </row>
    <row r="707" spans="3:43" s="33" customFormat="1" x14ac:dyDescent="0.25">
      <c r="C707" s="31"/>
      <c r="D707" s="31"/>
      <c r="E707" s="31"/>
      <c r="H707" s="44"/>
      <c r="I707" s="44"/>
      <c r="J707" s="81"/>
      <c r="T707" s="44"/>
      <c r="U707" s="44"/>
      <c r="AE707" s="44"/>
      <c r="AF707" s="44"/>
      <c r="AP707" s="44"/>
      <c r="AQ707" s="44"/>
    </row>
    <row r="708" spans="3:43" s="33" customFormat="1" x14ac:dyDescent="0.25">
      <c r="C708" s="31"/>
      <c r="D708" s="31"/>
      <c r="E708" s="31"/>
      <c r="H708" s="44"/>
      <c r="I708" s="44"/>
      <c r="J708" s="81"/>
      <c r="T708" s="44"/>
      <c r="U708" s="44"/>
      <c r="AE708" s="44"/>
      <c r="AF708" s="44"/>
      <c r="AP708" s="44"/>
      <c r="AQ708" s="44"/>
    </row>
    <row r="709" spans="3:43" s="33" customFormat="1" x14ac:dyDescent="0.25">
      <c r="C709" s="31"/>
      <c r="D709" s="31"/>
      <c r="E709" s="31"/>
      <c r="H709" s="44"/>
      <c r="I709" s="44"/>
      <c r="J709" s="81"/>
      <c r="T709" s="44"/>
      <c r="U709" s="44"/>
      <c r="AE709" s="44"/>
      <c r="AF709" s="44"/>
      <c r="AP709" s="44"/>
      <c r="AQ709" s="44"/>
    </row>
    <row r="710" spans="3:43" s="33" customFormat="1" x14ac:dyDescent="0.25">
      <c r="C710" s="31"/>
      <c r="D710" s="31"/>
      <c r="E710" s="31"/>
      <c r="H710" s="44"/>
      <c r="I710" s="44"/>
      <c r="J710" s="81"/>
      <c r="T710" s="44"/>
      <c r="U710" s="44"/>
      <c r="AE710" s="44"/>
      <c r="AF710" s="44"/>
      <c r="AP710" s="44"/>
      <c r="AQ710" s="44"/>
    </row>
    <row r="711" spans="3:43" s="33" customFormat="1" x14ac:dyDescent="0.25">
      <c r="C711" s="31"/>
      <c r="D711" s="31"/>
      <c r="E711" s="31"/>
      <c r="H711" s="44"/>
      <c r="I711" s="44"/>
      <c r="J711" s="81"/>
      <c r="T711" s="44"/>
      <c r="U711" s="44"/>
      <c r="AE711" s="44"/>
      <c r="AF711" s="44"/>
      <c r="AP711" s="44"/>
      <c r="AQ711" s="44"/>
    </row>
    <row r="712" spans="3:43" s="33" customFormat="1" x14ac:dyDescent="0.25">
      <c r="C712" s="31"/>
      <c r="D712" s="31"/>
      <c r="E712" s="31"/>
      <c r="H712" s="44"/>
      <c r="I712" s="44"/>
      <c r="J712" s="81"/>
      <c r="T712" s="44"/>
      <c r="U712" s="44"/>
      <c r="AE712" s="44"/>
      <c r="AF712" s="44"/>
      <c r="AP712" s="44"/>
      <c r="AQ712" s="44"/>
    </row>
    <row r="713" spans="3:43" s="33" customFormat="1" x14ac:dyDescent="0.25">
      <c r="C713" s="31"/>
      <c r="D713" s="31"/>
      <c r="E713" s="31"/>
      <c r="H713" s="44"/>
      <c r="I713" s="44"/>
      <c r="J713" s="81"/>
      <c r="T713" s="44"/>
      <c r="U713" s="44"/>
      <c r="AE713" s="44"/>
      <c r="AF713" s="44"/>
      <c r="AP713" s="44"/>
      <c r="AQ713" s="44"/>
    </row>
    <row r="714" spans="3:43" s="33" customFormat="1" x14ac:dyDescent="0.25">
      <c r="C714" s="31"/>
      <c r="D714" s="31"/>
      <c r="E714" s="31"/>
      <c r="H714" s="44"/>
      <c r="I714" s="44"/>
      <c r="J714" s="81"/>
      <c r="T714" s="44"/>
      <c r="U714" s="44"/>
      <c r="AE714" s="44"/>
      <c r="AF714" s="44"/>
      <c r="AP714" s="44"/>
      <c r="AQ714" s="44"/>
    </row>
    <row r="715" spans="3:43" s="33" customFormat="1" x14ac:dyDescent="0.25">
      <c r="C715" s="31"/>
      <c r="D715" s="31"/>
      <c r="E715" s="31"/>
      <c r="H715" s="44"/>
      <c r="I715" s="44"/>
      <c r="J715" s="81"/>
      <c r="T715" s="44"/>
      <c r="U715" s="44"/>
      <c r="AE715" s="44"/>
      <c r="AF715" s="44"/>
      <c r="AP715" s="44"/>
      <c r="AQ715" s="44"/>
    </row>
    <row r="716" spans="3:43" s="33" customFormat="1" x14ac:dyDescent="0.25">
      <c r="C716" s="31"/>
      <c r="D716" s="31"/>
      <c r="E716" s="31"/>
      <c r="H716" s="44"/>
      <c r="I716" s="44"/>
      <c r="J716" s="81"/>
      <c r="T716" s="44"/>
      <c r="U716" s="44"/>
      <c r="AE716" s="44"/>
      <c r="AF716" s="44"/>
      <c r="AP716" s="44"/>
      <c r="AQ716" s="44"/>
    </row>
    <row r="717" spans="3:43" s="33" customFormat="1" x14ac:dyDescent="0.25">
      <c r="C717" s="31"/>
      <c r="D717" s="31"/>
      <c r="E717" s="31"/>
      <c r="H717" s="44"/>
      <c r="I717" s="44"/>
      <c r="J717" s="81"/>
      <c r="T717" s="44"/>
      <c r="U717" s="44"/>
      <c r="AE717" s="44"/>
      <c r="AF717" s="44"/>
      <c r="AP717" s="44"/>
      <c r="AQ717" s="44"/>
    </row>
    <row r="718" spans="3:43" s="33" customFormat="1" x14ac:dyDescent="0.25">
      <c r="C718" s="31"/>
      <c r="D718" s="31"/>
      <c r="E718" s="31"/>
      <c r="H718" s="44"/>
      <c r="I718" s="44"/>
      <c r="J718" s="81"/>
      <c r="T718" s="44"/>
      <c r="U718" s="44"/>
      <c r="AE718" s="44"/>
      <c r="AF718" s="44"/>
      <c r="AP718" s="44"/>
      <c r="AQ718" s="44"/>
    </row>
    <row r="719" spans="3:43" s="33" customFormat="1" x14ac:dyDescent="0.25">
      <c r="C719" s="31"/>
      <c r="D719" s="31"/>
      <c r="E719" s="31"/>
      <c r="H719" s="44"/>
      <c r="I719" s="44"/>
      <c r="J719" s="81"/>
      <c r="T719" s="44"/>
      <c r="U719" s="44"/>
      <c r="AE719" s="44"/>
      <c r="AF719" s="44"/>
      <c r="AP719" s="44"/>
      <c r="AQ719" s="44"/>
    </row>
    <row r="720" spans="3:43" s="33" customFormat="1" x14ac:dyDescent="0.25">
      <c r="C720" s="31"/>
      <c r="D720" s="31"/>
      <c r="E720" s="31"/>
      <c r="H720" s="44"/>
      <c r="I720" s="44"/>
      <c r="J720" s="81"/>
      <c r="T720" s="44"/>
      <c r="U720" s="44"/>
      <c r="AE720" s="44"/>
      <c r="AF720" s="44"/>
      <c r="AP720" s="44"/>
      <c r="AQ720" s="44"/>
    </row>
    <row r="721" spans="3:43" s="33" customFormat="1" x14ac:dyDescent="0.25">
      <c r="C721" s="31"/>
      <c r="D721" s="31"/>
      <c r="E721" s="31"/>
      <c r="H721" s="44"/>
      <c r="I721" s="44"/>
      <c r="J721" s="81"/>
      <c r="T721" s="44"/>
      <c r="U721" s="44"/>
      <c r="AE721" s="44"/>
      <c r="AF721" s="44"/>
      <c r="AP721" s="44"/>
      <c r="AQ721" s="44"/>
    </row>
    <row r="722" spans="3:43" s="33" customFormat="1" x14ac:dyDescent="0.25">
      <c r="C722" s="31"/>
      <c r="D722" s="31"/>
      <c r="E722" s="31"/>
      <c r="H722" s="44"/>
      <c r="I722" s="44"/>
      <c r="J722" s="81"/>
      <c r="T722" s="44"/>
      <c r="U722" s="44"/>
      <c r="AE722" s="44"/>
      <c r="AF722" s="44"/>
      <c r="AP722" s="44"/>
      <c r="AQ722" s="44"/>
    </row>
    <row r="723" spans="3:43" s="33" customFormat="1" x14ac:dyDescent="0.25">
      <c r="C723" s="31"/>
      <c r="D723" s="31"/>
      <c r="E723" s="31"/>
      <c r="H723" s="44"/>
      <c r="I723" s="44"/>
      <c r="J723" s="81"/>
      <c r="T723" s="44"/>
      <c r="U723" s="44"/>
      <c r="AE723" s="44"/>
      <c r="AF723" s="44"/>
      <c r="AP723" s="44"/>
      <c r="AQ723" s="44"/>
    </row>
    <row r="724" spans="3:43" s="33" customFormat="1" x14ac:dyDescent="0.25">
      <c r="C724" s="31"/>
      <c r="D724" s="31"/>
      <c r="E724" s="31"/>
      <c r="H724" s="44"/>
      <c r="I724" s="44"/>
      <c r="J724" s="81"/>
      <c r="T724" s="44"/>
      <c r="U724" s="44"/>
      <c r="AE724" s="44"/>
      <c r="AF724" s="44"/>
      <c r="AP724" s="44"/>
      <c r="AQ724" s="44"/>
    </row>
    <row r="725" spans="3:43" s="33" customFormat="1" x14ac:dyDescent="0.25">
      <c r="C725" s="31"/>
      <c r="D725" s="31"/>
      <c r="E725" s="31"/>
      <c r="H725" s="44"/>
      <c r="I725" s="44"/>
      <c r="J725" s="81"/>
      <c r="T725" s="44"/>
      <c r="U725" s="44"/>
      <c r="AE725" s="44"/>
      <c r="AF725" s="44"/>
      <c r="AP725" s="44"/>
      <c r="AQ725" s="44"/>
    </row>
    <row r="726" spans="3:43" s="33" customFormat="1" x14ac:dyDescent="0.25">
      <c r="C726" s="31"/>
      <c r="D726" s="31"/>
      <c r="E726" s="31"/>
      <c r="H726" s="44"/>
      <c r="I726" s="44"/>
      <c r="J726" s="81"/>
      <c r="T726" s="44"/>
      <c r="U726" s="44"/>
      <c r="AE726" s="44"/>
      <c r="AF726" s="44"/>
      <c r="AP726" s="44"/>
      <c r="AQ726" s="44"/>
    </row>
    <row r="727" spans="3:43" s="33" customFormat="1" x14ac:dyDescent="0.25">
      <c r="C727" s="31"/>
      <c r="D727" s="31"/>
      <c r="E727" s="31"/>
      <c r="H727" s="44"/>
      <c r="I727" s="44"/>
      <c r="J727" s="81"/>
      <c r="T727" s="44"/>
      <c r="U727" s="44"/>
      <c r="AE727" s="44"/>
      <c r="AF727" s="44"/>
      <c r="AP727" s="44"/>
      <c r="AQ727" s="44"/>
    </row>
    <row r="728" spans="3:43" s="33" customFormat="1" x14ac:dyDescent="0.25">
      <c r="C728" s="31"/>
      <c r="D728" s="31"/>
      <c r="E728" s="31"/>
      <c r="H728" s="44"/>
      <c r="I728" s="44"/>
      <c r="J728" s="81"/>
      <c r="T728" s="44"/>
      <c r="U728" s="44"/>
      <c r="AE728" s="44"/>
      <c r="AF728" s="44"/>
      <c r="AP728" s="44"/>
      <c r="AQ728" s="44"/>
    </row>
    <row r="729" spans="3:43" s="33" customFormat="1" x14ac:dyDescent="0.25">
      <c r="C729" s="31"/>
      <c r="D729" s="31"/>
      <c r="E729" s="31"/>
      <c r="H729" s="44"/>
      <c r="I729" s="44"/>
      <c r="J729" s="81"/>
      <c r="T729" s="44"/>
      <c r="U729" s="44"/>
      <c r="AE729" s="44"/>
      <c r="AF729" s="44"/>
      <c r="AP729" s="44"/>
      <c r="AQ729" s="44"/>
    </row>
    <row r="730" spans="3:43" s="33" customFormat="1" x14ac:dyDescent="0.25">
      <c r="C730" s="31"/>
      <c r="D730" s="31"/>
      <c r="E730" s="31"/>
      <c r="H730" s="44"/>
      <c r="I730" s="44"/>
      <c r="J730" s="81"/>
      <c r="T730" s="44"/>
      <c r="U730" s="44"/>
      <c r="AE730" s="44"/>
      <c r="AF730" s="44"/>
      <c r="AP730" s="44"/>
      <c r="AQ730" s="44"/>
    </row>
    <row r="731" spans="3:43" s="33" customFormat="1" x14ac:dyDescent="0.25">
      <c r="C731" s="31"/>
      <c r="D731" s="31"/>
      <c r="E731" s="31"/>
      <c r="H731" s="44"/>
      <c r="I731" s="44"/>
      <c r="J731" s="81"/>
      <c r="T731" s="44"/>
      <c r="U731" s="44"/>
      <c r="AE731" s="44"/>
      <c r="AF731" s="44"/>
      <c r="AP731" s="44"/>
      <c r="AQ731" s="44"/>
    </row>
    <row r="732" spans="3:43" s="33" customFormat="1" x14ac:dyDescent="0.25">
      <c r="C732" s="31"/>
      <c r="D732" s="31"/>
      <c r="E732" s="31"/>
      <c r="H732" s="44"/>
      <c r="I732" s="44"/>
      <c r="J732" s="81"/>
      <c r="T732" s="44"/>
      <c r="U732" s="44"/>
      <c r="AE732" s="44"/>
      <c r="AF732" s="44"/>
      <c r="AP732" s="44"/>
      <c r="AQ732" s="44"/>
    </row>
    <row r="733" spans="3:43" s="33" customFormat="1" x14ac:dyDescent="0.25">
      <c r="C733" s="31"/>
      <c r="D733" s="31"/>
      <c r="E733" s="31"/>
      <c r="H733" s="44"/>
      <c r="I733" s="44"/>
      <c r="J733" s="81"/>
      <c r="T733" s="44"/>
      <c r="U733" s="44"/>
      <c r="AE733" s="44"/>
      <c r="AF733" s="44"/>
      <c r="AP733" s="44"/>
      <c r="AQ733" s="44"/>
    </row>
    <row r="734" spans="3:43" s="33" customFormat="1" x14ac:dyDescent="0.25">
      <c r="C734" s="31"/>
      <c r="D734" s="31"/>
      <c r="E734" s="31"/>
      <c r="H734" s="44"/>
      <c r="I734" s="44"/>
      <c r="J734" s="81"/>
      <c r="T734" s="44"/>
      <c r="U734" s="44"/>
      <c r="AE734" s="44"/>
      <c r="AF734" s="44"/>
      <c r="AP734" s="44"/>
      <c r="AQ734" s="44"/>
    </row>
    <row r="735" spans="3:43" s="33" customFormat="1" x14ac:dyDescent="0.25">
      <c r="C735" s="31"/>
      <c r="D735" s="31"/>
      <c r="E735" s="31"/>
      <c r="H735" s="44"/>
      <c r="I735" s="44"/>
      <c r="J735" s="81"/>
      <c r="T735" s="44"/>
      <c r="U735" s="44"/>
      <c r="AE735" s="44"/>
      <c r="AF735" s="44"/>
      <c r="AP735" s="44"/>
      <c r="AQ735" s="44"/>
    </row>
    <row r="736" spans="3:43" s="33" customFormat="1" x14ac:dyDescent="0.25">
      <c r="C736" s="31"/>
      <c r="D736" s="31"/>
      <c r="E736" s="31"/>
      <c r="H736" s="44"/>
      <c r="I736" s="44"/>
      <c r="J736" s="81"/>
      <c r="T736" s="44"/>
      <c r="U736" s="44"/>
      <c r="AE736" s="44"/>
      <c r="AF736" s="44"/>
      <c r="AP736" s="44"/>
      <c r="AQ736" s="44"/>
    </row>
    <row r="737" spans="3:43" s="33" customFormat="1" x14ac:dyDescent="0.25">
      <c r="C737" s="31"/>
      <c r="D737" s="31"/>
      <c r="E737" s="31"/>
      <c r="H737" s="44"/>
      <c r="I737" s="44"/>
      <c r="J737" s="81"/>
      <c r="T737" s="44"/>
      <c r="U737" s="44"/>
      <c r="AE737" s="44"/>
      <c r="AF737" s="44"/>
      <c r="AP737" s="44"/>
      <c r="AQ737" s="44"/>
    </row>
    <row r="738" spans="3:43" s="33" customFormat="1" x14ac:dyDescent="0.25">
      <c r="C738" s="31"/>
      <c r="D738" s="31"/>
      <c r="E738" s="31"/>
      <c r="H738" s="44"/>
      <c r="I738" s="44"/>
      <c r="J738" s="81"/>
      <c r="T738" s="44"/>
      <c r="U738" s="44"/>
      <c r="AE738" s="44"/>
      <c r="AF738" s="44"/>
      <c r="AP738" s="44"/>
      <c r="AQ738" s="44"/>
    </row>
    <row r="739" spans="3:43" s="33" customFormat="1" x14ac:dyDescent="0.25">
      <c r="C739" s="31"/>
      <c r="D739" s="31"/>
      <c r="E739" s="31"/>
      <c r="H739" s="44"/>
      <c r="I739" s="44"/>
      <c r="J739" s="81"/>
      <c r="T739" s="44"/>
      <c r="U739" s="44"/>
      <c r="AE739" s="44"/>
      <c r="AF739" s="44"/>
      <c r="AP739" s="44"/>
      <c r="AQ739" s="44"/>
    </row>
    <row r="740" spans="3:43" s="33" customFormat="1" x14ac:dyDescent="0.25">
      <c r="C740" s="31"/>
      <c r="D740" s="31"/>
      <c r="E740" s="31"/>
      <c r="H740" s="44"/>
      <c r="I740" s="44"/>
      <c r="J740" s="81"/>
      <c r="T740" s="44"/>
      <c r="U740" s="44"/>
      <c r="AE740" s="44"/>
      <c r="AF740" s="44"/>
      <c r="AP740" s="44"/>
      <c r="AQ740" s="44"/>
    </row>
    <row r="741" spans="3:43" s="33" customFormat="1" x14ac:dyDescent="0.25">
      <c r="C741" s="31"/>
      <c r="D741" s="31"/>
      <c r="E741" s="31"/>
      <c r="H741" s="44"/>
      <c r="I741" s="44"/>
      <c r="J741" s="81"/>
      <c r="T741" s="44"/>
      <c r="U741" s="44"/>
      <c r="AE741" s="44"/>
      <c r="AF741" s="44"/>
      <c r="AP741" s="44"/>
      <c r="AQ741" s="44"/>
    </row>
    <row r="742" spans="3:43" s="33" customFormat="1" x14ac:dyDescent="0.25">
      <c r="C742" s="31"/>
      <c r="D742" s="31"/>
      <c r="E742" s="31"/>
      <c r="H742" s="44"/>
      <c r="I742" s="44"/>
      <c r="J742" s="81"/>
      <c r="T742" s="44"/>
      <c r="U742" s="44"/>
      <c r="AE742" s="44"/>
      <c r="AF742" s="44"/>
      <c r="AP742" s="44"/>
      <c r="AQ742" s="44"/>
    </row>
    <row r="743" spans="3:43" s="33" customFormat="1" x14ac:dyDescent="0.25">
      <c r="C743" s="31"/>
      <c r="D743" s="31"/>
      <c r="E743" s="31"/>
      <c r="H743" s="44"/>
      <c r="I743" s="44"/>
      <c r="J743" s="81"/>
      <c r="T743" s="44"/>
      <c r="U743" s="44"/>
      <c r="AE743" s="44"/>
      <c r="AF743" s="44"/>
      <c r="AP743" s="44"/>
      <c r="AQ743" s="44"/>
    </row>
    <row r="744" spans="3:43" s="33" customFormat="1" x14ac:dyDescent="0.25">
      <c r="C744" s="31"/>
      <c r="D744" s="31"/>
      <c r="E744" s="31"/>
      <c r="H744" s="44"/>
      <c r="I744" s="44"/>
      <c r="J744" s="81"/>
      <c r="T744" s="44"/>
      <c r="U744" s="44"/>
      <c r="AE744" s="44"/>
      <c r="AF744" s="44"/>
      <c r="AP744" s="44"/>
      <c r="AQ744" s="44"/>
    </row>
    <row r="745" spans="3:43" s="33" customFormat="1" x14ac:dyDescent="0.25">
      <c r="C745" s="31"/>
      <c r="D745" s="31"/>
      <c r="E745" s="31"/>
      <c r="H745" s="44"/>
      <c r="I745" s="44"/>
      <c r="J745" s="81"/>
      <c r="T745" s="44"/>
      <c r="U745" s="44"/>
      <c r="AE745" s="44"/>
      <c r="AF745" s="44"/>
      <c r="AP745" s="44"/>
      <c r="AQ745" s="44"/>
    </row>
    <row r="746" spans="3:43" s="33" customFormat="1" x14ac:dyDescent="0.25">
      <c r="C746" s="31"/>
      <c r="D746" s="31"/>
      <c r="E746" s="31"/>
      <c r="H746" s="44"/>
      <c r="I746" s="44"/>
      <c r="J746" s="81"/>
      <c r="T746" s="44"/>
      <c r="U746" s="44"/>
      <c r="AE746" s="44"/>
      <c r="AF746" s="44"/>
      <c r="AP746" s="44"/>
      <c r="AQ746" s="44"/>
    </row>
    <row r="747" spans="3:43" s="33" customFormat="1" x14ac:dyDescent="0.25">
      <c r="C747" s="31"/>
      <c r="D747" s="31"/>
      <c r="E747" s="31"/>
      <c r="H747" s="44"/>
      <c r="I747" s="44"/>
      <c r="J747" s="81"/>
      <c r="T747" s="44"/>
      <c r="U747" s="44"/>
      <c r="AE747" s="44"/>
      <c r="AF747" s="44"/>
      <c r="AP747" s="44"/>
      <c r="AQ747" s="44"/>
    </row>
    <row r="748" spans="3:43" s="33" customFormat="1" x14ac:dyDescent="0.25">
      <c r="C748" s="31"/>
      <c r="D748" s="31"/>
      <c r="E748" s="31"/>
      <c r="H748" s="44"/>
      <c r="I748" s="44"/>
      <c r="J748" s="81"/>
      <c r="T748" s="44"/>
      <c r="U748" s="44"/>
      <c r="AE748" s="44"/>
      <c r="AF748" s="44"/>
      <c r="AP748" s="44"/>
      <c r="AQ748" s="44"/>
    </row>
    <row r="749" spans="3:43" s="33" customFormat="1" x14ac:dyDescent="0.25">
      <c r="C749" s="31"/>
      <c r="D749" s="31"/>
      <c r="E749" s="31"/>
      <c r="H749" s="44"/>
      <c r="I749" s="44"/>
      <c r="J749" s="81"/>
      <c r="T749" s="44"/>
      <c r="U749" s="44"/>
      <c r="AE749" s="44"/>
      <c r="AF749" s="44"/>
      <c r="AP749" s="44"/>
      <c r="AQ749" s="44"/>
    </row>
    <row r="750" spans="3:43" s="33" customFormat="1" x14ac:dyDescent="0.25">
      <c r="C750" s="31"/>
      <c r="D750" s="31"/>
      <c r="E750" s="31"/>
      <c r="H750" s="44"/>
      <c r="I750" s="44"/>
      <c r="J750" s="81"/>
      <c r="T750" s="44"/>
      <c r="U750" s="44"/>
      <c r="AE750" s="44"/>
      <c r="AF750" s="44"/>
      <c r="AP750" s="44"/>
      <c r="AQ750" s="44"/>
    </row>
    <row r="751" spans="3:43" s="33" customFormat="1" x14ac:dyDescent="0.25">
      <c r="C751" s="31"/>
      <c r="D751" s="31"/>
      <c r="E751" s="31"/>
      <c r="H751" s="44"/>
      <c r="I751" s="44"/>
      <c r="J751" s="81"/>
      <c r="T751" s="44"/>
      <c r="U751" s="44"/>
      <c r="AE751" s="44"/>
      <c r="AF751" s="44"/>
      <c r="AP751" s="44"/>
      <c r="AQ751" s="44"/>
    </row>
    <row r="752" spans="3:43" s="33" customFormat="1" x14ac:dyDescent="0.25">
      <c r="C752" s="31"/>
      <c r="D752" s="31"/>
      <c r="E752" s="31"/>
      <c r="H752" s="44"/>
      <c r="I752" s="44"/>
      <c r="J752" s="81"/>
      <c r="T752" s="44"/>
      <c r="U752" s="44"/>
      <c r="AE752" s="44"/>
      <c r="AF752" s="44"/>
      <c r="AP752" s="44"/>
      <c r="AQ752" s="44"/>
    </row>
    <row r="753" spans="3:43" s="33" customFormat="1" x14ac:dyDescent="0.25">
      <c r="C753" s="31"/>
      <c r="D753" s="31"/>
      <c r="E753" s="31"/>
      <c r="H753" s="44"/>
      <c r="I753" s="44"/>
      <c r="J753" s="81"/>
      <c r="T753" s="44"/>
      <c r="U753" s="44"/>
      <c r="AE753" s="44"/>
      <c r="AF753" s="44"/>
      <c r="AP753" s="44"/>
      <c r="AQ753" s="44"/>
    </row>
    <row r="754" spans="3:43" s="33" customFormat="1" x14ac:dyDescent="0.25">
      <c r="C754" s="31"/>
      <c r="D754" s="31"/>
      <c r="E754" s="31"/>
      <c r="H754" s="44"/>
      <c r="I754" s="44"/>
      <c r="J754" s="81"/>
      <c r="T754" s="44"/>
      <c r="U754" s="44"/>
      <c r="AE754" s="44"/>
      <c r="AF754" s="44"/>
      <c r="AP754" s="44"/>
      <c r="AQ754" s="44"/>
    </row>
    <row r="755" spans="3:43" s="33" customFormat="1" x14ac:dyDescent="0.25">
      <c r="C755" s="31"/>
      <c r="D755" s="31"/>
      <c r="E755" s="31"/>
      <c r="H755" s="44"/>
      <c r="I755" s="44"/>
      <c r="J755" s="81"/>
      <c r="T755" s="44"/>
      <c r="U755" s="44"/>
      <c r="AE755" s="44"/>
      <c r="AF755" s="44"/>
      <c r="AP755" s="44"/>
      <c r="AQ755" s="44"/>
    </row>
    <row r="756" spans="3:43" s="33" customFormat="1" x14ac:dyDescent="0.25">
      <c r="C756" s="31"/>
      <c r="D756" s="31"/>
      <c r="E756" s="31"/>
      <c r="H756" s="44"/>
      <c r="I756" s="44"/>
      <c r="J756" s="81"/>
      <c r="T756" s="44"/>
      <c r="U756" s="44"/>
      <c r="AE756" s="44"/>
      <c r="AF756" s="44"/>
      <c r="AP756" s="44"/>
      <c r="AQ756" s="44"/>
    </row>
    <row r="757" spans="3:43" s="33" customFormat="1" x14ac:dyDescent="0.25">
      <c r="C757" s="31"/>
      <c r="D757" s="31"/>
      <c r="E757" s="31"/>
      <c r="H757" s="44"/>
      <c r="I757" s="44"/>
      <c r="J757" s="81"/>
      <c r="T757" s="44"/>
      <c r="U757" s="44"/>
      <c r="AE757" s="44"/>
      <c r="AF757" s="44"/>
      <c r="AP757" s="44"/>
      <c r="AQ757" s="44"/>
    </row>
    <row r="758" spans="3:43" s="33" customFormat="1" x14ac:dyDescent="0.25">
      <c r="C758" s="31"/>
      <c r="D758" s="31"/>
      <c r="E758" s="31"/>
      <c r="H758" s="44"/>
      <c r="I758" s="44"/>
      <c r="J758" s="81"/>
      <c r="T758" s="44"/>
      <c r="U758" s="44"/>
      <c r="AE758" s="44"/>
      <c r="AF758" s="44"/>
      <c r="AP758" s="44"/>
      <c r="AQ758" s="44"/>
    </row>
    <row r="759" spans="3:43" s="33" customFormat="1" x14ac:dyDescent="0.25">
      <c r="C759" s="31"/>
      <c r="D759" s="31"/>
      <c r="E759" s="31"/>
      <c r="H759" s="44"/>
      <c r="I759" s="44"/>
      <c r="J759" s="81"/>
      <c r="T759" s="44"/>
      <c r="U759" s="44"/>
      <c r="AE759" s="44"/>
      <c r="AF759" s="44"/>
      <c r="AP759" s="44"/>
      <c r="AQ759" s="44"/>
    </row>
    <row r="760" spans="3:43" s="33" customFormat="1" x14ac:dyDescent="0.25">
      <c r="C760" s="31"/>
      <c r="D760" s="31"/>
      <c r="E760" s="31"/>
      <c r="H760" s="44"/>
      <c r="I760" s="44"/>
      <c r="J760" s="81"/>
      <c r="T760" s="44"/>
      <c r="U760" s="44"/>
      <c r="AE760" s="44"/>
      <c r="AF760" s="44"/>
      <c r="AP760" s="44"/>
      <c r="AQ760" s="44"/>
    </row>
    <row r="761" spans="3:43" s="33" customFormat="1" x14ac:dyDescent="0.25">
      <c r="C761" s="31"/>
      <c r="D761" s="31"/>
      <c r="E761" s="31"/>
      <c r="H761" s="44"/>
      <c r="I761" s="44"/>
      <c r="J761" s="81"/>
      <c r="T761" s="44"/>
      <c r="U761" s="44"/>
      <c r="AE761" s="44"/>
      <c r="AF761" s="44"/>
      <c r="AP761" s="44"/>
      <c r="AQ761" s="44"/>
    </row>
    <row r="762" spans="3:43" s="33" customFormat="1" x14ac:dyDescent="0.25">
      <c r="C762" s="31"/>
      <c r="D762" s="31"/>
      <c r="E762" s="31"/>
      <c r="H762" s="44"/>
      <c r="I762" s="44"/>
      <c r="J762" s="81"/>
      <c r="T762" s="44"/>
      <c r="U762" s="44"/>
      <c r="AE762" s="44"/>
      <c r="AF762" s="44"/>
      <c r="AP762" s="44"/>
      <c r="AQ762" s="44"/>
    </row>
    <row r="763" spans="3:43" s="33" customFormat="1" x14ac:dyDescent="0.25">
      <c r="C763" s="31"/>
      <c r="D763" s="31"/>
      <c r="E763" s="31"/>
      <c r="H763" s="44"/>
      <c r="I763" s="44"/>
      <c r="J763" s="81"/>
      <c r="T763" s="44"/>
      <c r="U763" s="44"/>
      <c r="AE763" s="44"/>
      <c r="AF763" s="44"/>
      <c r="AP763" s="44"/>
      <c r="AQ763" s="44"/>
    </row>
    <row r="764" spans="3:43" s="33" customFormat="1" x14ac:dyDescent="0.25">
      <c r="C764" s="31"/>
      <c r="D764" s="31"/>
      <c r="E764" s="31"/>
      <c r="H764" s="44"/>
      <c r="I764" s="44"/>
      <c r="J764" s="81"/>
      <c r="T764" s="44"/>
      <c r="U764" s="44"/>
      <c r="AE764" s="44"/>
      <c r="AF764" s="44"/>
      <c r="AP764" s="44"/>
      <c r="AQ764" s="44"/>
    </row>
    <row r="765" spans="3:43" s="33" customFormat="1" x14ac:dyDescent="0.25">
      <c r="C765" s="31"/>
      <c r="D765" s="31"/>
      <c r="E765" s="31"/>
      <c r="H765" s="44"/>
      <c r="I765" s="44"/>
      <c r="J765" s="81"/>
      <c r="T765" s="44"/>
      <c r="U765" s="44"/>
      <c r="AE765" s="44"/>
      <c r="AF765" s="44"/>
      <c r="AP765" s="44"/>
      <c r="AQ765" s="44"/>
    </row>
    <row r="766" spans="3:43" s="33" customFormat="1" x14ac:dyDescent="0.25">
      <c r="C766" s="31"/>
      <c r="D766" s="31"/>
      <c r="E766" s="31"/>
      <c r="H766" s="44"/>
      <c r="I766" s="44"/>
      <c r="J766" s="81"/>
      <c r="T766" s="44"/>
      <c r="U766" s="44"/>
      <c r="AE766" s="44"/>
      <c r="AF766" s="44"/>
      <c r="AP766" s="44"/>
      <c r="AQ766" s="44"/>
    </row>
    <row r="767" spans="3:43" s="33" customFormat="1" x14ac:dyDescent="0.25">
      <c r="C767" s="31"/>
      <c r="D767" s="31"/>
      <c r="E767" s="31"/>
      <c r="H767" s="44"/>
      <c r="I767" s="44"/>
      <c r="J767" s="81"/>
      <c r="T767" s="44"/>
      <c r="U767" s="44"/>
      <c r="AE767" s="44"/>
      <c r="AF767" s="44"/>
      <c r="AP767" s="44"/>
      <c r="AQ767" s="44"/>
    </row>
    <row r="768" spans="3:43" s="33" customFormat="1" x14ac:dyDescent="0.25">
      <c r="C768" s="31"/>
      <c r="D768" s="31"/>
      <c r="E768" s="31"/>
      <c r="H768" s="44"/>
      <c r="I768" s="44"/>
      <c r="J768" s="81"/>
      <c r="T768" s="44"/>
      <c r="U768" s="44"/>
      <c r="AE768" s="44"/>
      <c r="AF768" s="44"/>
      <c r="AP768" s="44"/>
      <c r="AQ768" s="44"/>
    </row>
    <row r="769" spans="3:43" s="33" customFormat="1" x14ac:dyDescent="0.25">
      <c r="C769" s="31"/>
      <c r="D769" s="31"/>
      <c r="E769" s="31"/>
      <c r="H769" s="44"/>
      <c r="I769" s="44"/>
      <c r="J769" s="81"/>
      <c r="T769" s="44"/>
      <c r="U769" s="44"/>
      <c r="AE769" s="44"/>
      <c r="AF769" s="44"/>
      <c r="AP769" s="44"/>
      <c r="AQ769" s="44"/>
    </row>
    <row r="770" spans="3:43" s="33" customFormat="1" x14ac:dyDescent="0.25">
      <c r="C770" s="31"/>
      <c r="D770" s="31"/>
      <c r="E770" s="31"/>
      <c r="H770" s="44"/>
      <c r="I770" s="44"/>
      <c r="J770" s="81"/>
      <c r="T770" s="44"/>
      <c r="U770" s="44"/>
      <c r="AE770" s="44"/>
      <c r="AF770" s="44"/>
      <c r="AP770" s="44"/>
      <c r="AQ770" s="44"/>
    </row>
    <row r="771" spans="3:43" s="33" customFormat="1" x14ac:dyDescent="0.25">
      <c r="C771" s="31"/>
      <c r="D771" s="31"/>
      <c r="E771" s="31"/>
      <c r="H771" s="44"/>
      <c r="I771" s="44"/>
      <c r="J771" s="81"/>
      <c r="T771" s="44"/>
      <c r="U771" s="44"/>
      <c r="AE771" s="44"/>
      <c r="AF771" s="44"/>
      <c r="AP771" s="44"/>
      <c r="AQ771" s="44"/>
    </row>
    <row r="772" spans="3:43" s="33" customFormat="1" x14ac:dyDescent="0.25">
      <c r="C772" s="31"/>
      <c r="D772" s="31"/>
      <c r="E772" s="31"/>
      <c r="H772" s="44"/>
      <c r="I772" s="44"/>
      <c r="J772" s="81"/>
      <c r="T772" s="44"/>
      <c r="U772" s="44"/>
      <c r="AE772" s="44"/>
      <c r="AF772" s="44"/>
      <c r="AP772" s="44"/>
      <c r="AQ772" s="44"/>
    </row>
    <row r="773" spans="3:43" s="33" customFormat="1" x14ac:dyDescent="0.25">
      <c r="C773" s="31"/>
      <c r="D773" s="31"/>
      <c r="E773" s="31"/>
      <c r="H773" s="44"/>
      <c r="I773" s="44"/>
      <c r="J773" s="81"/>
      <c r="T773" s="44"/>
      <c r="U773" s="44"/>
      <c r="AE773" s="44"/>
      <c r="AF773" s="44"/>
      <c r="AP773" s="44"/>
      <c r="AQ773" s="44"/>
    </row>
    <row r="774" spans="3:43" s="33" customFormat="1" x14ac:dyDescent="0.25">
      <c r="C774" s="31"/>
      <c r="D774" s="31"/>
      <c r="E774" s="31"/>
      <c r="H774" s="44"/>
      <c r="I774" s="44"/>
      <c r="J774" s="81"/>
      <c r="T774" s="44"/>
      <c r="U774" s="44"/>
      <c r="AE774" s="44"/>
      <c r="AF774" s="44"/>
      <c r="AP774" s="44"/>
      <c r="AQ774" s="44"/>
    </row>
    <row r="775" spans="3:43" s="33" customFormat="1" x14ac:dyDescent="0.25">
      <c r="C775" s="31"/>
      <c r="D775" s="31"/>
      <c r="E775" s="31"/>
      <c r="H775" s="44"/>
      <c r="I775" s="44"/>
      <c r="J775" s="81"/>
      <c r="T775" s="44"/>
      <c r="U775" s="44"/>
      <c r="AE775" s="44"/>
      <c r="AF775" s="44"/>
      <c r="AP775" s="44"/>
      <c r="AQ775" s="44"/>
    </row>
    <row r="776" spans="3:43" s="33" customFormat="1" x14ac:dyDescent="0.25">
      <c r="C776" s="31"/>
      <c r="D776" s="31"/>
      <c r="E776" s="31"/>
      <c r="H776" s="44"/>
      <c r="I776" s="44"/>
      <c r="J776" s="81"/>
      <c r="T776" s="44"/>
      <c r="U776" s="44"/>
      <c r="AE776" s="44"/>
      <c r="AF776" s="44"/>
      <c r="AP776" s="44"/>
      <c r="AQ776" s="44"/>
    </row>
    <row r="777" spans="3:43" s="33" customFormat="1" x14ac:dyDescent="0.25">
      <c r="C777" s="31"/>
      <c r="D777" s="31"/>
      <c r="E777" s="31"/>
      <c r="H777" s="44"/>
      <c r="I777" s="44"/>
      <c r="J777" s="81"/>
      <c r="T777" s="44"/>
      <c r="U777" s="44"/>
      <c r="AE777" s="44"/>
      <c r="AF777" s="44"/>
      <c r="AP777" s="44"/>
      <c r="AQ777" s="44"/>
    </row>
    <row r="778" spans="3:43" s="33" customFormat="1" x14ac:dyDescent="0.25">
      <c r="C778" s="31"/>
      <c r="D778" s="31"/>
      <c r="E778" s="31"/>
      <c r="H778" s="44"/>
      <c r="I778" s="44"/>
      <c r="J778" s="81"/>
      <c r="T778" s="44"/>
      <c r="U778" s="44"/>
      <c r="AE778" s="44"/>
      <c r="AF778" s="44"/>
      <c r="AP778" s="44"/>
      <c r="AQ778" s="44"/>
    </row>
    <row r="779" spans="3:43" s="33" customFormat="1" x14ac:dyDescent="0.25">
      <c r="C779" s="31"/>
      <c r="D779" s="31"/>
      <c r="E779" s="31"/>
      <c r="H779" s="44"/>
      <c r="I779" s="44"/>
      <c r="J779" s="81"/>
      <c r="T779" s="44"/>
      <c r="U779" s="44"/>
      <c r="AE779" s="44"/>
      <c r="AF779" s="44"/>
      <c r="AP779" s="44"/>
      <c r="AQ779" s="44"/>
    </row>
    <row r="780" spans="3:43" s="33" customFormat="1" x14ac:dyDescent="0.25">
      <c r="C780" s="31"/>
      <c r="D780" s="31"/>
      <c r="E780" s="31"/>
      <c r="H780" s="44"/>
      <c r="I780" s="44"/>
      <c r="J780" s="81"/>
      <c r="T780" s="44"/>
      <c r="U780" s="44"/>
      <c r="AE780" s="44"/>
      <c r="AF780" s="44"/>
      <c r="AP780" s="44"/>
      <c r="AQ780" s="44"/>
    </row>
    <row r="781" spans="3:43" s="33" customFormat="1" x14ac:dyDescent="0.25">
      <c r="C781" s="31"/>
      <c r="D781" s="31"/>
      <c r="E781" s="31"/>
      <c r="H781" s="44"/>
      <c r="I781" s="44"/>
      <c r="J781" s="81"/>
      <c r="T781" s="44"/>
      <c r="U781" s="44"/>
      <c r="AE781" s="44"/>
      <c r="AF781" s="44"/>
      <c r="AP781" s="44"/>
      <c r="AQ781" s="44"/>
    </row>
    <row r="782" spans="3:43" s="33" customFormat="1" x14ac:dyDescent="0.25">
      <c r="C782" s="31"/>
      <c r="D782" s="31"/>
      <c r="E782" s="31"/>
      <c r="H782" s="44"/>
      <c r="I782" s="44"/>
      <c r="J782" s="81"/>
      <c r="T782" s="44"/>
      <c r="U782" s="44"/>
      <c r="AE782" s="44"/>
      <c r="AF782" s="44"/>
      <c r="AP782" s="44"/>
      <c r="AQ782" s="44"/>
    </row>
    <row r="783" spans="3:43" s="33" customFormat="1" x14ac:dyDescent="0.25">
      <c r="C783" s="31"/>
      <c r="D783" s="31"/>
      <c r="E783" s="31"/>
      <c r="H783" s="44"/>
      <c r="I783" s="44"/>
      <c r="J783" s="81"/>
      <c r="T783" s="44"/>
      <c r="U783" s="44"/>
      <c r="AE783" s="44"/>
      <c r="AF783" s="44"/>
      <c r="AP783" s="44"/>
      <c r="AQ783" s="44"/>
    </row>
    <row r="784" spans="3:43" s="33" customFormat="1" x14ac:dyDescent="0.25">
      <c r="C784" s="31"/>
      <c r="D784" s="31"/>
      <c r="E784" s="31"/>
      <c r="H784" s="44"/>
      <c r="I784" s="44"/>
      <c r="J784" s="81"/>
      <c r="T784" s="44"/>
      <c r="U784" s="44"/>
      <c r="AE784" s="44"/>
      <c r="AF784" s="44"/>
      <c r="AP784" s="44"/>
      <c r="AQ784" s="44"/>
    </row>
    <row r="785" spans="3:43" s="33" customFormat="1" x14ac:dyDescent="0.25">
      <c r="C785" s="31"/>
      <c r="D785" s="31"/>
      <c r="E785" s="31"/>
      <c r="H785" s="44"/>
      <c r="I785" s="44"/>
      <c r="J785" s="81"/>
      <c r="T785" s="44"/>
      <c r="U785" s="44"/>
      <c r="AE785" s="44"/>
      <c r="AF785" s="44"/>
      <c r="AP785" s="44"/>
      <c r="AQ785" s="44"/>
    </row>
    <row r="786" spans="3:43" s="33" customFormat="1" x14ac:dyDescent="0.25">
      <c r="C786" s="31"/>
      <c r="D786" s="31"/>
      <c r="E786" s="31"/>
      <c r="H786" s="44"/>
      <c r="I786" s="44"/>
      <c r="J786" s="81"/>
      <c r="T786" s="44"/>
      <c r="U786" s="44"/>
      <c r="AE786" s="44"/>
      <c r="AF786" s="44"/>
      <c r="AP786" s="44"/>
      <c r="AQ786" s="44"/>
    </row>
    <row r="787" spans="3:43" s="33" customFormat="1" x14ac:dyDescent="0.25">
      <c r="C787" s="31"/>
      <c r="D787" s="31"/>
      <c r="E787" s="31"/>
      <c r="H787" s="44"/>
      <c r="I787" s="44"/>
      <c r="J787" s="81"/>
      <c r="T787" s="44"/>
      <c r="U787" s="44"/>
      <c r="AE787" s="44"/>
      <c r="AF787" s="44"/>
      <c r="AP787" s="44"/>
      <c r="AQ787" s="44"/>
    </row>
    <row r="788" spans="3:43" s="33" customFormat="1" x14ac:dyDescent="0.25">
      <c r="C788" s="31"/>
      <c r="D788" s="31"/>
      <c r="E788" s="31"/>
      <c r="H788" s="44"/>
      <c r="I788" s="44"/>
      <c r="J788" s="81"/>
      <c r="T788" s="44"/>
      <c r="U788" s="44"/>
      <c r="AE788" s="44"/>
      <c r="AF788" s="44"/>
      <c r="AP788" s="44"/>
      <c r="AQ788" s="44"/>
    </row>
    <row r="789" spans="3:43" s="33" customFormat="1" x14ac:dyDescent="0.25">
      <c r="C789" s="31"/>
      <c r="D789" s="31"/>
      <c r="E789" s="31"/>
      <c r="H789" s="44"/>
      <c r="I789" s="44"/>
      <c r="J789" s="81"/>
      <c r="T789" s="44"/>
      <c r="U789" s="44"/>
      <c r="AE789" s="44"/>
      <c r="AF789" s="44"/>
      <c r="AP789" s="44"/>
      <c r="AQ789" s="44"/>
    </row>
    <row r="790" spans="3:43" s="33" customFormat="1" x14ac:dyDescent="0.25">
      <c r="C790" s="31"/>
      <c r="D790" s="31"/>
      <c r="E790" s="31"/>
      <c r="H790" s="44"/>
      <c r="I790" s="44"/>
      <c r="J790" s="81"/>
      <c r="T790" s="44"/>
      <c r="U790" s="44"/>
      <c r="AE790" s="44"/>
      <c r="AF790" s="44"/>
      <c r="AP790" s="44"/>
      <c r="AQ790" s="44"/>
    </row>
    <row r="791" spans="3:43" s="33" customFormat="1" x14ac:dyDescent="0.25">
      <c r="C791" s="31"/>
      <c r="D791" s="31"/>
      <c r="E791" s="31"/>
      <c r="H791" s="44"/>
      <c r="I791" s="44"/>
      <c r="J791" s="81"/>
      <c r="T791" s="44"/>
      <c r="U791" s="44"/>
      <c r="AE791" s="44"/>
      <c r="AF791" s="44"/>
      <c r="AP791" s="44"/>
      <c r="AQ791" s="44"/>
    </row>
    <row r="792" spans="3:43" s="33" customFormat="1" x14ac:dyDescent="0.25">
      <c r="C792" s="31"/>
      <c r="D792" s="31"/>
      <c r="E792" s="31"/>
      <c r="H792" s="44"/>
      <c r="I792" s="44"/>
      <c r="J792" s="81"/>
      <c r="T792" s="44"/>
      <c r="U792" s="44"/>
      <c r="AE792" s="44"/>
      <c r="AF792" s="44"/>
      <c r="AP792" s="44"/>
      <c r="AQ792" s="44"/>
    </row>
    <row r="793" spans="3:43" s="33" customFormat="1" x14ac:dyDescent="0.25">
      <c r="C793" s="31"/>
      <c r="D793" s="31"/>
      <c r="E793" s="31"/>
      <c r="H793" s="44"/>
      <c r="I793" s="44"/>
      <c r="J793" s="81"/>
      <c r="T793" s="44"/>
      <c r="U793" s="44"/>
      <c r="AE793" s="44"/>
      <c r="AF793" s="44"/>
      <c r="AP793" s="44"/>
      <c r="AQ793" s="44"/>
    </row>
    <row r="794" spans="3:43" s="33" customFormat="1" x14ac:dyDescent="0.25">
      <c r="C794" s="31"/>
      <c r="D794" s="31"/>
      <c r="E794" s="31"/>
      <c r="H794" s="44"/>
      <c r="I794" s="44"/>
      <c r="J794" s="81"/>
      <c r="T794" s="44"/>
      <c r="U794" s="44"/>
      <c r="AE794" s="44"/>
      <c r="AF794" s="44"/>
      <c r="AP794" s="44"/>
      <c r="AQ794" s="44"/>
    </row>
    <row r="795" spans="3:43" s="33" customFormat="1" x14ac:dyDescent="0.25">
      <c r="C795" s="31"/>
      <c r="D795" s="31"/>
      <c r="E795" s="31"/>
      <c r="H795" s="44"/>
      <c r="I795" s="44"/>
      <c r="J795" s="81"/>
      <c r="T795" s="44"/>
      <c r="U795" s="44"/>
      <c r="AE795" s="44"/>
      <c r="AF795" s="44"/>
      <c r="AP795" s="44"/>
      <c r="AQ795" s="44"/>
    </row>
    <row r="796" spans="3:43" s="33" customFormat="1" x14ac:dyDescent="0.25">
      <c r="C796" s="31"/>
      <c r="D796" s="31"/>
      <c r="E796" s="31"/>
      <c r="H796" s="44"/>
      <c r="I796" s="44"/>
      <c r="J796" s="81"/>
      <c r="T796" s="44"/>
      <c r="U796" s="44"/>
      <c r="AE796" s="44"/>
      <c r="AF796" s="44"/>
      <c r="AP796" s="44"/>
      <c r="AQ796" s="44"/>
    </row>
    <row r="797" spans="3:43" s="33" customFormat="1" x14ac:dyDescent="0.25">
      <c r="C797" s="31"/>
      <c r="D797" s="31"/>
      <c r="E797" s="31"/>
      <c r="H797" s="44"/>
      <c r="I797" s="44"/>
      <c r="J797" s="81"/>
      <c r="T797" s="44"/>
      <c r="U797" s="44"/>
      <c r="AE797" s="44"/>
      <c r="AF797" s="44"/>
      <c r="AP797" s="44"/>
      <c r="AQ797" s="44"/>
    </row>
    <row r="798" spans="3:43" s="33" customFormat="1" x14ac:dyDescent="0.25">
      <c r="C798" s="31"/>
      <c r="D798" s="31"/>
      <c r="E798" s="31"/>
      <c r="H798" s="44"/>
      <c r="I798" s="44"/>
      <c r="J798" s="81"/>
      <c r="T798" s="44"/>
      <c r="U798" s="44"/>
      <c r="AE798" s="44"/>
      <c r="AF798" s="44"/>
      <c r="AP798" s="44"/>
      <c r="AQ798" s="44"/>
    </row>
    <row r="799" spans="3:43" s="33" customFormat="1" x14ac:dyDescent="0.25">
      <c r="C799" s="31"/>
      <c r="D799" s="31"/>
      <c r="E799" s="31"/>
      <c r="H799" s="44"/>
      <c r="I799" s="44"/>
      <c r="J799" s="81"/>
      <c r="T799" s="44"/>
      <c r="U799" s="44"/>
      <c r="AE799" s="44"/>
      <c r="AF799" s="44"/>
      <c r="AP799" s="44"/>
      <c r="AQ799" s="44"/>
    </row>
    <row r="800" spans="3:43" s="33" customFormat="1" x14ac:dyDescent="0.25">
      <c r="C800" s="31"/>
      <c r="D800" s="31"/>
      <c r="E800" s="31"/>
      <c r="H800" s="44"/>
      <c r="I800" s="44"/>
      <c r="J800" s="81"/>
      <c r="T800" s="44"/>
      <c r="U800" s="44"/>
      <c r="AE800" s="44"/>
      <c r="AF800" s="44"/>
      <c r="AP800" s="44"/>
      <c r="AQ800" s="44"/>
    </row>
    <row r="801" spans="3:43" s="33" customFormat="1" x14ac:dyDescent="0.25">
      <c r="C801" s="31"/>
      <c r="D801" s="31"/>
      <c r="E801" s="31"/>
      <c r="H801" s="44"/>
      <c r="I801" s="44"/>
      <c r="J801" s="81"/>
      <c r="T801" s="44"/>
      <c r="U801" s="44"/>
      <c r="AE801" s="44"/>
      <c r="AF801" s="44"/>
      <c r="AP801" s="44"/>
      <c r="AQ801" s="44"/>
    </row>
  </sheetData>
  <mergeCells count="1">
    <mergeCell ref="C9:F9"/>
  </mergeCells>
  <pageMargins left="0.25" right="0.25" top="0.75" bottom="0.75" header="0.3" footer="0.3"/>
  <pageSetup paperSize="5" scale="3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D679"/>
  <sheetViews>
    <sheetView workbookViewId="0">
      <pane xSplit="10" ySplit="9" topLeftCell="K34" activePane="bottomRight" state="frozen"/>
      <selection pane="topRight" activeCell="K1" sqref="K1"/>
      <selection pane="bottomLeft" activeCell="A10" sqref="A10"/>
      <selection pane="bottomRight" activeCell="C161" sqref="C161"/>
    </sheetView>
  </sheetViews>
  <sheetFormatPr defaultRowHeight="15" x14ac:dyDescent="0.25"/>
  <cols>
    <col min="1" max="2" width="0" hidden="1" customWidth="1"/>
    <col min="3" max="4" width="9.140625" style="69"/>
    <col min="5" max="5" width="18.42578125" style="69" customWidth="1"/>
    <col min="6" max="6" width="18.5703125" customWidth="1"/>
    <col min="8" max="9" width="13.140625" style="37" customWidth="1"/>
    <col min="10" max="10" width="9.140625" style="75"/>
    <col min="11" max="12" width="11.7109375" customWidth="1"/>
    <col min="13" max="13" width="12.5703125" customWidth="1"/>
    <col min="14" max="14" width="12.42578125" customWidth="1"/>
    <col min="15" max="15" width="12.140625" customWidth="1"/>
    <col min="16" max="16" width="12.42578125" customWidth="1"/>
    <col min="17" max="17" width="12.28515625" customWidth="1"/>
    <col min="18" max="18" width="12" style="18" customWidth="1"/>
    <col min="19" max="19" width="12.140625" style="20" customWidth="1"/>
    <col min="20" max="20" width="11.85546875" style="37" customWidth="1"/>
    <col min="21" max="21" width="11.140625" style="37" customWidth="1"/>
    <col min="22" max="22" width="11.7109375" customWidth="1"/>
    <col min="23" max="24" width="11.85546875" customWidth="1"/>
    <col min="25" max="25" width="12.42578125" customWidth="1"/>
    <col min="26" max="26" width="12" customWidth="1"/>
    <col min="27" max="27" width="12.140625" customWidth="1"/>
    <col min="28" max="28" width="12.28515625" customWidth="1"/>
    <col min="29" max="29" width="11.85546875" style="18" customWidth="1"/>
    <col min="30" max="30" width="12" style="20" customWidth="1"/>
    <col min="31" max="32" width="11.28515625" style="37" customWidth="1"/>
    <col min="33" max="33" width="12.140625" customWidth="1"/>
    <col min="34" max="35" width="11.7109375" customWidth="1"/>
    <col min="36" max="36" width="12.28515625" customWidth="1"/>
    <col min="37" max="38" width="12.140625" customWidth="1"/>
    <col min="39" max="39" width="11.85546875" customWidth="1"/>
    <col min="40" max="40" width="12" style="18" customWidth="1"/>
    <col min="41" max="41" width="12.28515625" style="20" customWidth="1"/>
    <col min="42" max="43" width="11.42578125" style="37" customWidth="1"/>
    <col min="44" max="212" width="9.140625" style="33"/>
  </cols>
  <sheetData>
    <row r="1" spans="2:212" ht="15.75" hidden="1" thickBot="1" x14ac:dyDescent="0.3"/>
    <row r="2" spans="2:212" ht="15.75" hidden="1" thickBot="1" x14ac:dyDescent="0.3"/>
    <row r="3" spans="2:212" ht="15.75" hidden="1" thickBot="1" x14ac:dyDescent="0.3"/>
    <row r="4" spans="2:212" ht="15.75" hidden="1" thickBot="1" x14ac:dyDescent="0.3"/>
    <row r="5" spans="2:212" ht="15.75" hidden="1" thickBot="1" x14ac:dyDescent="0.3"/>
    <row r="6" spans="2:212" ht="15.75" hidden="1" thickBot="1" x14ac:dyDescent="0.3"/>
    <row r="7" spans="2:212" ht="15.75" hidden="1" thickBot="1" x14ac:dyDescent="0.3">
      <c r="C7" s="70"/>
      <c r="D7" s="70"/>
      <c r="E7" s="70"/>
      <c r="F7" s="2"/>
      <c r="G7" s="2"/>
      <c r="H7" s="38"/>
      <c r="I7" s="38"/>
      <c r="V7" s="1"/>
      <c r="W7" s="1"/>
      <c r="X7" s="1"/>
      <c r="Y7" s="1"/>
      <c r="Z7" s="1"/>
      <c r="AA7" s="1"/>
      <c r="AB7" s="1"/>
      <c r="AC7" s="19"/>
      <c r="AD7" s="21"/>
      <c r="AE7" s="49"/>
      <c r="AF7" s="49"/>
    </row>
    <row r="8" spans="2:212" s="3" customFormat="1" ht="43.5" customHeight="1" thickBot="1" x14ac:dyDescent="0.3">
      <c r="B8" s="15"/>
      <c r="C8" s="71"/>
      <c r="D8" s="71"/>
      <c r="E8" s="71"/>
      <c r="F8" s="10"/>
      <c r="G8" s="10"/>
      <c r="H8" s="39"/>
      <c r="I8" s="39"/>
      <c r="J8" s="76"/>
      <c r="K8" s="27" t="s">
        <v>71</v>
      </c>
      <c r="L8" s="27"/>
      <c r="M8" s="27"/>
      <c r="N8" s="27"/>
      <c r="O8" s="27"/>
      <c r="P8" s="27"/>
      <c r="Q8" s="27"/>
      <c r="R8" s="27"/>
      <c r="S8" s="27"/>
      <c r="T8" s="28"/>
      <c r="U8" s="29"/>
      <c r="V8" s="27" t="s">
        <v>33</v>
      </c>
      <c r="W8" s="27"/>
      <c r="X8" s="27"/>
      <c r="Y8" s="27"/>
      <c r="Z8" s="27"/>
      <c r="AA8" s="27"/>
      <c r="AB8" s="27"/>
      <c r="AC8" s="27"/>
      <c r="AD8" s="30"/>
      <c r="AE8" s="28"/>
      <c r="AF8" s="29"/>
      <c r="AG8" s="27" t="s">
        <v>34</v>
      </c>
      <c r="AH8" s="27"/>
      <c r="AI8" s="27"/>
      <c r="AJ8" s="27"/>
      <c r="AK8" s="27"/>
      <c r="AL8" s="27"/>
      <c r="AM8" s="27"/>
      <c r="AN8" s="27"/>
      <c r="AO8" s="27"/>
      <c r="AP8" s="28"/>
      <c r="AQ8" s="29"/>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row>
    <row r="9" spans="2:212" s="13" customFormat="1" ht="142.5" customHeight="1" thickBot="1" x14ac:dyDescent="0.3">
      <c r="B9" s="16"/>
      <c r="C9" s="85" t="s">
        <v>46</v>
      </c>
      <c r="D9" s="86"/>
      <c r="E9" s="86"/>
      <c r="F9" s="86"/>
      <c r="G9" s="23" t="s">
        <v>35</v>
      </c>
      <c r="H9" s="24" t="s">
        <v>47</v>
      </c>
      <c r="I9" s="24" t="s">
        <v>48</v>
      </c>
      <c r="J9" s="22" t="s">
        <v>36</v>
      </c>
      <c r="K9" s="23" t="s">
        <v>67</v>
      </c>
      <c r="L9" s="23" t="s">
        <v>69</v>
      </c>
      <c r="M9" s="23" t="s">
        <v>55</v>
      </c>
      <c r="N9" s="23" t="s">
        <v>56</v>
      </c>
      <c r="O9" s="23" t="s">
        <v>57</v>
      </c>
      <c r="P9" s="23" t="s">
        <v>64</v>
      </c>
      <c r="Q9" s="23" t="s">
        <v>66</v>
      </c>
      <c r="R9" s="23" t="s">
        <v>68</v>
      </c>
      <c r="S9" s="25" t="s">
        <v>70</v>
      </c>
      <c r="T9" s="26" t="s">
        <v>58</v>
      </c>
      <c r="U9" s="24" t="s">
        <v>59</v>
      </c>
      <c r="V9" s="23" t="s">
        <v>67</v>
      </c>
      <c r="W9" s="23" t="s">
        <v>69</v>
      </c>
      <c r="X9" s="23" t="s">
        <v>55</v>
      </c>
      <c r="Y9" s="23" t="s">
        <v>56</v>
      </c>
      <c r="Z9" s="23" t="s">
        <v>57</v>
      </c>
      <c r="AA9" s="23" t="s">
        <v>64</v>
      </c>
      <c r="AB9" s="23" t="s">
        <v>66</v>
      </c>
      <c r="AC9" s="23" t="s">
        <v>68</v>
      </c>
      <c r="AD9" s="25" t="s">
        <v>70</v>
      </c>
      <c r="AE9" s="26" t="s">
        <v>60</v>
      </c>
      <c r="AF9" s="24" t="s">
        <v>61</v>
      </c>
      <c r="AG9" s="23" t="s">
        <v>67</v>
      </c>
      <c r="AH9" s="23" t="s">
        <v>69</v>
      </c>
      <c r="AI9" s="23" t="s">
        <v>55</v>
      </c>
      <c r="AJ9" s="23" t="s">
        <v>56</v>
      </c>
      <c r="AK9" s="23" t="s">
        <v>57</v>
      </c>
      <c r="AL9" s="23" t="s">
        <v>64</v>
      </c>
      <c r="AM9" s="23" t="s">
        <v>66</v>
      </c>
      <c r="AN9" s="23" t="s">
        <v>68</v>
      </c>
      <c r="AO9" s="25" t="s">
        <v>70</v>
      </c>
      <c r="AP9" s="26" t="s">
        <v>62</v>
      </c>
      <c r="AQ9" s="24" t="s">
        <v>63</v>
      </c>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row>
    <row r="10" spans="2:212" x14ac:dyDescent="0.25">
      <c r="B10" s="17"/>
      <c r="C10" s="72" t="s">
        <v>42</v>
      </c>
      <c r="D10" s="72"/>
      <c r="E10" s="72"/>
      <c r="F10" s="4" t="s">
        <v>1</v>
      </c>
      <c r="G10" s="9">
        <v>1</v>
      </c>
      <c r="H10" s="40" t="s">
        <v>27</v>
      </c>
      <c r="I10" s="40" t="s">
        <v>27</v>
      </c>
      <c r="J10" s="77" t="s">
        <v>29</v>
      </c>
      <c r="K10" s="6"/>
      <c r="L10" s="6"/>
      <c r="M10" s="6"/>
      <c r="N10" s="6"/>
      <c r="O10" s="6"/>
      <c r="P10" s="6"/>
      <c r="Q10" s="6"/>
      <c r="R10" s="6"/>
      <c r="S10" s="5"/>
      <c r="T10" s="46"/>
      <c r="U10" s="41"/>
      <c r="V10" s="6"/>
      <c r="W10" s="6"/>
      <c r="X10" s="6"/>
      <c r="Y10" s="6"/>
      <c r="Z10" s="6"/>
      <c r="AA10" s="6"/>
      <c r="AB10" s="6"/>
      <c r="AC10" s="6"/>
      <c r="AD10" s="5"/>
      <c r="AE10" s="46"/>
      <c r="AF10" s="41"/>
      <c r="AG10" s="6"/>
      <c r="AH10" s="6"/>
      <c r="AI10" s="6"/>
      <c r="AJ10" s="6"/>
      <c r="AK10" s="6"/>
      <c r="AL10" s="6"/>
      <c r="AM10" s="6"/>
      <c r="AN10" s="6"/>
      <c r="AO10" s="5"/>
      <c r="AP10" s="46"/>
      <c r="AQ10" s="41"/>
    </row>
    <row r="11" spans="2:212" x14ac:dyDescent="0.25">
      <c r="B11" s="17"/>
      <c r="C11" s="72" t="s">
        <v>43</v>
      </c>
      <c r="D11" s="72"/>
      <c r="E11" s="72"/>
      <c r="F11" s="4" t="s">
        <v>31</v>
      </c>
      <c r="G11" s="9">
        <v>2</v>
      </c>
      <c r="H11" s="40" t="s">
        <v>27</v>
      </c>
      <c r="I11" s="40" t="s">
        <v>27</v>
      </c>
      <c r="J11" s="77" t="s">
        <v>28</v>
      </c>
      <c r="K11" s="6"/>
      <c r="L11" s="6"/>
      <c r="M11" s="6"/>
      <c r="N11" s="6"/>
      <c r="O11" s="6"/>
      <c r="P11" s="6"/>
      <c r="Q11" s="6"/>
      <c r="R11" s="6"/>
      <c r="S11" s="5"/>
      <c r="T11" s="46"/>
      <c r="U11" s="41"/>
      <c r="V11" s="6"/>
      <c r="W11" s="6"/>
      <c r="X11" s="6"/>
      <c r="Y11" s="6"/>
      <c r="Z11" s="6"/>
      <c r="AA11" s="6"/>
      <c r="AB11" s="6"/>
      <c r="AC11" s="6"/>
      <c r="AD11" s="5"/>
      <c r="AE11" s="46"/>
      <c r="AF11" s="41"/>
      <c r="AG11" s="6"/>
      <c r="AH11" s="6"/>
      <c r="AI11" s="6"/>
      <c r="AJ11" s="6"/>
      <c r="AK11" s="6"/>
      <c r="AL11" s="6"/>
      <c r="AM11" s="6"/>
      <c r="AN11" s="6"/>
      <c r="AO11" s="5"/>
      <c r="AP11" s="46"/>
      <c r="AQ11" s="41"/>
    </row>
    <row r="12" spans="2:212" x14ac:dyDescent="0.25">
      <c r="B12" s="17"/>
      <c r="C12" s="72"/>
      <c r="D12" s="72"/>
      <c r="E12" s="72"/>
      <c r="F12" s="4" t="s">
        <v>2</v>
      </c>
      <c r="G12" s="9">
        <v>4</v>
      </c>
      <c r="H12" s="41">
        <f>T12+AE12+AP12</f>
        <v>0.47439353099730458</v>
      </c>
      <c r="I12" s="41">
        <f>U12+AF12+AQ12</f>
        <v>0.5768194070080862</v>
      </c>
      <c r="J12" s="77">
        <v>371</v>
      </c>
      <c r="K12" s="6">
        <v>1</v>
      </c>
      <c r="L12" s="6">
        <v>7</v>
      </c>
      <c r="M12" s="6">
        <v>11</v>
      </c>
      <c r="N12" s="6">
        <v>72</v>
      </c>
      <c r="O12" s="6">
        <v>65</v>
      </c>
      <c r="P12" s="6">
        <v>13</v>
      </c>
      <c r="Q12" s="6">
        <v>5</v>
      </c>
      <c r="R12" s="6"/>
      <c r="S12" s="5"/>
      <c r="T12" s="46">
        <f>(K12+L12+M12+N12+O12) /J12</f>
        <v>0.42048517520215634</v>
      </c>
      <c r="U12" s="41">
        <f>(K12+L12+M12+N12+O12+P12+Q12)/J12</f>
        <v>0.46900269541778977</v>
      </c>
      <c r="V12" s="6">
        <v>0</v>
      </c>
      <c r="W12" s="6">
        <v>0</v>
      </c>
      <c r="X12" s="6">
        <v>1</v>
      </c>
      <c r="Y12" s="6">
        <v>2</v>
      </c>
      <c r="Z12" s="6">
        <v>3</v>
      </c>
      <c r="AA12" s="6">
        <v>5</v>
      </c>
      <c r="AB12" s="6">
        <v>4</v>
      </c>
      <c r="AC12" s="6"/>
      <c r="AD12" s="5"/>
      <c r="AE12" s="46">
        <f>(V12+W12+X12+Y12+Z12) /J12</f>
        <v>1.6172506738544475E-2</v>
      </c>
      <c r="AF12" s="41">
        <f>(V12+W12+X12+Y12+Z12+AA12+AB12)/J12</f>
        <v>4.0431266846361183E-2</v>
      </c>
      <c r="AG12" s="6">
        <v>0</v>
      </c>
      <c r="AH12" s="6">
        <v>1</v>
      </c>
      <c r="AI12" s="6">
        <v>3</v>
      </c>
      <c r="AJ12" s="6">
        <v>6</v>
      </c>
      <c r="AK12" s="6">
        <v>4</v>
      </c>
      <c r="AL12" s="6">
        <v>6</v>
      </c>
      <c r="AM12" s="6">
        <v>5</v>
      </c>
      <c r="AN12" s="6"/>
      <c r="AO12" s="5"/>
      <c r="AP12" s="46">
        <f>(AG12+AH12+AI12+AJ12+AK12) /J12</f>
        <v>3.7735849056603772E-2</v>
      </c>
      <c r="AQ12" s="41">
        <f>(AG12+AH12+AI12+AJ12+AK12+AL12+AM12)/J12</f>
        <v>6.7385444743935305E-2</v>
      </c>
    </row>
    <row r="13" spans="2:212" x14ac:dyDescent="0.25">
      <c r="B13" s="17"/>
      <c r="C13" s="72"/>
      <c r="D13" s="72"/>
      <c r="E13" s="72"/>
      <c r="F13" s="4" t="s">
        <v>3</v>
      </c>
      <c r="G13" s="9">
        <v>3</v>
      </c>
      <c r="H13" s="40" t="s">
        <v>27</v>
      </c>
      <c r="I13" s="40" t="s">
        <v>27</v>
      </c>
      <c r="J13" s="77" t="s">
        <v>28</v>
      </c>
      <c r="K13" s="6"/>
      <c r="L13" s="6"/>
      <c r="M13" s="6"/>
      <c r="N13" s="6"/>
      <c r="O13" s="6"/>
      <c r="P13" s="6"/>
      <c r="Q13" s="6"/>
      <c r="R13" s="6"/>
      <c r="S13" s="5"/>
      <c r="T13" s="46"/>
      <c r="U13" s="41"/>
      <c r="V13" s="6"/>
      <c r="W13" s="6"/>
      <c r="X13" s="6"/>
      <c r="Y13" s="6"/>
      <c r="Z13" s="6"/>
      <c r="AA13" s="6"/>
      <c r="AB13" s="6"/>
      <c r="AC13" s="6"/>
      <c r="AD13" s="5"/>
      <c r="AE13" s="46"/>
      <c r="AF13" s="41"/>
      <c r="AG13" s="6"/>
      <c r="AH13" s="6"/>
      <c r="AI13" s="6"/>
      <c r="AJ13" s="6"/>
      <c r="AK13" s="6"/>
      <c r="AL13" s="6"/>
      <c r="AM13" s="6"/>
      <c r="AN13" s="6"/>
      <c r="AO13" s="5"/>
      <c r="AP13" s="46"/>
      <c r="AQ13" s="41"/>
    </row>
    <row r="14" spans="2:212" x14ac:dyDescent="0.25">
      <c r="B14" s="17"/>
      <c r="C14" s="72"/>
      <c r="D14" s="72"/>
      <c r="E14" s="72"/>
      <c r="F14" s="4" t="s">
        <v>4</v>
      </c>
      <c r="G14" s="9">
        <v>6</v>
      </c>
      <c r="H14" s="40" t="s">
        <v>27</v>
      </c>
      <c r="I14" s="40" t="s">
        <v>27</v>
      </c>
      <c r="J14" s="77" t="s">
        <v>28</v>
      </c>
      <c r="K14" s="6"/>
      <c r="L14" s="6"/>
      <c r="M14" s="6"/>
      <c r="N14" s="6"/>
      <c r="O14" s="6"/>
      <c r="P14" s="6"/>
      <c r="Q14" s="6"/>
      <c r="R14" s="6"/>
      <c r="S14" s="5"/>
      <c r="T14" s="46"/>
      <c r="U14" s="41"/>
      <c r="V14" s="6"/>
      <c r="W14" s="6"/>
      <c r="X14" s="6"/>
      <c r="Y14" s="6"/>
      <c r="Z14" s="6"/>
      <c r="AA14" s="6"/>
      <c r="AB14" s="6"/>
      <c r="AC14" s="6"/>
      <c r="AD14" s="5"/>
      <c r="AE14" s="46"/>
      <c r="AF14" s="41"/>
      <c r="AG14" s="6"/>
      <c r="AH14" s="6"/>
      <c r="AI14" s="6"/>
      <c r="AJ14" s="6"/>
      <c r="AK14" s="6"/>
      <c r="AL14" s="6"/>
      <c r="AM14" s="6"/>
      <c r="AN14" s="6"/>
      <c r="AO14" s="5"/>
      <c r="AP14" s="46"/>
      <c r="AQ14" s="41"/>
    </row>
    <row r="15" spans="2:212" s="13" customFormat="1" ht="15.75" thickBot="1" x14ac:dyDescent="0.3">
      <c r="B15" s="16"/>
      <c r="C15" s="73"/>
      <c r="D15" s="73"/>
      <c r="E15" s="73"/>
      <c r="F15" s="11" t="s">
        <v>32</v>
      </c>
      <c r="G15" s="14" t="s">
        <v>28</v>
      </c>
      <c r="H15" s="42" t="s">
        <v>27</v>
      </c>
      <c r="I15" s="42" t="s">
        <v>27</v>
      </c>
      <c r="J15" s="78" t="s">
        <v>28</v>
      </c>
      <c r="K15" s="11"/>
      <c r="L15" s="11"/>
      <c r="M15" s="11"/>
      <c r="N15" s="11"/>
      <c r="O15" s="11"/>
      <c r="P15" s="11"/>
      <c r="Q15" s="11"/>
      <c r="R15" s="11"/>
      <c r="S15" s="12"/>
      <c r="T15" s="47"/>
      <c r="U15" s="48"/>
      <c r="V15" s="11"/>
      <c r="W15" s="11"/>
      <c r="X15" s="11"/>
      <c r="Y15" s="11"/>
      <c r="Z15" s="11"/>
      <c r="AA15" s="11"/>
      <c r="AB15" s="11"/>
      <c r="AC15" s="11"/>
      <c r="AD15" s="12"/>
      <c r="AE15" s="47"/>
      <c r="AF15" s="48"/>
      <c r="AG15" s="11"/>
      <c r="AH15" s="11"/>
      <c r="AI15" s="11"/>
      <c r="AJ15" s="11"/>
      <c r="AK15" s="11"/>
      <c r="AL15" s="11"/>
      <c r="AM15" s="11"/>
      <c r="AN15" s="11"/>
      <c r="AO15" s="12"/>
      <c r="AP15" s="47"/>
      <c r="AQ15" s="48"/>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row>
    <row r="16" spans="2:212" x14ac:dyDescent="0.25">
      <c r="B16" s="17"/>
      <c r="C16" s="72" t="s">
        <v>8</v>
      </c>
      <c r="D16" s="72"/>
      <c r="E16" s="72"/>
      <c r="F16" s="4" t="s">
        <v>1</v>
      </c>
      <c r="G16" s="9">
        <v>1</v>
      </c>
      <c r="H16" s="40" t="s">
        <v>27</v>
      </c>
      <c r="I16" s="40" t="s">
        <v>27</v>
      </c>
      <c r="J16" s="77" t="s">
        <v>28</v>
      </c>
      <c r="K16" s="6"/>
      <c r="L16" s="6"/>
      <c r="M16" s="6"/>
      <c r="N16" s="6"/>
      <c r="O16" s="6"/>
      <c r="P16" s="6"/>
      <c r="Q16" s="6"/>
      <c r="R16" s="6"/>
      <c r="S16" s="5"/>
      <c r="T16" s="46"/>
      <c r="U16" s="41"/>
      <c r="V16" s="6"/>
      <c r="W16" s="6"/>
      <c r="X16" s="6"/>
      <c r="Y16" s="6"/>
      <c r="Z16" s="6"/>
      <c r="AA16" s="6"/>
      <c r="AB16" s="6"/>
      <c r="AC16" s="6"/>
      <c r="AD16" s="5"/>
      <c r="AE16" s="46"/>
      <c r="AF16" s="41"/>
      <c r="AG16" s="6"/>
      <c r="AH16" s="6"/>
      <c r="AI16" s="6"/>
      <c r="AJ16" s="6"/>
      <c r="AK16" s="6"/>
      <c r="AL16" s="6"/>
      <c r="AM16" s="6"/>
      <c r="AN16" s="6"/>
      <c r="AO16" s="5"/>
      <c r="AP16" s="46"/>
      <c r="AQ16" s="41"/>
    </row>
    <row r="17" spans="2:212" x14ac:dyDescent="0.25">
      <c r="B17" s="17"/>
      <c r="C17" s="72"/>
      <c r="D17" s="72"/>
      <c r="E17" s="72"/>
      <c r="F17" s="4" t="s">
        <v>31</v>
      </c>
      <c r="G17" s="9">
        <v>2</v>
      </c>
      <c r="H17" s="40" t="s">
        <v>27</v>
      </c>
      <c r="I17" s="40" t="s">
        <v>27</v>
      </c>
      <c r="J17" s="77" t="s">
        <v>28</v>
      </c>
      <c r="K17" s="6"/>
      <c r="L17" s="6"/>
      <c r="M17" s="6"/>
      <c r="N17" s="6"/>
      <c r="O17" s="6"/>
      <c r="P17" s="6"/>
      <c r="Q17" s="6"/>
      <c r="R17" s="6"/>
      <c r="S17" s="5"/>
      <c r="T17" s="46"/>
      <c r="U17" s="41"/>
      <c r="V17" s="6"/>
      <c r="W17" s="6"/>
      <c r="X17" s="6"/>
      <c r="Y17" s="6"/>
      <c r="Z17" s="6"/>
      <c r="AA17" s="6"/>
      <c r="AB17" s="6"/>
      <c r="AC17" s="6"/>
      <c r="AD17" s="5"/>
      <c r="AE17" s="46"/>
      <c r="AF17" s="41"/>
      <c r="AG17" s="6"/>
      <c r="AH17" s="6"/>
      <c r="AI17" s="6"/>
      <c r="AJ17" s="6"/>
      <c r="AK17" s="6"/>
      <c r="AL17" s="6"/>
      <c r="AM17" s="6"/>
      <c r="AN17" s="6"/>
      <c r="AO17" s="5"/>
      <c r="AP17" s="46"/>
      <c r="AQ17" s="41"/>
    </row>
    <row r="18" spans="2:212" x14ac:dyDescent="0.25">
      <c r="B18" s="17"/>
      <c r="C18" s="72"/>
      <c r="D18" s="72"/>
      <c r="E18" s="72"/>
      <c r="F18" s="4" t="s">
        <v>2</v>
      </c>
      <c r="G18" s="9">
        <v>4</v>
      </c>
      <c r="H18" s="41">
        <f>T18+AE18+AP18</f>
        <v>0.57046979865771819</v>
      </c>
      <c r="I18" s="41">
        <f>U18+AF18+AQ18</f>
        <v>0.64429530201342289</v>
      </c>
      <c r="J18" s="79">
        <v>149</v>
      </c>
      <c r="K18" s="6">
        <v>0</v>
      </c>
      <c r="L18" s="7">
        <v>15</v>
      </c>
      <c r="M18" s="6">
        <v>12</v>
      </c>
      <c r="N18" s="6">
        <v>26</v>
      </c>
      <c r="O18" s="6">
        <v>19</v>
      </c>
      <c r="P18" s="6">
        <v>5</v>
      </c>
      <c r="Q18" s="6">
        <v>2</v>
      </c>
      <c r="R18" s="6"/>
      <c r="S18" s="5"/>
      <c r="T18" s="46">
        <f>(K18+L18+M18+N18+O18) /J18</f>
        <v>0.48322147651006714</v>
      </c>
      <c r="U18" s="41">
        <f>(K18+L18+M18+N18+O18+P18+Q18)/J18</f>
        <v>0.53020134228187921</v>
      </c>
      <c r="V18" s="6">
        <v>0</v>
      </c>
      <c r="W18" s="6">
        <v>0</v>
      </c>
      <c r="X18" s="6">
        <v>1</v>
      </c>
      <c r="Y18" s="6">
        <v>1</v>
      </c>
      <c r="Z18" s="6">
        <v>4</v>
      </c>
      <c r="AA18" s="6">
        <v>0</v>
      </c>
      <c r="AB18" s="6">
        <v>3</v>
      </c>
      <c r="AC18" s="6"/>
      <c r="AD18" s="5"/>
      <c r="AE18" s="46">
        <f>(V18+W18+X18+Y18+Z18) /J18</f>
        <v>4.0268456375838924E-2</v>
      </c>
      <c r="AF18" s="41">
        <f>(V18+W18+X18+Y18+Z18+AA18+AB18)/J18</f>
        <v>6.0402684563758392E-2</v>
      </c>
      <c r="AG18" s="6">
        <v>0</v>
      </c>
      <c r="AH18" s="6">
        <v>1</v>
      </c>
      <c r="AI18" s="6">
        <v>1</v>
      </c>
      <c r="AJ18" s="6">
        <v>2</v>
      </c>
      <c r="AK18" s="6">
        <v>3</v>
      </c>
      <c r="AL18" s="6">
        <v>1</v>
      </c>
      <c r="AM18" s="6">
        <v>0</v>
      </c>
      <c r="AN18" s="6"/>
      <c r="AO18" s="5"/>
      <c r="AP18" s="46">
        <f>(AG18+AH18+AI18+AJ18+AK18) /J18</f>
        <v>4.6979865771812082E-2</v>
      </c>
      <c r="AQ18" s="41">
        <f>(AG18+AH18+AI18+AJ18+AK18+AL18+AM18)/J18</f>
        <v>5.3691275167785234E-2</v>
      </c>
    </row>
    <row r="19" spans="2:212" x14ac:dyDescent="0.25">
      <c r="B19" s="17"/>
      <c r="C19" s="72"/>
      <c r="D19" s="72"/>
      <c r="E19" s="72"/>
      <c r="F19" s="4" t="s">
        <v>3</v>
      </c>
      <c r="G19" s="9">
        <v>3</v>
      </c>
      <c r="H19" s="40" t="s">
        <v>27</v>
      </c>
      <c r="I19" s="40" t="s">
        <v>27</v>
      </c>
      <c r="J19" s="79" t="s">
        <v>28</v>
      </c>
      <c r="K19" s="6"/>
      <c r="L19" s="6"/>
      <c r="M19" s="6"/>
      <c r="N19" s="6"/>
      <c r="O19" s="6"/>
      <c r="P19" s="6"/>
      <c r="Q19" s="6"/>
      <c r="R19" s="6"/>
      <c r="S19" s="5"/>
      <c r="T19" s="46"/>
      <c r="U19" s="41"/>
      <c r="V19" s="6"/>
      <c r="W19" s="6"/>
      <c r="X19" s="6"/>
      <c r="Y19" s="6"/>
      <c r="Z19" s="6"/>
      <c r="AA19" s="6"/>
      <c r="AB19" s="6"/>
      <c r="AC19" s="6"/>
      <c r="AD19" s="5"/>
      <c r="AE19" s="46"/>
      <c r="AF19" s="41"/>
      <c r="AG19" s="6"/>
      <c r="AH19" s="6"/>
      <c r="AI19" s="6"/>
      <c r="AJ19" s="6"/>
      <c r="AK19" s="6"/>
      <c r="AL19" s="6"/>
      <c r="AM19" s="6"/>
      <c r="AN19" s="6"/>
      <c r="AO19" s="5"/>
      <c r="AP19" s="46"/>
      <c r="AQ19" s="41"/>
    </row>
    <row r="20" spans="2:212" x14ac:dyDescent="0.25">
      <c r="B20" s="17"/>
      <c r="C20" s="72"/>
      <c r="D20" s="72"/>
      <c r="E20" s="72"/>
      <c r="F20" s="4" t="s">
        <v>4</v>
      </c>
      <c r="G20" s="9">
        <v>6</v>
      </c>
      <c r="H20" s="40" t="s">
        <v>27</v>
      </c>
      <c r="I20" s="40" t="s">
        <v>27</v>
      </c>
      <c r="J20" s="79" t="s">
        <v>28</v>
      </c>
      <c r="K20" s="6"/>
      <c r="L20" s="6"/>
      <c r="M20" s="6"/>
      <c r="N20" s="6"/>
      <c r="O20" s="6"/>
      <c r="P20" s="6"/>
      <c r="Q20" s="6"/>
      <c r="R20" s="6"/>
      <c r="S20" s="5"/>
      <c r="T20" s="46"/>
      <c r="U20" s="41"/>
      <c r="V20" s="6"/>
      <c r="W20" s="6"/>
      <c r="X20" s="6"/>
      <c r="Y20" s="6"/>
      <c r="Z20" s="6"/>
      <c r="AA20" s="6"/>
      <c r="AB20" s="6"/>
      <c r="AC20" s="6"/>
      <c r="AD20" s="5"/>
      <c r="AE20" s="46"/>
      <c r="AF20" s="41"/>
      <c r="AG20" s="6"/>
      <c r="AH20" s="6"/>
      <c r="AI20" s="6"/>
      <c r="AJ20" s="6"/>
      <c r="AK20" s="6"/>
      <c r="AL20" s="6"/>
      <c r="AM20" s="6"/>
      <c r="AN20" s="6"/>
      <c r="AO20" s="5"/>
      <c r="AP20" s="46"/>
      <c r="AQ20" s="41"/>
    </row>
    <row r="21" spans="2:212" s="13" customFormat="1" ht="15.75" thickBot="1" x14ac:dyDescent="0.3">
      <c r="B21" s="16"/>
      <c r="C21" s="73"/>
      <c r="D21" s="73"/>
      <c r="E21" s="73"/>
      <c r="F21" s="11" t="s">
        <v>32</v>
      </c>
      <c r="G21" s="14" t="s">
        <v>28</v>
      </c>
      <c r="H21" s="42" t="s">
        <v>27</v>
      </c>
      <c r="I21" s="42" t="s">
        <v>27</v>
      </c>
      <c r="J21" s="78" t="s">
        <v>28</v>
      </c>
      <c r="K21" s="11"/>
      <c r="L21" s="11"/>
      <c r="M21" s="11"/>
      <c r="N21" s="11"/>
      <c r="O21" s="11"/>
      <c r="P21" s="11"/>
      <c r="Q21" s="11"/>
      <c r="R21" s="11"/>
      <c r="S21" s="12"/>
      <c r="T21" s="47"/>
      <c r="U21" s="48"/>
      <c r="V21" s="11"/>
      <c r="W21" s="11"/>
      <c r="X21" s="11"/>
      <c r="Y21" s="11"/>
      <c r="Z21" s="11"/>
      <c r="AA21" s="11"/>
      <c r="AB21" s="11"/>
      <c r="AC21" s="11"/>
      <c r="AD21" s="12"/>
      <c r="AE21" s="47"/>
      <c r="AF21" s="48"/>
      <c r="AG21" s="11"/>
      <c r="AH21" s="11"/>
      <c r="AI21" s="11"/>
      <c r="AJ21" s="11"/>
      <c r="AK21" s="11"/>
      <c r="AL21" s="11"/>
      <c r="AM21" s="11"/>
      <c r="AN21" s="11"/>
      <c r="AO21" s="12"/>
      <c r="AP21" s="47"/>
      <c r="AQ21" s="48"/>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row>
    <row r="22" spans="2:212" x14ac:dyDescent="0.25">
      <c r="B22" s="17"/>
      <c r="C22" s="72" t="s">
        <v>0</v>
      </c>
      <c r="D22" s="72"/>
      <c r="E22" s="72"/>
      <c r="F22" s="4" t="s">
        <v>1</v>
      </c>
      <c r="G22" s="9">
        <v>1</v>
      </c>
      <c r="H22" s="41">
        <f t="shared" ref="H22:I25" si="0">T22+AE22+AP22</f>
        <v>0.22188449848024316</v>
      </c>
      <c r="I22" s="41">
        <f t="shared" si="0"/>
        <v>0.41033434650455924</v>
      </c>
      <c r="J22" s="77">
        <v>329</v>
      </c>
      <c r="K22" s="6">
        <v>7</v>
      </c>
      <c r="L22" s="6">
        <v>31</v>
      </c>
      <c r="M22" s="6">
        <v>26</v>
      </c>
      <c r="N22" s="6">
        <v>14</v>
      </c>
      <c r="O22" s="6"/>
      <c r="P22" s="6"/>
      <c r="Q22" s="6"/>
      <c r="R22" s="6"/>
      <c r="S22" s="5"/>
      <c r="T22" s="46">
        <f>(K22+L22)/J22</f>
        <v>0.11550151975683891</v>
      </c>
      <c r="U22" s="41">
        <f>(K22+L22+M22+N22)/J22</f>
        <v>0.23708206686930092</v>
      </c>
      <c r="V22" s="6">
        <v>0</v>
      </c>
      <c r="W22" s="6">
        <v>0</v>
      </c>
      <c r="X22" s="6">
        <v>0</v>
      </c>
      <c r="Y22" s="6">
        <v>0</v>
      </c>
      <c r="Z22" s="6"/>
      <c r="AA22" s="6"/>
      <c r="AB22" s="6"/>
      <c r="AC22" s="6"/>
      <c r="AD22" s="5"/>
      <c r="AE22" s="46">
        <f>(V22+W22)/J22</f>
        <v>0</v>
      </c>
      <c r="AF22" s="41">
        <f>(V22+W22+X22+Y22)/J22</f>
        <v>0</v>
      </c>
      <c r="AG22" s="6">
        <v>1</v>
      </c>
      <c r="AH22" s="6">
        <v>2</v>
      </c>
      <c r="AI22" s="6">
        <v>3</v>
      </c>
      <c r="AJ22" s="6">
        <v>10</v>
      </c>
      <c r="AK22" s="6">
        <v>19</v>
      </c>
      <c r="AL22" s="6">
        <v>15</v>
      </c>
      <c r="AM22" s="6">
        <v>7</v>
      </c>
      <c r="AN22" s="6"/>
      <c r="AO22" s="5"/>
      <c r="AP22" s="46">
        <f t="shared" ref="AP22:AP25" si="1">(AG22+AH22+AI22+AJ22+AK22) /J22</f>
        <v>0.10638297872340426</v>
      </c>
      <c r="AQ22" s="41">
        <f t="shared" ref="AQ22:AQ25" si="2">(AG22+AH22+AI22+AJ22+AK22+AL22+AM22)/J22</f>
        <v>0.17325227963525835</v>
      </c>
    </row>
    <row r="23" spans="2:212" x14ac:dyDescent="0.25">
      <c r="B23" s="17"/>
      <c r="C23" s="72"/>
      <c r="D23" s="72"/>
      <c r="E23" s="72"/>
      <c r="F23" s="4" t="s">
        <v>31</v>
      </c>
      <c r="G23" s="9">
        <v>2</v>
      </c>
      <c r="H23" s="41">
        <f t="shared" si="0"/>
        <v>0.61780104712041883</v>
      </c>
      <c r="I23" s="41">
        <f t="shared" si="0"/>
        <v>0.68586387434554974</v>
      </c>
      <c r="J23" s="77">
        <v>191</v>
      </c>
      <c r="K23" s="6">
        <v>4</v>
      </c>
      <c r="L23" s="6">
        <v>79</v>
      </c>
      <c r="M23" s="6">
        <v>31</v>
      </c>
      <c r="N23" s="6">
        <v>7</v>
      </c>
      <c r="O23" s="6">
        <v>2</v>
      </c>
      <c r="P23" s="6"/>
      <c r="Q23" s="6"/>
      <c r="R23" s="6"/>
      <c r="S23" s="5"/>
      <c r="T23" s="46">
        <f>(K23+L23+M23)/J23</f>
        <v>0.59685863874345546</v>
      </c>
      <c r="U23" s="41">
        <f>(K23+L23+M23+N23+O23)/J23</f>
        <v>0.64397905759162299</v>
      </c>
      <c r="V23" s="6">
        <v>0</v>
      </c>
      <c r="W23" s="6">
        <v>0</v>
      </c>
      <c r="X23" s="6">
        <v>0</v>
      </c>
      <c r="Y23" s="6">
        <v>0</v>
      </c>
      <c r="Z23" s="6">
        <v>0</v>
      </c>
      <c r="AA23" s="6"/>
      <c r="AB23" s="6"/>
      <c r="AC23" s="6"/>
      <c r="AD23" s="5"/>
      <c r="AE23" s="46">
        <f>(V23+W23+X23)/J23</f>
        <v>0</v>
      </c>
      <c r="AF23" s="41">
        <f>(V23+W23+X23+Y23+Z23)/J23</f>
        <v>0</v>
      </c>
      <c r="AG23" s="6">
        <v>1</v>
      </c>
      <c r="AH23" s="6">
        <v>1</v>
      </c>
      <c r="AI23" s="6">
        <v>1</v>
      </c>
      <c r="AJ23" s="6">
        <v>0</v>
      </c>
      <c r="AK23" s="6">
        <v>1</v>
      </c>
      <c r="AL23" s="6">
        <v>1</v>
      </c>
      <c r="AM23" s="6">
        <v>3</v>
      </c>
      <c r="AN23" s="6"/>
      <c r="AO23" s="5"/>
      <c r="AP23" s="46">
        <f t="shared" si="1"/>
        <v>2.0942408376963352E-2</v>
      </c>
      <c r="AQ23" s="41">
        <f t="shared" si="2"/>
        <v>4.1884816753926704E-2</v>
      </c>
    </row>
    <row r="24" spans="2:212" x14ac:dyDescent="0.25">
      <c r="B24" s="17"/>
      <c r="C24" s="72"/>
      <c r="D24" s="72"/>
      <c r="E24" s="72"/>
      <c r="F24" s="4" t="s">
        <v>2</v>
      </c>
      <c r="G24" s="9">
        <v>4</v>
      </c>
      <c r="H24" s="41">
        <f t="shared" si="0"/>
        <v>0.2615864527629233</v>
      </c>
      <c r="I24" s="41">
        <f t="shared" si="0"/>
        <v>0.35204991087344034</v>
      </c>
      <c r="J24" s="79">
        <v>2244</v>
      </c>
      <c r="K24" s="7">
        <v>23</v>
      </c>
      <c r="L24" s="7">
        <v>133</v>
      </c>
      <c r="M24" s="7">
        <v>131</v>
      </c>
      <c r="N24" s="7">
        <v>141</v>
      </c>
      <c r="O24" s="7">
        <v>97</v>
      </c>
      <c r="P24" s="7">
        <v>96</v>
      </c>
      <c r="Q24" s="7">
        <v>78</v>
      </c>
      <c r="R24" s="7"/>
      <c r="S24" s="8"/>
      <c r="T24" s="46">
        <f>(K24+L24+M24+N24+O24) /J24</f>
        <v>0.23395721925133689</v>
      </c>
      <c r="U24" s="41">
        <f>(K24+L24+M24+N24+O24+P24+Q24)/J24</f>
        <v>0.31149732620320858</v>
      </c>
      <c r="V24" s="6">
        <v>1</v>
      </c>
      <c r="W24" s="6">
        <v>3</v>
      </c>
      <c r="X24" s="6">
        <v>2</v>
      </c>
      <c r="Y24" s="6">
        <v>9</v>
      </c>
      <c r="Z24" s="6">
        <v>9</v>
      </c>
      <c r="AA24" s="6">
        <v>6</v>
      </c>
      <c r="AB24" s="6">
        <v>2</v>
      </c>
      <c r="AC24" s="6"/>
      <c r="AD24" s="5"/>
      <c r="AE24" s="46">
        <f>(V24+W24+X24+Y24+Z24) /J24</f>
        <v>1.06951871657754E-2</v>
      </c>
      <c r="AF24" s="41">
        <f>(V24+W24+X24+Y24+Z24+AA24+AB24)/J24</f>
        <v>1.4260249554367201E-2</v>
      </c>
      <c r="AG24" s="6">
        <v>9</v>
      </c>
      <c r="AH24" s="6">
        <v>6</v>
      </c>
      <c r="AI24" s="6">
        <v>5</v>
      </c>
      <c r="AJ24" s="6">
        <v>12</v>
      </c>
      <c r="AK24" s="6">
        <v>6</v>
      </c>
      <c r="AL24" s="6">
        <v>11</v>
      </c>
      <c r="AM24" s="6">
        <v>10</v>
      </c>
      <c r="AN24" s="6"/>
      <c r="AO24" s="5"/>
      <c r="AP24" s="46">
        <f t="shared" si="1"/>
        <v>1.6934046345811051E-2</v>
      </c>
      <c r="AQ24" s="41">
        <f t="shared" si="2"/>
        <v>2.6292335115864526E-2</v>
      </c>
    </row>
    <row r="25" spans="2:212" x14ac:dyDescent="0.25">
      <c r="B25" s="17"/>
      <c r="C25" s="72"/>
      <c r="D25" s="72"/>
      <c r="E25" s="72"/>
      <c r="F25" s="4" t="s">
        <v>3</v>
      </c>
      <c r="G25" s="9">
        <v>3</v>
      </c>
      <c r="H25" s="41">
        <f t="shared" si="0"/>
        <v>0.29836065573770493</v>
      </c>
      <c r="I25" s="41">
        <f t="shared" si="0"/>
        <v>0.60983606557377046</v>
      </c>
      <c r="J25" s="79">
        <v>1220</v>
      </c>
      <c r="K25" s="7">
        <v>1</v>
      </c>
      <c r="L25" s="7">
        <v>30</v>
      </c>
      <c r="M25" s="7">
        <v>107</v>
      </c>
      <c r="N25" s="7">
        <v>170</v>
      </c>
      <c r="O25" s="7">
        <v>195</v>
      </c>
      <c r="P25" s="7">
        <v>118</v>
      </c>
      <c r="Q25" s="7"/>
      <c r="R25" s="7"/>
      <c r="S25" s="8"/>
      <c r="T25" s="46">
        <f>(K25+L25+M25+N25)/J25</f>
        <v>0.25245901639344265</v>
      </c>
      <c r="U25" s="41">
        <f>(K25+L25+M25+N25+O25+P25)/J25</f>
        <v>0.50901639344262295</v>
      </c>
      <c r="V25" s="6">
        <v>3</v>
      </c>
      <c r="W25" s="6">
        <v>5</v>
      </c>
      <c r="X25" s="6">
        <v>2</v>
      </c>
      <c r="Y25" s="6">
        <v>1</v>
      </c>
      <c r="Z25" s="6">
        <v>1</v>
      </c>
      <c r="AA25" s="6">
        <v>1</v>
      </c>
      <c r="AB25" s="6"/>
      <c r="AC25" s="6"/>
      <c r="AD25" s="5"/>
      <c r="AE25" s="46">
        <f>(V25+W25+X25+Y25)/J25</f>
        <v>9.0163934426229515E-3</v>
      </c>
      <c r="AF25" s="41">
        <f>(V25+W25+X25+Y25+Z25+AA25)/J25</f>
        <v>1.0655737704918032E-2</v>
      </c>
      <c r="AG25" s="6">
        <v>10</v>
      </c>
      <c r="AH25" s="6">
        <v>12</v>
      </c>
      <c r="AI25" s="6">
        <v>12</v>
      </c>
      <c r="AJ25" s="6">
        <v>5</v>
      </c>
      <c r="AK25" s="6">
        <v>6</v>
      </c>
      <c r="AL25" s="6">
        <v>2</v>
      </c>
      <c r="AM25" s="6">
        <v>63</v>
      </c>
      <c r="AN25" s="6"/>
      <c r="AO25" s="5"/>
      <c r="AP25" s="46">
        <f t="shared" si="1"/>
        <v>3.6885245901639344E-2</v>
      </c>
      <c r="AQ25" s="41">
        <f t="shared" si="2"/>
        <v>9.0163934426229511E-2</v>
      </c>
    </row>
    <row r="26" spans="2:212" x14ac:dyDescent="0.25">
      <c r="B26" s="17"/>
      <c r="C26" s="72"/>
      <c r="D26" s="72"/>
      <c r="E26" s="72"/>
      <c r="F26" s="4" t="s">
        <v>4</v>
      </c>
      <c r="G26" s="9">
        <v>6</v>
      </c>
      <c r="H26" s="40" t="s">
        <v>27</v>
      </c>
      <c r="I26" s="40" t="s">
        <v>27</v>
      </c>
      <c r="J26" s="79" t="s">
        <v>28</v>
      </c>
      <c r="K26" s="7"/>
      <c r="L26" s="7"/>
      <c r="M26" s="7"/>
      <c r="N26" s="7"/>
      <c r="O26" s="7"/>
      <c r="P26" s="7"/>
      <c r="Q26" s="7"/>
      <c r="R26" s="7"/>
      <c r="S26" s="8"/>
      <c r="T26" s="46"/>
      <c r="U26" s="41"/>
      <c r="V26" s="6"/>
      <c r="W26" s="6"/>
      <c r="X26" s="6"/>
      <c r="Y26" s="6"/>
      <c r="Z26" s="6"/>
      <c r="AA26" s="6"/>
      <c r="AB26" s="6"/>
      <c r="AC26" s="6"/>
      <c r="AD26" s="5"/>
      <c r="AE26" s="46"/>
      <c r="AF26" s="41"/>
      <c r="AG26" s="6"/>
      <c r="AH26" s="6"/>
      <c r="AI26" s="6"/>
      <c r="AJ26" s="6"/>
      <c r="AK26" s="6"/>
      <c r="AL26" s="6"/>
      <c r="AM26" s="6"/>
      <c r="AN26" s="6"/>
      <c r="AO26" s="5"/>
      <c r="AP26" s="46"/>
      <c r="AQ26" s="41"/>
    </row>
    <row r="27" spans="2:212" s="13" customFormat="1" ht="15.75" thickBot="1" x14ac:dyDescent="0.3">
      <c r="B27" s="16"/>
      <c r="C27" s="73"/>
      <c r="D27" s="73"/>
      <c r="E27" s="73"/>
      <c r="F27" s="11" t="s">
        <v>32</v>
      </c>
      <c r="G27" s="14" t="s">
        <v>28</v>
      </c>
      <c r="H27" s="42" t="s">
        <v>27</v>
      </c>
      <c r="I27" s="42" t="s">
        <v>27</v>
      </c>
      <c r="J27" s="78" t="s">
        <v>28</v>
      </c>
      <c r="K27" s="11"/>
      <c r="L27" s="11"/>
      <c r="M27" s="11"/>
      <c r="N27" s="11"/>
      <c r="O27" s="11"/>
      <c r="P27" s="11"/>
      <c r="Q27" s="11"/>
      <c r="R27" s="11"/>
      <c r="S27" s="12"/>
      <c r="T27" s="47"/>
      <c r="U27" s="48"/>
      <c r="V27" s="11"/>
      <c r="W27" s="11"/>
      <c r="X27" s="11"/>
      <c r="Y27" s="11"/>
      <c r="Z27" s="11"/>
      <c r="AA27" s="11"/>
      <c r="AB27" s="11"/>
      <c r="AC27" s="11"/>
      <c r="AD27" s="12"/>
      <c r="AE27" s="47"/>
      <c r="AF27" s="48"/>
      <c r="AG27" s="11"/>
      <c r="AH27" s="11"/>
      <c r="AI27" s="11"/>
      <c r="AJ27" s="11"/>
      <c r="AK27" s="11"/>
      <c r="AL27" s="11"/>
      <c r="AM27" s="11"/>
      <c r="AN27" s="11"/>
      <c r="AO27" s="12"/>
      <c r="AP27" s="47"/>
      <c r="AQ27" s="48"/>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row>
    <row r="28" spans="2:212" x14ac:dyDescent="0.25">
      <c r="B28" s="17"/>
      <c r="C28" s="72" t="s">
        <v>9</v>
      </c>
      <c r="D28" s="72"/>
      <c r="E28" s="72"/>
      <c r="F28" s="4" t="s">
        <v>1</v>
      </c>
      <c r="G28" s="9">
        <v>1</v>
      </c>
      <c r="H28" s="41">
        <f>T28+AE28+AP28</f>
        <v>0.57239057239057234</v>
      </c>
      <c r="I28" s="41">
        <f>U28+AF28+AQ28</f>
        <v>0.67508417508417518</v>
      </c>
      <c r="J28" s="77">
        <v>1188</v>
      </c>
      <c r="K28" s="6">
        <v>392</v>
      </c>
      <c r="L28" s="6">
        <v>253</v>
      </c>
      <c r="M28" s="6">
        <v>65</v>
      </c>
      <c r="N28" s="6">
        <v>24</v>
      </c>
      <c r="O28" s="6"/>
      <c r="P28" s="6"/>
      <c r="Q28" s="6"/>
      <c r="R28" s="6"/>
      <c r="S28" s="5"/>
      <c r="T28" s="46">
        <f>(K28+L28)/J28</f>
        <v>0.54292929292929293</v>
      </c>
      <c r="U28" s="41">
        <f>(K28+L28+M28+N28)/J28</f>
        <v>0.61784511784511786</v>
      </c>
      <c r="V28" s="6">
        <v>1</v>
      </c>
      <c r="W28" s="6">
        <v>2</v>
      </c>
      <c r="X28" s="6">
        <v>4</v>
      </c>
      <c r="Y28" s="6">
        <v>4</v>
      </c>
      <c r="Z28" s="6"/>
      <c r="AA28" s="6"/>
      <c r="AB28" s="6"/>
      <c r="AC28" s="6"/>
      <c r="AD28" s="5"/>
      <c r="AE28" s="46">
        <f>(V28+W28)/J28</f>
        <v>2.5252525252525255E-3</v>
      </c>
      <c r="AF28" s="41">
        <f>(V28+W28+X28+Y28)/J28</f>
        <v>9.2592592592592587E-3</v>
      </c>
      <c r="AG28" s="6">
        <v>0</v>
      </c>
      <c r="AH28" s="6">
        <v>7</v>
      </c>
      <c r="AI28" s="6">
        <v>6</v>
      </c>
      <c r="AJ28" s="6">
        <v>2</v>
      </c>
      <c r="AK28" s="6">
        <v>17</v>
      </c>
      <c r="AL28" s="6">
        <v>14</v>
      </c>
      <c r="AM28" s="6">
        <v>11</v>
      </c>
      <c r="AN28" s="6"/>
      <c r="AO28" s="5"/>
      <c r="AP28" s="46">
        <f t="shared" ref="AP28:AP29" si="3">(AG28+AH28+AI28+AJ28+AK28) /J28</f>
        <v>2.6936026936026935E-2</v>
      </c>
      <c r="AQ28" s="41">
        <f t="shared" ref="AQ28:AQ29" si="4">(AG28+AH28+AI28+AJ28+AK28+AL28+AM28)/J28</f>
        <v>4.7979797979797977E-2</v>
      </c>
    </row>
    <row r="29" spans="2:212" x14ac:dyDescent="0.25">
      <c r="B29" s="17"/>
      <c r="C29" s="72"/>
      <c r="D29" s="72"/>
      <c r="E29" s="72"/>
      <c r="F29" s="4" t="s">
        <v>31</v>
      </c>
      <c r="G29" s="9">
        <v>2</v>
      </c>
      <c r="H29" s="41">
        <f>T29+AE29+AP29</f>
        <v>0.61093911248710009</v>
      </c>
      <c r="I29" s="41">
        <f>U29+AF29+AQ29</f>
        <v>0.7069143446852425</v>
      </c>
      <c r="J29" s="77">
        <v>969</v>
      </c>
      <c r="K29" s="6">
        <v>24</v>
      </c>
      <c r="L29" s="6">
        <v>301</v>
      </c>
      <c r="M29" s="6">
        <v>199</v>
      </c>
      <c r="N29" s="6">
        <v>39</v>
      </c>
      <c r="O29" s="6">
        <v>13</v>
      </c>
      <c r="P29" s="6"/>
      <c r="Q29" s="6"/>
      <c r="R29" s="6"/>
      <c r="S29" s="5"/>
      <c r="T29" s="46">
        <f>(K29+L29+M29)/J29</f>
        <v>0.54076367389060886</v>
      </c>
      <c r="U29" s="41">
        <f>(K29+L29+M29+N29+O29)/J29</f>
        <v>0.59442724458204332</v>
      </c>
      <c r="V29" s="6">
        <v>0</v>
      </c>
      <c r="W29" s="6">
        <v>0</v>
      </c>
      <c r="X29" s="6">
        <v>13</v>
      </c>
      <c r="Y29" s="6">
        <v>12</v>
      </c>
      <c r="Z29" s="6">
        <v>5</v>
      </c>
      <c r="AA29" s="6"/>
      <c r="AB29" s="6"/>
      <c r="AC29" s="6"/>
      <c r="AD29" s="5"/>
      <c r="AE29" s="46">
        <f>(V29+W29+X29)/J29</f>
        <v>1.3415892672858616E-2</v>
      </c>
      <c r="AF29" s="41">
        <f>(V29+W29+X29+Y29+Z29)/J29</f>
        <v>3.0959752321981424E-2</v>
      </c>
      <c r="AG29" s="6">
        <v>8</v>
      </c>
      <c r="AH29" s="6">
        <v>18</v>
      </c>
      <c r="AI29" s="6">
        <v>13</v>
      </c>
      <c r="AJ29" s="6">
        <v>12</v>
      </c>
      <c r="AK29" s="6">
        <v>4</v>
      </c>
      <c r="AL29" s="6">
        <v>11</v>
      </c>
      <c r="AM29" s="6">
        <v>13</v>
      </c>
      <c r="AN29" s="6"/>
      <c r="AO29" s="5"/>
      <c r="AP29" s="46">
        <f t="shared" si="3"/>
        <v>5.6759545923632609E-2</v>
      </c>
      <c r="AQ29" s="41">
        <f t="shared" si="4"/>
        <v>8.1527347781217757E-2</v>
      </c>
    </row>
    <row r="30" spans="2:212" x14ac:dyDescent="0.25">
      <c r="B30" s="17"/>
      <c r="C30" s="72"/>
      <c r="D30" s="72"/>
      <c r="E30" s="72"/>
      <c r="F30" s="4" t="s">
        <v>2</v>
      </c>
      <c r="G30" s="9">
        <v>4</v>
      </c>
      <c r="H30" s="40" t="s">
        <v>27</v>
      </c>
      <c r="I30" s="40" t="s">
        <v>27</v>
      </c>
      <c r="J30" s="77" t="s">
        <v>28</v>
      </c>
      <c r="K30" s="6"/>
      <c r="L30" s="6"/>
      <c r="M30" s="6"/>
      <c r="N30" s="6"/>
      <c r="O30" s="6"/>
      <c r="P30" s="6"/>
      <c r="Q30" s="6"/>
      <c r="R30" s="6"/>
      <c r="S30" s="5"/>
      <c r="T30" s="46"/>
      <c r="U30" s="41"/>
      <c r="V30" s="6"/>
      <c r="W30" s="6"/>
      <c r="X30" s="6"/>
      <c r="Y30" s="6"/>
      <c r="Z30" s="6"/>
      <c r="AA30" s="6"/>
      <c r="AB30" s="6"/>
      <c r="AC30" s="6"/>
      <c r="AD30" s="5"/>
      <c r="AE30" s="46"/>
      <c r="AF30" s="41"/>
      <c r="AG30" s="6"/>
      <c r="AH30" s="6"/>
      <c r="AI30" s="6"/>
      <c r="AJ30" s="6"/>
      <c r="AK30" s="6"/>
      <c r="AL30" s="6"/>
      <c r="AM30" s="6"/>
      <c r="AN30" s="6"/>
      <c r="AO30" s="5"/>
      <c r="AP30" s="46"/>
      <c r="AQ30" s="41"/>
    </row>
    <row r="31" spans="2:212" x14ac:dyDescent="0.25">
      <c r="B31" s="17"/>
      <c r="C31" s="72"/>
      <c r="D31" s="72"/>
      <c r="E31" s="72"/>
      <c r="F31" s="4" t="s">
        <v>3</v>
      </c>
      <c r="G31" s="9">
        <v>3</v>
      </c>
      <c r="H31" s="40" t="s">
        <v>27</v>
      </c>
      <c r="I31" s="40" t="s">
        <v>27</v>
      </c>
      <c r="J31" s="77" t="s">
        <v>28</v>
      </c>
      <c r="K31" s="6"/>
      <c r="L31" s="6"/>
      <c r="M31" s="6"/>
      <c r="N31" s="6"/>
      <c r="O31" s="6"/>
      <c r="P31" s="6"/>
      <c r="Q31" s="6"/>
      <c r="R31" s="6"/>
      <c r="S31" s="5"/>
      <c r="T31" s="46"/>
      <c r="U31" s="41"/>
      <c r="V31" s="6"/>
      <c r="W31" s="6"/>
      <c r="X31" s="6"/>
      <c r="Y31" s="6"/>
      <c r="Z31" s="6"/>
      <c r="AA31" s="6"/>
      <c r="AB31" s="6"/>
      <c r="AC31" s="6"/>
      <c r="AD31" s="5"/>
      <c r="AE31" s="46"/>
      <c r="AF31" s="41"/>
      <c r="AG31" s="6"/>
      <c r="AH31" s="6"/>
      <c r="AI31" s="6"/>
      <c r="AJ31" s="6"/>
      <c r="AK31" s="6"/>
      <c r="AL31" s="6"/>
      <c r="AM31" s="6"/>
      <c r="AN31" s="6"/>
      <c r="AO31" s="5"/>
      <c r="AP31" s="46"/>
      <c r="AQ31" s="41"/>
    </row>
    <row r="32" spans="2:212" x14ac:dyDescent="0.25">
      <c r="B32" s="17"/>
      <c r="C32" s="72"/>
      <c r="D32" s="72"/>
      <c r="E32" s="72"/>
      <c r="F32" s="4" t="s">
        <v>4</v>
      </c>
      <c r="G32" s="9">
        <v>6</v>
      </c>
      <c r="H32" s="40" t="s">
        <v>27</v>
      </c>
      <c r="I32" s="40" t="s">
        <v>27</v>
      </c>
      <c r="J32" s="77" t="s">
        <v>28</v>
      </c>
      <c r="K32" s="6"/>
      <c r="L32" s="6"/>
      <c r="M32" s="6"/>
      <c r="N32" s="6"/>
      <c r="O32" s="6"/>
      <c r="P32" s="6"/>
      <c r="Q32" s="6"/>
      <c r="R32" s="6"/>
      <c r="S32" s="5"/>
      <c r="T32" s="46"/>
      <c r="U32" s="41"/>
      <c r="V32" s="6"/>
      <c r="W32" s="6"/>
      <c r="X32" s="6"/>
      <c r="Y32" s="6"/>
      <c r="Z32" s="6"/>
      <c r="AA32" s="6"/>
      <c r="AB32" s="6"/>
      <c r="AC32" s="6"/>
      <c r="AD32" s="5"/>
      <c r="AE32" s="46"/>
      <c r="AF32" s="41"/>
      <c r="AG32" s="6"/>
      <c r="AH32" s="6"/>
      <c r="AI32" s="6"/>
      <c r="AJ32" s="6"/>
      <c r="AK32" s="6"/>
      <c r="AL32" s="6"/>
      <c r="AM32" s="6"/>
      <c r="AN32" s="6"/>
      <c r="AO32" s="5"/>
      <c r="AP32" s="46"/>
      <c r="AQ32" s="41"/>
    </row>
    <row r="33" spans="2:212" s="13" customFormat="1" ht="15.75" thickBot="1" x14ac:dyDescent="0.3">
      <c r="B33" s="16"/>
      <c r="C33" s="73"/>
      <c r="D33" s="73"/>
      <c r="E33" s="73"/>
      <c r="F33" s="11" t="s">
        <v>32</v>
      </c>
      <c r="G33" s="14" t="s">
        <v>28</v>
      </c>
      <c r="H33" s="42" t="s">
        <v>27</v>
      </c>
      <c r="I33" s="42" t="s">
        <v>27</v>
      </c>
      <c r="J33" s="78" t="s">
        <v>28</v>
      </c>
      <c r="K33" s="11"/>
      <c r="L33" s="11"/>
      <c r="M33" s="11"/>
      <c r="N33" s="11"/>
      <c r="O33" s="11"/>
      <c r="P33" s="11"/>
      <c r="Q33" s="11"/>
      <c r="R33" s="11"/>
      <c r="S33" s="12"/>
      <c r="T33" s="47"/>
      <c r="U33" s="48"/>
      <c r="V33" s="11"/>
      <c r="W33" s="11"/>
      <c r="X33" s="11"/>
      <c r="Y33" s="11"/>
      <c r="Z33" s="11"/>
      <c r="AA33" s="11"/>
      <c r="AB33" s="11"/>
      <c r="AC33" s="11"/>
      <c r="AD33" s="12"/>
      <c r="AE33" s="47"/>
      <c r="AF33" s="48"/>
      <c r="AG33" s="11"/>
      <c r="AH33" s="11"/>
      <c r="AI33" s="11"/>
      <c r="AJ33" s="11"/>
      <c r="AK33" s="11"/>
      <c r="AL33" s="11"/>
      <c r="AM33" s="11"/>
      <c r="AN33" s="11"/>
      <c r="AO33" s="12"/>
      <c r="AP33" s="47"/>
      <c r="AQ33" s="48"/>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row>
    <row r="34" spans="2:212" x14ac:dyDescent="0.25">
      <c r="B34" s="17"/>
      <c r="C34" s="72" t="s">
        <v>10</v>
      </c>
      <c r="D34" s="72"/>
      <c r="E34" s="72"/>
      <c r="F34" s="4" t="s">
        <v>1</v>
      </c>
      <c r="G34" s="9">
        <v>1</v>
      </c>
      <c r="H34" s="40" t="s">
        <v>27</v>
      </c>
      <c r="I34" s="40" t="s">
        <v>27</v>
      </c>
      <c r="J34" s="77" t="s">
        <v>28</v>
      </c>
      <c r="K34" s="6"/>
      <c r="L34" s="6"/>
      <c r="M34" s="6"/>
      <c r="N34" s="6"/>
      <c r="O34" s="6"/>
      <c r="P34" s="6"/>
      <c r="Q34" s="6"/>
      <c r="R34" s="6"/>
      <c r="S34" s="5"/>
      <c r="T34" s="46"/>
      <c r="U34" s="41"/>
      <c r="V34" s="6"/>
      <c r="W34" s="6"/>
      <c r="X34" s="6"/>
      <c r="Y34" s="6"/>
      <c r="Z34" s="6"/>
      <c r="AA34" s="6"/>
      <c r="AB34" s="6"/>
      <c r="AC34" s="6"/>
      <c r="AD34" s="5"/>
      <c r="AE34" s="46"/>
      <c r="AF34" s="41"/>
      <c r="AG34" s="6"/>
      <c r="AH34" s="6"/>
      <c r="AI34" s="6"/>
      <c r="AJ34" s="6"/>
      <c r="AK34" s="6"/>
      <c r="AL34" s="6"/>
      <c r="AM34" s="6"/>
      <c r="AN34" s="6"/>
      <c r="AO34" s="5"/>
      <c r="AP34" s="46"/>
      <c r="AQ34" s="41"/>
    </row>
    <row r="35" spans="2:212" x14ac:dyDescent="0.25">
      <c r="B35" s="17"/>
      <c r="C35" s="72"/>
      <c r="D35" s="72"/>
      <c r="E35" s="72"/>
      <c r="F35" s="4" t="s">
        <v>31</v>
      </c>
      <c r="G35" s="9">
        <v>2</v>
      </c>
      <c r="H35" s="40" t="s">
        <v>27</v>
      </c>
      <c r="I35" s="40" t="s">
        <v>27</v>
      </c>
      <c r="J35" s="77" t="s">
        <v>28</v>
      </c>
      <c r="K35" s="6"/>
      <c r="L35" s="6"/>
      <c r="M35" s="6"/>
      <c r="N35" s="6"/>
      <c r="O35" s="6"/>
      <c r="P35" s="6"/>
      <c r="Q35" s="6"/>
      <c r="R35" s="6"/>
      <c r="S35" s="5"/>
      <c r="T35" s="46"/>
      <c r="U35" s="41"/>
      <c r="V35" s="6"/>
      <c r="W35" s="6"/>
      <c r="X35" s="6"/>
      <c r="Y35" s="6"/>
      <c r="Z35" s="6"/>
      <c r="AA35" s="6"/>
      <c r="AB35" s="6"/>
      <c r="AC35" s="6"/>
      <c r="AD35" s="5"/>
      <c r="AE35" s="46"/>
      <c r="AF35" s="41"/>
      <c r="AG35" s="6"/>
      <c r="AH35" s="6"/>
      <c r="AI35" s="6"/>
      <c r="AJ35" s="6"/>
      <c r="AK35" s="6"/>
      <c r="AL35" s="6"/>
      <c r="AM35" s="6"/>
      <c r="AN35" s="6"/>
      <c r="AO35" s="5"/>
      <c r="AP35" s="46"/>
      <c r="AQ35" s="41"/>
    </row>
    <row r="36" spans="2:212" x14ac:dyDescent="0.25">
      <c r="B36" s="17"/>
      <c r="C36" s="72"/>
      <c r="D36" s="72"/>
      <c r="E36" s="72"/>
      <c r="F36" s="4" t="s">
        <v>2</v>
      </c>
      <c r="G36" s="9">
        <v>4</v>
      </c>
      <c r="H36" s="41">
        <f>T36+AE36+AP36</f>
        <v>0.47761194029850745</v>
      </c>
      <c r="I36" s="41">
        <f>U36+AF36+AQ36</f>
        <v>0.537313432835821</v>
      </c>
      <c r="J36" s="79">
        <v>201</v>
      </c>
      <c r="K36" s="7">
        <v>1</v>
      </c>
      <c r="L36" s="7">
        <v>6</v>
      </c>
      <c r="M36" s="7">
        <v>9</v>
      </c>
      <c r="N36" s="7">
        <v>39</v>
      </c>
      <c r="O36" s="7">
        <v>34</v>
      </c>
      <c r="P36" s="7">
        <v>10</v>
      </c>
      <c r="Q36" s="7">
        <v>2</v>
      </c>
      <c r="R36" s="7"/>
      <c r="S36" s="8"/>
      <c r="T36" s="46">
        <f>(K36+L36+M36+N36+O36) /J36</f>
        <v>0.44278606965174128</v>
      </c>
      <c r="U36" s="41">
        <f>(K36+L36+M36+N36+O36+P36+Q36)/J36</f>
        <v>0.50248756218905477</v>
      </c>
      <c r="V36" s="6">
        <v>0</v>
      </c>
      <c r="W36" s="6">
        <v>1</v>
      </c>
      <c r="X36" s="6">
        <v>1</v>
      </c>
      <c r="Y36" s="6">
        <v>1</v>
      </c>
      <c r="Z36" s="6">
        <v>1</v>
      </c>
      <c r="AA36" s="6">
        <v>0</v>
      </c>
      <c r="AB36" s="6">
        <v>0</v>
      </c>
      <c r="AC36" s="6"/>
      <c r="AD36" s="5"/>
      <c r="AE36" s="46">
        <f>(V36+W36+X36+Y36+Z36) /J36</f>
        <v>1.9900497512437811E-2</v>
      </c>
      <c r="AF36" s="41">
        <f>(V36+W36+X36+Y36+Z36+AA36+AB36)/J36</f>
        <v>1.9900497512437811E-2</v>
      </c>
      <c r="AG36" s="6">
        <v>0</v>
      </c>
      <c r="AH36" s="6">
        <v>0</v>
      </c>
      <c r="AI36" s="6">
        <v>1</v>
      </c>
      <c r="AJ36" s="6">
        <v>1</v>
      </c>
      <c r="AK36" s="6">
        <v>1</v>
      </c>
      <c r="AL36" s="6">
        <v>0</v>
      </c>
      <c r="AM36" s="6">
        <v>0</v>
      </c>
      <c r="AN36" s="6"/>
      <c r="AO36" s="5"/>
      <c r="AP36" s="46">
        <f t="shared" ref="AP36" si="5">(AG36+AH36+AI36+AJ36+AK36) /J36</f>
        <v>1.4925373134328358E-2</v>
      </c>
      <c r="AQ36" s="41">
        <f t="shared" ref="AQ36" si="6">(AG36+AH36+AI36+AJ36+AK36+AL36+AM36)/J36</f>
        <v>1.4925373134328358E-2</v>
      </c>
    </row>
    <row r="37" spans="2:212" x14ac:dyDescent="0.25">
      <c r="B37" s="17"/>
      <c r="C37" s="72"/>
      <c r="D37" s="72"/>
      <c r="E37" s="72"/>
      <c r="F37" s="4" t="s">
        <v>3</v>
      </c>
      <c r="G37" s="9">
        <v>3</v>
      </c>
      <c r="H37" s="40" t="s">
        <v>27</v>
      </c>
      <c r="I37" s="40" t="s">
        <v>27</v>
      </c>
      <c r="J37" s="79" t="s">
        <v>28</v>
      </c>
      <c r="K37" s="7"/>
      <c r="L37" s="7"/>
      <c r="M37" s="7"/>
      <c r="N37" s="7"/>
      <c r="O37" s="7"/>
      <c r="P37" s="7"/>
      <c r="Q37" s="7"/>
      <c r="R37" s="7"/>
      <c r="S37" s="8"/>
      <c r="T37" s="46"/>
      <c r="U37" s="41"/>
      <c r="V37" s="6"/>
      <c r="W37" s="6"/>
      <c r="X37" s="6"/>
      <c r="Y37" s="6"/>
      <c r="Z37" s="6"/>
      <c r="AA37" s="6"/>
      <c r="AB37" s="6"/>
      <c r="AC37" s="6"/>
      <c r="AD37" s="5"/>
      <c r="AE37" s="46"/>
      <c r="AF37" s="41"/>
      <c r="AG37" s="6"/>
      <c r="AH37" s="6"/>
      <c r="AI37" s="6"/>
      <c r="AJ37" s="6"/>
      <c r="AK37" s="6"/>
      <c r="AL37" s="6"/>
      <c r="AM37" s="6"/>
      <c r="AN37" s="6"/>
      <c r="AO37" s="5"/>
      <c r="AP37" s="46"/>
      <c r="AQ37" s="41"/>
    </row>
    <row r="38" spans="2:212" x14ac:dyDescent="0.25">
      <c r="B38" s="17"/>
      <c r="C38" s="72"/>
      <c r="D38" s="72"/>
      <c r="E38" s="72"/>
      <c r="F38" s="4" t="s">
        <v>4</v>
      </c>
      <c r="G38" s="9">
        <v>6</v>
      </c>
      <c r="H38" s="40" t="s">
        <v>27</v>
      </c>
      <c r="I38" s="40" t="s">
        <v>27</v>
      </c>
      <c r="J38" s="79" t="s">
        <v>28</v>
      </c>
      <c r="K38" s="7"/>
      <c r="L38" s="7"/>
      <c r="M38" s="7"/>
      <c r="N38" s="7"/>
      <c r="O38" s="7"/>
      <c r="P38" s="7"/>
      <c r="Q38" s="7"/>
      <c r="R38" s="7"/>
      <c r="S38" s="8"/>
      <c r="T38" s="46"/>
      <c r="U38" s="41"/>
      <c r="V38" s="6"/>
      <c r="W38" s="6"/>
      <c r="X38" s="6"/>
      <c r="Y38" s="6"/>
      <c r="Z38" s="6"/>
      <c r="AA38" s="6"/>
      <c r="AB38" s="6"/>
      <c r="AC38" s="6"/>
      <c r="AD38" s="5"/>
      <c r="AE38" s="46"/>
      <c r="AF38" s="41"/>
      <c r="AG38" s="6"/>
      <c r="AH38" s="6"/>
      <c r="AI38" s="6"/>
      <c r="AJ38" s="6"/>
      <c r="AK38" s="6"/>
      <c r="AL38" s="6"/>
      <c r="AM38" s="6"/>
      <c r="AN38" s="6"/>
      <c r="AO38" s="5"/>
      <c r="AP38" s="46"/>
      <c r="AQ38" s="41"/>
    </row>
    <row r="39" spans="2:212" s="13" customFormat="1" ht="15.75" thickBot="1" x14ac:dyDescent="0.3">
      <c r="B39" s="16"/>
      <c r="C39" s="73"/>
      <c r="D39" s="73"/>
      <c r="E39" s="73"/>
      <c r="F39" s="11" t="s">
        <v>32</v>
      </c>
      <c r="G39" s="14" t="s">
        <v>28</v>
      </c>
      <c r="H39" s="42" t="s">
        <v>27</v>
      </c>
      <c r="I39" s="42" t="s">
        <v>27</v>
      </c>
      <c r="J39" s="78" t="s">
        <v>28</v>
      </c>
      <c r="K39" s="11"/>
      <c r="L39" s="11"/>
      <c r="M39" s="11"/>
      <c r="N39" s="11"/>
      <c r="O39" s="11"/>
      <c r="P39" s="11"/>
      <c r="Q39" s="11"/>
      <c r="R39" s="11"/>
      <c r="S39" s="12"/>
      <c r="T39" s="47"/>
      <c r="U39" s="48"/>
      <c r="V39" s="11"/>
      <c r="W39" s="11"/>
      <c r="X39" s="11"/>
      <c r="Y39" s="11"/>
      <c r="Z39" s="11"/>
      <c r="AA39" s="11"/>
      <c r="AB39" s="11"/>
      <c r="AC39" s="11"/>
      <c r="AD39" s="12"/>
      <c r="AE39" s="47"/>
      <c r="AF39" s="48"/>
      <c r="AG39" s="11"/>
      <c r="AH39" s="11"/>
      <c r="AI39" s="11"/>
      <c r="AJ39" s="11"/>
      <c r="AK39" s="11"/>
      <c r="AL39" s="11"/>
      <c r="AM39" s="11"/>
      <c r="AN39" s="11"/>
      <c r="AO39" s="12"/>
      <c r="AP39" s="47"/>
      <c r="AQ39" s="48"/>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row>
    <row r="40" spans="2:212" x14ac:dyDescent="0.25">
      <c r="B40" s="17"/>
      <c r="C40" s="72" t="s">
        <v>11</v>
      </c>
      <c r="D40" s="72"/>
      <c r="E40" s="72"/>
      <c r="F40" s="4" t="s">
        <v>1</v>
      </c>
      <c r="G40" s="9">
        <v>1</v>
      </c>
      <c r="H40" s="40" t="s">
        <v>27</v>
      </c>
      <c r="I40" s="40" t="s">
        <v>27</v>
      </c>
      <c r="J40" s="77" t="s">
        <v>28</v>
      </c>
      <c r="K40" s="6"/>
      <c r="L40" s="6"/>
      <c r="M40" s="6"/>
      <c r="N40" s="6"/>
      <c r="O40" s="6"/>
      <c r="P40" s="6"/>
      <c r="Q40" s="6"/>
      <c r="R40" s="6"/>
      <c r="S40" s="5"/>
      <c r="T40" s="46"/>
      <c r="U40" s="41"/>
      <c r="V40" s="6"/>
      <c r="W40" s="6"/>
      <c r="X40" s="6"/>
      <c r="Y40" s="6"/>
      <c r="Z40" s="6"/>
      <c r="AA40" s="6"/>
      <c r="AB40" s="6"/>
      <c r="AC40" s="6"/>
      <c r="AD40" s="5"/>
      <c r="AE40" s="46"/>
      <c r="AF40" s="41"/>
      <c r="AG40" s="6"/>
      <c r="AH40" s="6"/>
      <c r="AI40" s="6"/>
      <c r="AJ40" s="6"/>
      <c r="AK40" s="6"/>
      <c r="AL40" s="6"/>
      <c r="AM40" s="6"/>
      <c r="AN40" s="6"/>
      <c r="AO40" s="5"/>
      <c r="AP40" s="46"/>
      <c r="AQ40" s="41"/>
    </row>
    <row r="41" spans="2:212" x14ac:dyDescent="0.25">
      <c r="B41" s="17"/>
      <c r="C41" s="72"/>
      <c r="D41" s="72"/>
      <c r="E41" s="72"/>
      <c r="F41" s="4" t="s">
        <v>31</v>
      </c>
      <c r="G41" s="9">
        <v>2</v>
      </c>
      <c r="H41" s="40" t="s">
        <v>27</v>
      </c>
      <c r="I41" s="40" t="s">
        <v>27</v>
      </c>
      <c r="J41" s="77" t="s">
        <v>28</v>
      </c>
      <c r="K41" s="6"/>
      <c r="L41" s="6"/>
      <c r="M41" s="6"/>
      <c r="N41" s="6"/>
      <c r="O41" s="6"/>
      <c r="P41" s="6"/>
      <c r="Q41" s="6"/>
      <c r="R41" s="6"/>
      <c r="S41" s="5"/>
      <c r="T41" s="46"/>
      <c r="U41" s="41"/>
      <c r="V41" s="6"/>
      <c r="W41" s="6"/>
      <c r="X41" s="6"/>
      <c r="Y41" s="6"/>
      <c r="Z41" s="6"/>
      <c r="AA41" s="6"/>
      <c r="AB41" s="6"/>
      <c r="AC41" s="6"/>
      <c r="AD41" s="5"/>
      <c r="AE41" s="46"/>
      <c r="AF41" s="41"/>
      <c r="AG41" s="6"/>
      <c r="AH41" s="6"/>
      <c r="AI41" s="6"/>
      <c r="AJ41" s="6"/>
      <c r="AK41" s="6"/>
      <c r="AL41" s="6"/>
      <c r="AM41" s="6"/>
      <c r="AN41" s="6"/>
      <c r="AO41" s="5"/>
      <c r="AP41" s="46"/>
      <c r="AQ41" s="41"/>
    </row>
    <row r="42" spans="2:212" x14ac:dyDescent="0.25">
      <c r="B42" s="17"/>
      <c r="C42" s="72"/>
      <c r="D42" s="72"/>
      <c r="E42" s="72"/>
      <c r="F42" s="4" t="s">
        <v>2</v>
      </c>
      <c r="G42" s="9">
        <v>4</v>
      </c>
      <c r="H42" s="41">
        <f>T42+AE42+AP42</f>
        <v>0.579520697167756</v>
      </c>
      <c r="I42" s="41">
        <f>U42+AF42+AQ42</f>
        <v>0.68845315904139426</v>
      </c>
      <c r="J42" s="79">
        <v>459</v>
      </c>
      <c r="K42" s="7">
        <v>4</v>
      </c>
      <c r="L42" s="7">
        <v>54</v>
      </c>
      <c r="M42" s="7">
        <v>45</v>
      </c>
      <c r="N42" s="7">
        <v>62</v>
      </c>
      <c r="O42" s="7">
        <v>48</v>
      </c>
      <c r="P42" s="7">
        <v>8</v>
      </c>
      <c r="Q42" s="7">
        <v>9</v>
      </c>
      <c r="R42" s="7"/>
      <c r="S42" s="8"/>
      <c r="T42" s="46">
        <f>(K42+L42+M42+N42+O42) /J42</f>
        <v>0.46405228758169936</v>
      </c>
      <c r="U42" s="41">
        <f>(K42+L42+M42+N42+O42+P42+Q42)/J42</f>
        <v>0.50108932461873634</v>
      </c>
      <c r="V42" s="6">
        <v>2</v>
      </c>
      <c r="W42" s="6">
        <v>1</v>
      </c>
      <c r="X42" s="6">
        <v>3</v>
      </c>
      <c r="Y42" s="6">
        <v>6</v>
      </c>
      <c r="Z42" s="6">
        <v>22</v>
      </c>
      <c r="AA42" s="6">
        <v>16</v>
      </c>
      <c r="AB42" s="6">
        <v>7</v>
      </c>
      <c r="AC42" s="6"/>
      <c r="AD42" s="5"/>
      <c r="AE42" s="46">
        <f>(V42+W42+X42+Y42+Z42) /J42</f>
        <v>7.407407407407407E-2</v>
      </c>
      <c r="AF42" s="41">
        <f>(V42+W42+X42+Y42+Z42+AA42+AB42)/J42</f>
        <v>0.12418300653594772</v>
      </c>
      <c r="AG42" s="6">
        <v>0</v>
      </c>
      <c r="AH42" s="6">
        <v>1</v>
      </c>
      <c r="AI42" s="6">
        <v>7</v>
      </c>
      <c r="AJ42" s="6">
        <v>5</v>
      </c>
      <c r="AK42" s="6">
        <v>6</v>
      </c>
      <c r="AL42" s="6">
        <v>6</v>
      </c>
      <c r="AM42" s="6">
        <v>4</v>
      </c>
      <c r="AN42" s="6"/>
      <c r="AO42" s="5"/>
      <c r="AP42" s="46">
        <f t="shared" ref="AP42:AP43" si="7">(AG42+AH42+AI42+AJ42+AK42) /J42</f>
        <v>4.1394335511982572E-2</v>
      </c>
      <c r="AQ42" s="41">
        <f t="shared" ref="AQ42:AQ43" si="8">(AG42+AH42+AI42+AJ42+AK42+AL42+AM42)/J42</f>
        <v>6.3180827886710242E-2</v>
      </c>
    </row>
    <row r="43" spans="2:212" x14ac:dyDescent="0.25">
      <c r="B43" s="17"/>
      <c r="C43" s="72"/>
      <c r="D43" s="72"/>
      <c r="E43" s="72"/>
      <c r="F43" s="4" t="s">
        <v>3</v>
      </c>
      <c r="G43" s="9">
        <v>3</v>
      </c>
      <c r="H43" s="41">
        <f>T43+AE43+AP43</f>
        <v>0.55555555555555558</v>
      </c>
      <c r="I43" s="41">
        <f>U43+AF43+AQ43</f>
        <v>0.66666666666666674</v>
      </c>
      <c r="J43" s="79">
        <v>27</v>
      </c>
      <c r="K43" s="7">
        <v>0</v>
      </c>
      <c r="L43" s="7">
        <v>4</v>
      </c>
      <c r="M43" s="7">
        <v>9</v>
      </c>
      <c r="N43" s="7">
        <v>1</v>
      </c>
      <c r="O43" s="7">
        <v>3</v>
      </c>
      <c r="P43" s="7">
        <v>0</v>
      </c>
      <c r="Q43" s="7"/>
      <c r="R43" s="7"/>
      <c r="S43" s="8"/>
      <c r="T43" s="46">
        <f>(K43+L43+M43+N43)/J43</f>
        <v>0.51851851851851849</v>
      </c>
      <c r="U43" s="41">
        <f>(K43+L43+M43+N43+O43+P43)/J43</f>
        <v>0.62962962962962965</v>
      </c>
      <c r="V43" s="6">
        <v>0</v>
      </c>
      <c r="W43" s="6">
        <v>0</v>
      </c>
      <c r="X43" s="6">
        <v>1</v>
      </c>
      <c r="Y43" s="6">
        <v>0</v>
      </c>
      <c r="Z43" s="6">
        <v>0</v>
      </c>
      <c r="AA43" s="6">
        <v>0</v>
      </c>
      <c r="AB43" s="6"/>
      <c r="AC43" s="6"/>
      <c r="AD43" s="5"/>
      <c r="AE43" s="46">
        <f>(V43+W43+X43+Y43)/J43</f>
        <v>3.7037037037037035E-2</v>
      </c>
      <c r="AF43" s="41">
        <f>(V43+W43+X43+Y43+Z43+AA43)/J43</f>
        <v>3.7037037037037035E-2</v>
      </c>
      <c r="AG43" s="6">
        <v>0</v>
      </c>
      <c r="AH43" s="6">
        <v>0</v>
      </c>
      <c r="AI43" s="6">
        <v>0</v>
      </c>
      <c r="AJ43" s="6">
        <v>0</v>
      </c>
      <c r="AK43" s="6">
        <v>0</v>
      </c>
      <c r="AL43" s="6">
        <v>0</v>
      </c>
      <c r="AM43" s="6">
        <v>0</v>
      </c>
      <c r="AN43" s="6"/>
      <c r="AO43" s="5"/>
      <c r="AP43" s="46">
        <f t="shared" si="7"/>
        <v>0</v>
      </c>
      <c r="AQ43" s="41">
        <f t="shared" si="8"/>
        <v>0</v>
      </c>
    </row>
    <row r="44" spans="2:212" x14ac:dyDescent="0.25">
      <c r="B44" s="17"/>
      <c r="C44" s="72"/>
      <c r="D44" s="72"/>
      <c r="E44" s="72"/>
      <c r="F44" s="4" t="s">
        <v>4</v>
      </c>
      <c r="G44" s="9">
        <v>6</v>
      </c>
      <c r="H44" s="40" t="s">
        <v>27</v>
      </c>
      <c r="I44" s="40" t="s">
        <v>27</v>
      </c>
      <c r="J44" s="79" t="s">
        <v>28</v>
      </c>
      <c r="K44" s="7"/>
      <c r="L44" s="7"/>
      <c r="M44" s="7"/>
      <c r="N44" s="7"/>
      <c r="O44" s="7"/>
      <c r="P44" s="7"/>
      <c r="Q44" s="7"/>
      <c r="R44" s="7"/>
      <c r="S44" s="8"/>
      <c r="T44" s="46"/>
      <c r="U44" s="41"/>
      <c r="V44" s="6"/>
      <c r="W44" s="6"/>
      <c r="X44" s="6"/>
      <c r="Y44" s="6"/>
      <c r="Z44" s="6"/>
      <c r="AA44" s="6"/>
      <c r="AB44" s="6"/>
      <c r="AC44" s="6"/>
      <c r="AD44" s="5"/>
      <c r="AE44" s="46"/>
      <c r="AF44" s="41"/>
      <c r="AG44" s="6"/>
      <c r="AH44" s="6"/>
      <c r="AI44" s="6"/>
      <c r="AJ44" s="6"/>
      <c r="AK44" s="6"/>
      <c r="AL44" s="6"/>
      <c r="AM44" s="6"/>
      <c r="AN44" s="6"/>
      <c r="AO44" s="5"/>
      <c r="AP44" s="46"/>
      <c r="AQ44" s="41"/>
    </row>
    <row r="45" spans="2:212" s="13" customFormat="1" ht="15.75" thickBot="1" x14ac:dyDescent="0.3">
      <c r="B45" s="16"/>
      <c r="C45" s="73"/>
      <c r="D45" s="73"/>
      <c r="E45" s="73"/>
      <c r="F45" s="11" t="s">
        <v>32</v>
      </c>
      <c r="G45" s="14" t="s">
        <v>28</v>
      </c>
      <c r="H45" s="42" t="s">
        <v>27</v>
      </c>
      <c r="I45" s="42" t="s">
        <v>27</v>
      </c>
      <c r="J45" s="78" t="s">
        <v>28</v>
      </c>
      <c r="K45" s="11"/>
      <c r="L45" s="11"/>
      <c r="M45" s="11"/>
      <c r="N45" s="11"/>
      <c r="O45" s="11"/>
      <c r="P45" s="11"/>
      <c r="Q45" s="11"/>
      <c r="R45" s="11"/>
      <c r="S45" s="12"/>
      <c r="T45" s="47"/>
      <c r="U45" s="48"/>
      <c r="V45" s="11"/>
      <c r="W45" s="11"/>
      <c r="X45" s="11"/>
      <c r="Y45" s="11"/>
      <c r="Z45" s="11"/>
      <c r="AA45" s="11"/>
      <c r="AB45" s="11"/>
      <c r="AC45" s="11"/>
      <c r="AD45" s="12"/>
      <c r="AE45" s="47"/>
      <c r="AF45" s="48"/>
      <c r="AG45" s="11"/>
      <c r="AH45" s="11"/>
      <c r="AI45" s="11"/>
      <c r="AJ45" s="11"/>
      <c r="AK45" s="11"/>
      <c r="AL45" s="11"/>
      <c r="AM45" s="11"/>
      <c r="AN45" s="11"/>
      <c r="AO45" s="12"/>
      <c r="AP45" s="47"/>
      <c r="AQ45" s="48"/>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row>
    <row r="46" spans="2:212" x14ac:dyDescent="0.25">
      <c r="B46" s="17"/>
      <c r="C46" s="72" t="s">
        <v>12</v>
      </c>
      <c r="D46" s="72"/>
      <c r="E46" s="72"/>
      <c r="F46" s="4" t="s">
        <v>1</v>
      </c>
      <c r="G46" s="9">
        <v>1</v>
      </c>
      <c r="H46" s="41">
        <f>T46+AE46+AP46</f>
        <v>0.43131462333825699</v>
      </c>
      <c r="I46" s="41">
        <f>U46+AF46+AQ46</f>
        <v>0.4859675036927622</v>
      </c>
      <c r="J46" s="77">
        <v>677</v>
      </c>
      <c r="K46" s="6">
        <v>222</v>
      </c>
      <c r="L46" s="6">
        <v>25</v>
      </c>
      <c r="M46" s="6">
        <v>17</v>
      </c>
      <c r="N46" s="6">
        <v>3</v>
      </c>
      <c r="O46" s="6"/>
      <c r="P46" s="6"/>
      <c r="Q46" s="6"/>
      <c r="R46" s="6"/>
      <c r="S46" s="5"/>
      <c r="T46" s="46">
        <f>(K46+L46)/J46</f>
        <v>0.36484490398818314</v>
      </c>
      <c r="U46" s="41">
        <f>(K46+L46+M46+N46)/J46</f>
        <v>0.39438700147710487</v>
      </c>
      <c r="V46" s="6">
        <v>2</v>
      </c>
      <c r="W46" s="6">
        <v>3</v>
      </c>
      <c r="X46" s="6">
        <v>2</v>
      </c>
      <c r="Y46" s="6">
        <v>0</v>
      </c>
      <c r="Z46" s="6"/>
      <c r="AA46" s="6"/>
      <c r="AB46" s="6"/>
      <c r="AC46" s="6"/>
      <c r="AD46" s="5"/>
      <c r="AE46" s="46">
        <f>(V46+W46)/J46</f>
        <v>7.385524372230428E-3</v>
      </c>
      <c r="AF46" s="41">
        <f>(V46+W46+X46+Y46)/J46</f>
        <v>1.03397341211226E-2</v>
      </c>
      <c r="AG46" s="6">
        <v>0</v>
      </c>
      <c r="AH46" s="6">
        <v>11</v>
      </c>
      <c r="AI46" s="6">
        <v>10</v>
      </c>
      <c r="AJ46" s="6">
        <v>5</v>
      </c>
      <c r="AK46" s="6">
        <v>14</v>
      </c>
      <c r="AL46" s="6">
        <v>6</v>
      </c>
      <c r="AM46" s="6">
        <v>9</v>
      </c>
      <c r="AN46" s="6"/>
      <c r="AO46" s="5"/>
      <c r="AP46" s="46">
        <f t="shared" ref="AP46:AP47" si="9">(AG46+AH46+AI46+AJ46+AK46) /J46</f>
        <v>5.9084194977843424E-2</v>
      </c>
      <c r="AQ46" s="41">
        <f t="shared" ref="AQ46:AQ47" si="10">(AG46+AH46+AI46+AJ46+AK46+AL46+AM46)/J46</f>
        <v>8.1240768094534718E-2</v>
      </c>
    </row>
    <row r="47" spans="2:212" x14ac:dyDescent="0.25">
      <c r="B47" s="17"/>
      <c r="C47" s="72"/>
      <c r="D47" s="72"/>
      <c r="E47" s="72"/>
      <c r="F47" s="4" t="s">
        <v>31</v>
      </c>
      <c r="G47" s="9">
        <v>2</v>
      </c>
      <c r="H47" s="41">
        <f>T47+AE47+AP47</f>
        <v>0.57013574660633481</v>
      </c>
      <c r="I47" s="41">
        <f>U47+AF47+AQ47</f>
        <v>0.61085972850678727</v>
      </c>
      <c r="J47" s="77">
        <v>221</v>
      </c>
      <c r="K47" s="6">
        <v>56</v>
      </c>
      <c r="L47" s="6">
        <v>44</v>
      </c>
      <c r="M47" s="6">
        <v>12</v>
      </c>
      <c r="N47" s="6">
        <v>3</v>
      </c>
      <c r="O47" s="6">
        <v>3</v>
      </c>
      <c r="P47" s="6"/>
      <c r="Q47" s="6"/>
      <c r="R47" s="6"/>
      <c r="S47" s="5"/>
      <c r="T47" s="46">
        <f>(K47+L47+M47)/J47</f>
        <v>0.50678733031674206</v>
      </c>
      <c r="U47" s="41">
        <f>(K47+L47+M47+N47+O47)/J47</f>
        <v>0.5339366515837104</v>
      </c>
      <c r="V47" s="6">
        <v>0</v>
      </c>
      <c r="W47" s="6">
        <v>0</v>
      </c>
      <c r="X47" s="6">
        <v>1</v>
      </c>
      <c r="Y47" s="6">
        <v>0</v>
      </c>
      <c r="Z47" s="6">
        <v>0</v>
      </c>
      <c r="AA47" s="6"/>
      <c r="AB47" s="6"/>
      <c r="AC47" s="6"/>
      <c r="AD47" s="5"/>
      <c r="AE47" s="46">
        <f>(V47+W47+X47)/J47</f>
        <v>4.5248868778280547E-3</v>
      </c>
      <c r="AF47" s="41">
        <f>(V47+W47+X47+Y47+Z47)/J47</f>
        <v>4.5248868778280547E-3</v>
      </c>
      <c r="AG47" s="6">
        <v>3</v>
      </c>
      <c r="AH47" s="6">
        <v>1</v>
      </c>
      <c r="AI47" s="6">
        <v>2</v>
      </c>
      <c r="AJ47" s="6">
        <v>3</v>
      </c>
      <c r="AK47" s="6">
        <v>4</v>
      </c>
      <c r="AL47" s="6">
        <v>0</v>
      </c>
      <c r="AM47" s="6">
        <v>3</v>
      </c>
      <c r="AN47" s="6"/>
      <c r="AO47" s="5"/>
      <c r="AP47" s="46">
        <f t="shared" si="9"/>
        <v>5.8823529411764705E-2</v>
      </c>
      <c r="AQ47" s="41">
        <f t="shared" si="10"/>
        <v>7.2398190045248875E-2</v>
      </c>
    </row>
    <row r="48" spans="2:212" x14ac:dyDescent="0.25">
      <c r="B48" s="17"/>
      <c r="C48" s="72"/>
      <c r="D48" s="72"/>
      <c r="E48" s="72"/>
      <c r="F48" s="4" t="s">
        <v>2</v>
      </c>
      <c r="G48" s="9">
        <v>4</v>
      </c>
      <c r="H48" s="40" t="s">
        <v>27</v>
      </c>
      <c r="I48" s="40" t="s">
        <v>27</v>
      </c>
      <c r="J48" s="77" t="s">
        <v>28</v>
      </c>
      <c r="K48" s="7"/>
      <c r="L48" s="7"/>
      <c r="M48" s="7"/>
      <c r="N48" s="7"/>
      <c r="O48" s="7"/>
      <c r="P48" s="7"/>
      <c r="Q48" s="7"/>
      <c r="R48" s="7"/>
      <c r="S48" s="8"/>
      <c r="T48" s="46"/>
      <c r="U48" s="41"/>
      <c r="V48" s="6"/>
      <c r="W48" s="6"/>
      <c r="X48" s="6"/>
      <c r="Y48" s="6"/>
      <c r="Z48" s="6"/>
      <c r="AA48" s="6"/>
      <c r="AB48" s="6"/>
      <c r="AC48" s="6"/>
      <c r="AD48" s="5"/>
      <c r="AE48" s="46"/>
      <c r="AF48" s="41"/>
      <c r="AG48" s="6"/>
      <c r="AH48" s="6"/>
      <c r="AI48" s="6"/>
      <c r="AJ48" s="6"/>
      <c r="AK48" s="6"/>
      <c r="AL48" s="6"/>
      <c r="AM48" s="6"/>
      <c r="AN48" s="6"/>
      <c r="AO48" s="5"/>
      <c r="AP48" s="46"/>
      <c r="AQ48" s="41"/>
    </row>
    <row r="49" spans="2:212" x14ac:dyDescent="0.25">
      <c r="B49" s="17"/>
      <c r="C49" s="72"/>
      <c r="D49" s="72"/>
      <c r="E49" s="72"/>
      <c r="F49" s="4" t="s">
        <v>3</v>
      </c>
      <c r="G49" s="9">
        <v>3</v>
      </c>
      <c r="H49" s="40" t="s">
        <v>27</v>
      </c>
      <c r="I49" s="40" t="s">
        <v>27</v>
      </c>
      <c r="J49" s="77" t="s">
        <v>28</v>
      </c>
      <c r="K49" s="7"/>
      <c r="L49" s="7"/>
      <c r="M49" s="7"/>
      <c r="N49" s="7"/>
      <c r="O49" s="7"/>
      <c r="P49" s="7"/>
      <c r="Q49" s="7"/>
      <c r="R49" s="7"/>
      <c r="S49" s="8"/>
      <c r="T49" s="46"/>
      <c r="U49" s="41"/>
      <c r="V49" s="6"/>
      <c r="W49" s="6"/>
      <c r="X49" s="6"/>
      <c r="Y49" s="6"/>
      <c r="Z49" s="6"/>
      <c r="AA49" s="6"/>
      <c r="AB49" s="6"/>
      <c r="AC49" s="6"/>
      <c r="AD49" s="5"/>
      <c r="AE49" s="46"/>
      <c r="AF49" s="41"/>
      <c r="AG49" s="6"/>
      <c r="AH49" s="6"/>
      <c r="AI49" s="6"/>
      <c r="AJ49" s="6"/>
      <c r="AK49" s="6"/>
      <c r="AL49" s="6"/>
      <c r="AM49" s="6"/>
      <c r="AN49" s="6"/>
      <c r="AO49" s="5"/>
      <c r="AP49" s="46"/>
      <c r="AQ49" s="41"/>
    </row>
    <row r="50" spans="2:212" x14ac:dyDescent="0.25">
      <c r="B50" s="17"/>
      <c r="C50" s="72"/>
      <c r="D50" s="72"/>
      <c r="E50" s="72"/>
      <c r="F50" s="4" t="s">
        <v>4</v>
      </c>
      <c r="G50" s="9">
        <v>6</v>
      </c>
      <c r="H50" s="40" t="s">
        <v>27</v>
      </c>
      <c r="I50" s="40" t="s">
        <v>27</v>
      </c>
      <c r="J50" s="77" t="s">
        <v>28</v>
      </c>
      <c r="K50" s="7"/>
      <c r="L50" s="7"/>
      <c r="M50" s="7"/>
      <c r="N50" s="7"/>
      <c r="O50" s="7"/>
      <c r="P50" s="7"/>
      <c r="Q50" s="7"/>
      <c r="R50" s="7"/>
      <c r="S50" s="8"/>
      <c r="T50" s="46"/>
      <c r="U50" s="41"/>
      <c r="V50" s="6"/>
      <c r="W50" s="6"/>
      <c r="X50" s="6"/>
      <c r="Y50" s="6"/>
      <c r="Z50" s="6"/>
      <c r="AA50" s="6"/>
      <c r="AB50" s="6"/>
      <c r="AC50" s="6"/>
      <c r="AD50" s="5"/>
      <c r="AE50" s="46"/>
      <c r="AF50" s="41"/>
      <c r="AG50" s="6"/>
      <c r="AH50" s="6"/>
      <c r="AI50" s="6"/>
      <c r="AJ50" s="6"/>
      <c r="AK50" s="6"/>
      <c r="AL50" s="6"/>
      <c r="AM50" s="6"/>
      <c r="AN50" s="6"/>
      <c r="AO50" s="5"/>
      <c r="AP50" s="46"/>
      <c r="AQ50" s="41"/>
    </row>
    <row r="51" spans="2:212" s="13" customFormat="1" ht="15.75" thickBot="1" x14ac:dyDescent="0.3">
      <c r="B51" s="16"/>
      <c r="C51" s="73"/>
      <c r="D51" s="73"/>
      <c r="E51" s="73"/>
      <c r="F51" s="11" t="s">
        <v>32</v>
      </c>
      <c r="G51" s="14" t="s">
        <v>28</v>
      </c>
      <c r="H51" s="42">
        <f t="shared" ref="H51:I51" si="11">T51+AE51+AP51</f>
        <v>0.49507389162561577</v>
      </c>
      <c r="I51" s="42">
        <f t="shared" si="11"/>
        <v>0.61822660098522175</v>
      </c>
      <c r="J51" s="78">
        <v>406</v>
      </c>
      <c r="K51" s="11">
        <v>0</v>
      </c>
      <c r="L51" s="11">
        <v>0</v>
      </c>
      <c r="M51" s="11">
        <v>0</v>
      </c>
      <c r="N51" s="11">
        <v>0</v>
      </c>
      <c r="O51" s="11">
        <v>0</v>
      </c>
      <c r="P51" s="11">
        <v>0</v>
      </c>
      <c r="Q51" s="11">
        <v>0</v>
      </c>
      <c r="R51" s="11"/>
      <c r="S51" s="12"/>
      <c r="T51" s="47">
        <f>(K51+L51+M51+N51+O51) /J51</f>
        <v>0</v>
      </c>
      <c r="U51" s="48">
        <f>(K51+L51+M51+N51+O51+P51+Q51)/J51</f>
        <v>0</v>
      </c>
      <c r="V51" s="11">
        <v>0</v>
      </c>
      <c r="W51" s="11">
        <v>5</v>
      </c>
      <c r="X51" s="11">
        <v>16</v>
      </c>
      <c r="Y51" s="11">
        <v>97</v>
      </c>
      <c r="Z51" s="11">
        <v>52</v>
      </c>
      <c r="AA51" s="11">
        <v>25</v>
      </c>
      <c r="AB51" s="11">
        <v>15</v>
      </c>
      <c r="AC51" s="11"/>
      <c r="AD51" s="12"/>
      <c r="AE51" s="47">
        <f>(V51+W51+X51+Y51+Z51) /J51</f>
        <v>0.41871921182266009</v>
      </c>
      <c r="AF51" s="48">
        <f>(V51+W51+X51+Y51+Z51+AA51+AB51)/J51</f>
        <v>0.51724137931034486</v>
      </c>
      <c r="AG51" s="11">
        <v>0</v>
      </c>
      <c r="AH51" s="11">
        <v>2</v>
      </c>
      <c r="AI51" s="11">
        <v>11</v>
      </c>
      <c r="AJ51" s="11">
        <v>7</v>
      </c>
      <c r="AK51" s="11">
        <v>11</v>
      </c>
      <c r="AL51" s="11">
        <v>6</v>
      </c>
      <c r="AM51" s="11">
        <v>4</v>
      </c>
      <c r="AN51" s="11"/>
      <c r="AO51" s="12"/>
      <c r="AP51" s="47">
        <f>(AG51+AH51+AI51+AJ51+AK51) /J51</f>
        <v>7.6354679802955669E-2</v>
      </c>
      <c r="AQ51" s="48">
        <f>(AG51+AH51+AI51+AJ51+AK51+AL51+AM51)/J51</f>
        <v>0.10098522167487685</v>
      </c>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row>
    <row r="52" spans="2:212" x14ac:dyDescent="0.25">
      <c r="B52" s="17"/>
      <c r="C52" s="72" t="s">
        <v>13</v>
      </c>
      <c r="D52" s="72"/>
      <c r="E52" s="72"/>
      <c r="F52" s="4" t="s">
        <v>1</v>
      </c>
      <c r="G52" s="9">
        <v>1</v>
      </c>
      <c r="H52" s="41">
        <f t="shared" ref="H52:I54" si="12">T52+AE52+AP52</f>
        <v>0.53099173553719003</v>
      </c>
      <c r="I52" s="41">
        <f t="shared" si="12"/>
        <v>0.63429752066115697</v>
      </c>
      <c r="J52" s="77">
        <v>484</v>
      </c>
      <c r="K52" s="6">
        <v>58</v>
      </c>
      <c r="L52" s="6">
        <v>176</v>
      </c>
      <c r="M52" s="6">
        <v>21</v>
      </c>
      <c r="N52" s="6">
        <v>18</v>
      </c>
      <c r="O52" s="6"/>
      <c r="P52" s="6"/>
      <c r="Q52" s="6"/>
      <c r="R52" s="6"/>
      <c r="S52" s="5"/>
      <c r="T52" s="46">
        <f>(K52+L52)/J52</f>
        <v>0.48347107438016529</v>
      </c>
      <c r="U52" s="41">
        <f>(K52+L52+M52+N52)/J52</f>
        <v>0.56404958677685946</v>
      </c>
      <c r="V52" s="6">
        <v>1</v>
      </c>
      <c r="W52" s="6">
        <v>0</v>
      </c>
      <c r="X52" s="6">
        <v>1</v>
      </c>
      <c r="Y52" s="6">
        <v>0</v>
      </c>
      <c r="Z52" s="6"/>
      <c r="AA52" s="6"/>
      <c r="AB52" s="6"/>
      <c r="AC52" s="6"/>
      <c r="AD52" s="5"/>
      <c r="AE52" s="46">
        <f>(V52+W52)/J52</f>
        <v>2.0661157024793389E-3</v>
      </c>
      <c r="AF52" s="41">
        <f>(V52+W52+X52+Y52)/J52</f>
        <v>4.1322314049586778E-3</v>
      </c>
      <c r="AG52" s="6">
        <v>0</v>
      </c>
      <c r="AH52" s="6">
        <v>0</v>
      </c>
      <c r="AI52" s="6">
        <v>2</v>
      </c>
      <c r="AJ52" s="6">
        <v>3</v>
      </c>
      <c r="AK52" s="6">
        <v>17</v>
      </c>
      <c r="AL52" s="6">
        <v>6</v>
      </c>
      <c r="AM52" s="6">
        <v>4</v>
      </c>
      <c r="AN52" s="6"/>
      <c r="AO52" s="5"/>
      <c r="AP52" s="46">
        <f t="shared" ref="AP52:AP54" si="13">(AG52+AH52+AI52+AJ52+AK52) /J52</f>
        <v>4.5454545454545456E-2</v>
      </c>
      <c r="AQ52" s="41">
        <f t="shared" ref="AQ52:AQ54" si="14">(AG52+AH52+AI52+AJ52+AK52+AL52+AM52)/J52</f>
        <v>6.6115702479338845E-2</v>
      </c>
    </row>
    <row r="53" spans="2:212" x14ac:dyDescent="0.25">
      <c r="B53" s="17"/>
      <c r="C53" s="72"/>
      <c r="D53" s="72"/>
      <c r="E53" s="72"/>
      <c r="F53" s="4" t="s">
        <v>31</v>
      </c>
      <c r="G53" s="9">
        <v>2</v>
      </c>
      <c r="H53" s="41">
        <f t="shared" si="12"/>
        <v>0.48318804483188044</v>
      </c>
      <c r="I53" s="41">
        <f t="shared" si="12"/>
        <v>0.63594852635948529</v>
      </c>
      <c r="J53" s="79">
        <v>2409</v>
      </c>
      <c r="K53" s="6">
        <v>10</v>
      </c>
      <c r="L53" s="6">
        <v>606</v>
      </c>
      <c r="M53" s="6">
        <v>319</v>
      </c>
      <c r="N53" s="6">
        <v>127</v>
      </c>
      <c r="O53" s="6">
        <v>63</v>
      </c>
      <c r="P53" s="6"/>
      <c r="Q53" s="6"/>
      <c r="R53" s="6"/>
      <c r="S53" s="5"/>
      <c r="T53" s="46">
        <f>(K53+L53+M53)/J53</f>
        <v>0.38812785388127852</v>
      </c>
      <c r="U53" s="41">
        <f>(K53+L53+M53+N53+O53)/J53</f>
        <v>0.46699875466998753</v>
      </c>
      <c r="V53" s="6">
        <v>1</v>
      </c>
      <c r="W53" s="6">
        <v>1</v>
      </c>
      <c r="X53" s="6">
        <v>18</v>
      </c>
      <c r="Y53" s="6">
        <v>28</v>
      </c>
      <c r="Z53" s="6">
        <v>16</v>
      </c>
      <c r="AA53" s="6"/>
      <c r="AB53" s="6"/>
      <c r="AC53" s="6"/>
      <c r="AD53" s="5"/>
      <c r="AE53" s="46">
        <f>(V53+W53+X53)/J53</f>
        <v>8.3022000830220016E-3</v>
      </c>
      <c r="AF53" s="41">
        <f>(V53+W53+X53+Y53+Z53)/J53</f>
        <v>2.6567040265670402E-2</v>
      </c>
      <c r="AG53" s="6">
        <v>13</v>
      </c>
      <c r="AH53" s="6">
        <v>37</v>
      </c>
      <c r="AI53" s="6">
        <v>29</v>
      </c>
      <c r="AJ53" s="6">
        <v>53</v>
      </c>
      <c r="AK53" s="6">
        <v>77</v>
      </c>
      <c r="AL53" s="6">
        <v>74</v>
      </c>
      <c r="AM53" s="6">
        <v>60</v>
      </c>
      <c r="AN53" s="6"/>
      <c r="AO53" s="5"/>
      <c r="AP53" s="46">
        <f t="shared" si="13"/>
        <v>8.6757990867579904E-2</v>
      </c>
      <c r="AQ53" s="41">
        <f t="shared" si="14"/>
        <v>0.14238273142382732</v>
      </c>
    </row>
    <row r="54" spans="2:212" x14ac:dyDescent="0.25">
      <c r="B54" s="17"/>
      <c r="C54" s="72"/>
      <c r="D54" s="72"/>
      <c r="E54" s="72"/>
      <c r="F54" s="4" t="s">
        <v>2</v>
      </c>
      <c r="G54" s="9">
        <v>4</v>
      </c>
      <c r="H54" s="41">
        <f t="shared" si="12"/>
        <v>0.50330906684315024</v>
      </c>
      <c r="I54" s="41">
        <f t="shared" si="12"/>
        <v>0.68497683653209807</v>
      </c>
      <c r="J54" s="79">
        <v>3022</v>
      </c>
      <c r="K54" s="7">
        <v>2</v>
      </c>
      <c r="L54" s="7">
        <v>70</v>
      </c>
      <c r="M54" s="7">
        <v>108</v>
      </c>
      <c r="N54" s="7">
        <v>319</v>
      </c>
      <c r="O54" s="7">
        <v>404</v>
      </c>
      <c r="P54" s="7">
        <v>176</v>
      </c>
      <c r="Q54" s="7">
        <v>97</v>
      </c>
      <c r="R54" s="7"/>
      <c r="S54" s="8"/>
      <c r="T54" s="46">
        <f>(K54+L54+M54+N54+O54) /J54</f>
        <v>0.2988087359364659</v>
      </c>
      <c r="U54" s="41">
        <f>(K54+L54+M54+N54+O54+P54+Q54)/J54</f>
        <v>0.38914626075446723</v>
      </c>
      <c r="V54" s="6">
        <v>1</v>
      </c>
      <c r="W54" s="6">
        <v>3</v>
      </c>
      <c r="X54" s="6">
        <v>19</v>
      </c>
      <c r="Y54" s="6">
        <v>125</v>
      </c>
      <c r="Z54" s="6">
        <v>217</v>
      </c>
      <c r="AA54" s="6">
        <v>122</v>
      </c>
      <c r="AB54" s="6">
        <v>55</v>
      </c>
      <c r="AC54" s="6"/>
      <c r="AD54" s="5"/>
      <c r="AE54" s="46">
        <f>(V54+W54+X54+Y54+Z54) /J54</f>
        <v>0.12078093977498346</v>
      </c>
      <c r="AF54" s="41">
        <f>(V54+W54+X54+Y54+Z54+AA54+AB54)/J54</f>
        <v>0.17935142289874256</v>
      </c>
      <c r="AG54" s="6">
        <v>19</v>
      </c>
      <c r="AH54" s="6">
        <v>25</v>
      </c>
      <c r="AI54" s="6">
        <v>54</v>
      </c>
      <c r="AJ54" s="6">
        <v>81</v>
      </c>
      <c r="AK54" s="6">
        <v>74</v>
      </c>
      <c r="AL54" s="6">
        <v>48</v>
      </c>
      <c r="AM54" s="6">
        <v>51</v>
      </c>
      <c r="AN54" s="6"/>
      <c r="AO54" s="5"/>
      <c r="AP54" s="46">
        <f t="shared" si="13"/>
        <v>8.3719391131700863E-2</v>
      </c>
      <c r="AQ54" s="41">
        <f t="shared" si="14"/>
        <v>0.11647915287888816</v>
      </c>
    </row>
    <row r="55" spans="2:212" x14ac:dyDescent="0.25">
      <c r="B55" s="17"/>
      <c r="C55" s="72"/>
      <c r="D55" s="72"/>
      <c r="E55" s="72"/>
      <c r="F55" s="4" t="s">
        <v>3</v>
      </c>
      <c r="G55" s="9">
        <v>3</v>
      </c>
      <c r="H55" s="40" t="s">
        <v>27</v>
      </c>
      <c r="I55" s="40" t="s">
        <v>27</v>
      </c>
      <c r="J55" s="79" t="s">
        <v>28</v>
      </c>
      <c r="K55" s="7"/>
      <c r="L55" s="7"/>
      <c r="M55" s="7"/>
      <c r="N55" s="7"/>
      <c r="O55" s="7"/>
      <c r="P55" s="7"/>
      <c r="Q55" s="7"/>
      <c r="R55" s="7"/>
      <c r="S55" s="8"/>
      <c r="T55" s="46"/>
      <c r="U55" s="41"/>
      <c r="V55" s="6"/>
      <c r="W55" s="6"/>
      <c r="X55" s="6"/>
      <c r="Y55" s="6"/>
      <c r="Z55" s="6"/>
      <c r="AA55" s="6"/>
      <c r="AB55" s="6"/>
      <c r="AC55" s="6"/>
      <c r="AD55" s="5"/>
      <c r="AE55" s="46"/>
      <c r="AF55" s="41"/>
      <c r="AG55" s="6"/>
      <c r="AH55" s="6"/>
      <c r="AI55" s="6"/>
      <c r="AJ55" s="6"/>
      <c r="AK55" s="6"/>
      <c r="AL55" s="6"/>
      <c r="AM55" s="6"/>
      <c r="AN55" s="6"/>
      <c r="AO55" s="5"/>
      <c r="AP55" s="46"/>
      <c r="AQ55" s="41"/>
    </row>
    <row r="56" spans="2:212" x14ac:dyDescent="0.25">
      <c r="B56" s="17"/>
      <c r="C56" s="72"/>
      <c r="D56" s="72"/>
      <c r="E56" s="72"/>
      <c r="F56" s="4" t="s">
        <v>4</v>
      </c>
      <c r="G56" s="9">
        <v>6</v>
      </c>
      <c r="H56" s="40" t="s">
        <v>27</v>
      </c>
      <c r="I56" s="40" t="s">
        <v>27</v>
      </c>
      <c r="J56" s="79" t="s">
        <v>28</v>
      </c>
      <c r="K56" s="7"/>
      <c r="L56" s="7"/>
      <c r="M56" s="7"/>
      <c r="N56" s="7"/>
      <c r="O56" s="7"/>
      <c r="P56" s="7"/>
      <c r="Q56" s="7"/>
      <c r="R56" s="7"/>
      <c r="S56" s="8"/>
      <c r="T56" s="46"/>
      <c r="U56" s="41"/>
      <c r="V56" s="6"/>
      <c r="W56" s="6"/>
      <c r="X56" s="6"/>
      <c r="Y56" s="6"/>
      <c r="Z56" s="6"/>
      <c r="AA56" s="6"/>
      <c r="AB56" s="6"/>
      <c r="AC56" s="6"/>
      <c r="AD56" s="5"/>
      <c r="AE56" s="46"/>
      <c r="AF56" s="41"/>
      <c r="AG56" s="6"/>
      <c r="AH56" s="6"/>
      <c r="AI56" s="6"/>
      <c r="AJ56" s="6"/>
      <c r="AK56" s="6"/>
      <c r="AL56" s="6"/>
      <c r="AM56" s="6"/>
      <c r="AN56" s="6"/>
      <c r="AO56" s="5"/>
      <c r="AP56" s="46"/>
      <c r="AQ56" s="41"/>
    </row>
    <row r="57" spans="2:212" s="13" customFormat="1" ht="15.75" thickBot="1" x14ac:dyDescent="0.3">
      <c r="B57" s="16"/>
      <c r="C57" s="73"/>
      <c r="D57" s="73"/>
      <c r="E57" s="73"/>
      <c r="F57" s="11" t="s">
        <v>32</v>
      </c>
      <c r="G57" s="14" t="s">
        <v>28</v>
      </c>
      <c r="H57" s="42">
        <f t="shared" ref="H57:I57" si="15">T57+AE57+AP57</f>
        <v>0.60816326530612241</v>
      </c>
      <c r="I57" s="42">
        <f t="shared" si="15"/>
        <v>0.74693877551020416</v>
      </c>
      <c r="J57" s="78">
        <v>245</v>
      </c>
      <c r="K57" s="11">
        <v>0</v>
      </c>
      <c r="L57" s="11">
        <v>0</v>
      </c>
      <c r="M57" s="11">
        <v>0</v>
      </c>
      <c r="N57" s="11">
        <v>2</v>
      </c>
      <c r="O57" s="11">
        <v>1</v>
      </c>
      <c r="P57" s="11">
        <v>3</v>
      </c>
      <c r="Q57" s="11">
        <v>1</v>
      </c>
      <c r="R57" s="11"/>
      <c r="S57" s="12"/>
      <c r="T57" s="47">
        <f>(K57+L57+M57+N57+O57) /J57</f>
        <v>1.2244897959183673E-2</v>
      </c>
      <c r="U57" s="48">
        <f>(K57+L57+M57+N57+O57+P57+Q57)/J57</f>
        <v>2.8571428571428571E-2</v>
      </c>
      <c r="V57" s="11">
        <v>0</v>
      </c>
      <c r="W57" s="11">
        <v>1</v>
      </c>
      <c r="X57" s="11">
        <v>8</v>
      </c>
      <c r="Y57" s="11">
        <v>29</v>
      </c>
      <c r="Z57" s="11">
        <v>76</v>
      </c>
      <c r="AA57" s="11">
        <v>19</v>
      </c>
      <c r="AB57" s="11">
        <v>6</v>
      </c>
      <c r="AC57" s="11"/>
      <c r="AD57" s="12"/>
      <c r="AE57" s="47">
        <f>(V57+W57+X57+Y57+Z57) /J57</f>
        <v>0.46530612244897956</v>
      </c>
      <c r="AF57" s="48">
        <f>(V57+W57+X57+Y57+Z57+AA57+AB57)/J57</f>
        <v>0.56734693877551023</v>
      </c>
      <c r="AG57" s="11">
        <v>1</v>
      </c>
      <c r="AH57" s="11">
        <v>0</v>
      </c>
      <c r="AI57" s="11">
        <v>14</v>
      </c>
      <c r="AJ57" s="11">
        <v>13</v>
      </c>
      <c r="AK57" s="11">
        <v>4</v>
      </c>
      <c r="AL57" s="11">
        <v>2</v>
      </c>
      <c r="AM57" s="11">
        <v>3</v>
      </c>
      <c r="AN57" s="11"/>
      <c r="AO57" s="12"/>
      <c r="AP57" s="47">
        <f>(AG57+AH57+AI57+AJ57+AK57) /J57</f>
        <v>0.1306122448979592</v>
      </c>
      <c r="AQ57" s="48">
        <f>(AG57+AH57+AI57+AJ57+AK57+AL57+AM57)/J57</f>
        <v>0.15102040816326531</v>
      </c>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row>
    <row r="58" spans="2:212" x14ac:dyDescent="0.25">
      <c r="B58" s="17"/>
      <c r="C58" s="72" t="s">
        <v>14</v>
      </c>
      <c r="D58" s="72"/>
      <c r="E58" s="72"/>
      <c r="F58" s="4" t="s">
        <v>1</v>
      </c>
      <c r="G58" s="9">
        <v>1</v>
      </c>
      <c r="H58" s="41">
        <f t="shared" ref="H58:I59" si="16">T58+AE58+AP58</f>
        <v>0.34920634920634919</v>
      </c>
      <c r="I58" s="41">
        <f t="shared" si="16"/>
        <v>0.46031746031746029</v>
      </c>
      <c r="J58" s="77">
        <v>567</v>
      </c>
      <c r="K58" s="6">
        <v>116</v>
      </c>
      <c r="L58" s="6">
        <v>42</v>
      </c>
      <c r="M58" s="6">
        <v>33</v>
      </c>
      <c r="N58" s="6">
        <v>6</v>
      </c>
      <c r="O58" s="6"/>
      <c r="P58" s="6"/>
      <c r="Q58" s="6"/>
      <c r="R58" s="6"/>
      <c r="S58" s="5"/>
      <c r="T58" s="46">
        <f>(K58+L58)/J58</f>
        <v>0.27865961199294531</v>
      </c>
      <c r="U58" s="41">
        <f>(K58+L58+M58+N58)/J58</f>
        <v>0.34744268077601409</v>
      </c>
      <c r="V58" s="6">
        <v>6</v>
      </c>
      <c r="W58" s="6">
        <v>10</v>
      </c>
      <c r="X58" s="6">
        <v>7</v>
      </c>
      <c r="Y58" s="6">
        <v>3</v>
      </c>
      <c r="Z58" s="6"/>
      <c r="AA58" s="6"/>
      <c r="AB58" s="6"/>
      <c r="AC58" s="6"/>
      <c r="AD58" s="5"/>
      <c r="AE58" s="46">
        <f>(V58+W58)/J58</f>
        <v>2.821869488536155E-2</v>
      </c>
      <c r="AF58" s="41">
        <f>(V58+W58+X58+Y58)/J58</f>
        <v>4.585537918871252E-2</v>
      </c>
      <c r="AG58" s="6">
        <v>2</v>
      </c>
      <c r="AH58" s="6">
        <v>2</v>
      </c>
      <c r="AI58" s="6">
        <v>3</v>
      </c>
      <c r="AJ58" s="6">
        <v>4</v>
      </c>
      <c r="AK58" s="6">
        <v>13</v>
      </c>
      <c r="AL58" s="6">
        <v>8</v>
      </c>
      <c r="AM58" s="6">
        <v>6</v>
      </c>
      <c r="AN58" s="6"/>
      <c r="AO58" s="5"/>
      <c r="AP58" s="46">
        <f t="shared" ref="AP58:AP59" si="17">(AG58+AH58+AI58+AJ58+AK58) /J58</f>
        <v>4.2328042328042326E-2</v>
      </c>
      <c r="AQ58" s="41">
        <f t="shared" ref="AQ58:AQ59" si="18">(AG58+AH58+AI58+AJ58+AK58+AL58+AM58)/J58</f>
        <v>6.7019400352733682E-2</v>
      </c>
    </row>
    <row r="59" spans="2:212" x14ac:dyDescent="0.25">
      <c r="B59" s="17"/>
      <c r="C59" s="72"/>
      <c r="D59" s="72"/>
      <c r="E59" s="72"/>
      <c r="F59" s="4" t="s">
        <v>31</v>
      </c>
      <c r="G59" s="9">
        <v>2</v>
      </c>
      <c r="H59" s="41">
        <f t="shared" si="16"/>
        <v>0.57228915662650603</v>
      </c>
      <c r="I59" s="41">
        <f t="shared" si="16"/>
        <v>0.64457831325301207</v>
      </c>
      <c r="J59" s="77">
        <v>166</v>
      </c>
      <c r="K59" s="6">
        <v>39</v>
      </c>
      <c r="L59" s="6">
        <v>30</v>
      </c>
      <c r="M59" s="6">
        <v>14</v>
      </c>
      <c r="N59" s="6">
        <v>5</v>
      </c>
      <c r="O59" s="6">
        <v>1</v>
      </c>
      <c r="P59" s="6"/>
      <c r="Q59" s="6"/>
      <c r="R59" s="6"/>
      <c r="S59" s="5"/>
      <c r="T59" s="46">
        <f>(K59+L59+M59)/J59</f>
        <v>0.5</v>
      </c>
      <c r="U59" s="41">
        <f>(K59+L59+M59+N59+O59)/J59</f>
        <v>0.53614457831325302</v>
      </c>
      <c r="V59" s="6">
        <v>1</v>
      </c>
      <c r="W59" s="6">
        <v>0</v>
      </c>
      <c r="X59" s="6">
        <v>1</v>
      </c>
      <c r="Y59" s="6">
        <v>2</v>
      </c>
      <c r="Z59" s="6">
        <v>0</v>
      </c>
      <c r="AA59" s="6"/>
      <c r="AB59" s="6"/>
      <c r="AC59" s="6"/>
      <c r="AD59" s="5"/>
      <c r="AE59" s="46">
        <f>(V59+W59+X59)/J59</f>
        <v>1.2048192771084338E-2</v>
      </c>
      <c r="AF59" s="41">
        <f>(V59+W59+X59+Y59+Z59)/J59</f>
        <v>2.4096385542168676E-2</v>
      </c>
      <c r="AG59" s="6">
        <v>3</v>
      </c>
      <c r="AH59" s="6">
        <v>1</v>
      </c>
      <c r="AI59" s="6">
        <v>3</v>
      </c>
      <c r="AJ59" s="6">
        <v>0</v>
      </c>
      <c r="AK59" s="6">
        <v>3</v>
      </c>
      <c r="AL59" s="6">
        <v>2</v>
      </c>
      <c r="AM59" s="6">
        <v>2</v>
      </c>
      <c r="AN59" s="6"/>
      <c r="AO59" s="5"/>
      <c r="AP59" s="46">
        <f t="shared" si="17"/>
        <v>6.0240963855421686E-2</v>
      </c>
      <c r="AQ59" s="41">
        <f t="shared" si="18"/>
        <v>8.4337349397590355E-2</v>
      </c>
    </row>
    <row r="60" spans="2:212" x14ac:dyDescent="0.25">
      <c r="B60" s="17"/>
      <c r="C60" s="72"/>
      <c r="D60" s="72"/>
      <c r="E60" s="72"/>
      <c r="F60" s="4" t="s">
        <v>2</v>
      </c>
      <c r="G60" s="9">
        <v>4</v>
      </c>
      <c r="H60" s="40" t="s">
        <v>27</v>
      </c>
      <c r="I60" s="40" t="s">
        <v>27</v>
      </c>
      <c r="J60" s="79" t="s">
        <v>28</v>
      </c>
      <c r="K60" s="7"/>
      <c r="L60" s="7"/>
      <c r="M60" s="7"/>
      <c r="N60" s="7"/>
      <c r="O60" s="7"/>
      <c r="P60" s="7"/>
      <c r="Q60" s="7"/>
      <c r="R60" s="7"/>
      <c r="S60" s="8"/>
      <c r="T60" s="46"/>
      <c r="U60" s="41"/>
      <c r="V60" s="6"/>
      <c r="W60" s="6"/>
      <c r="X60" s="6"/>
      <c r="Y60" s="6"/>
      <c r="Z60" s="6"/>
      <c r="AA60" s="6"/>
      <c r="AB60" s="6"/>
      <c r="AC60" s="6"/>
      <c r="AD60" s="5"/>
      <c r="AE60" s="46"/>
      <c r="AF60" s="41"/>
      <c r="AG60" s="6"/>
      <c r="AH60" s="6"/>
      <c r="AI60" s="6"/>
      <c r="AJ60" s="6"/>
      <c r="AK60" s="6"/>
      <c r="AL60" s="6"/>
      <c r="AM60" s="6"/>
      <c r="AN60" s="6"/>
      <c r="AO60" s="5"/>
      <c r="AP60" s="46"/>
      <c r="AQ60" s="41"/>
    </row>
    <row r="61" spans="2:212" x14ac:dyDescent="0.25">
      <c r="B61" s="17"/>
      <c r="C61" s="72"/>
      <c r="D61" s="72"/>
      <c r="E61" s="72"/>
      <c r="F61" s="4" t="s">
        <v>3</v>
      </c>
      <c r="G61" s="9">
        <v>3</v>
      </c>
      <c r="H61" s="40" t="s">
        <v>27</v>
      </c>
      <c r="I61" s="40" t="s">
        <v>27</v>
      </c>
      <c r="J61" s="79" t="s">
        <v>28</v>
      </c>
      <c r="K61" s="7"/>
      <c r="L61" s="7"/>
      <c r="M61" s="7"/>
      <c r="N61" s="7"/>
      <c r="O61" s="7"/>
      <c r="P61" s="7"/>
      <c r="Q61" s="7"/>
      <c r="R61" s="7"/>
      <c r="S61" s="8"/>
      <c r="T61" s="46"/>
      <c r="U61" s="41"/>
      <c r="V61" s="6"/>
      <c r="W61" s="6"/>
      <c r="X61" s="6"/>
      <c r="Y61" s="6"/>
      <c r="Z61" s="6"/>
      <c r="AA61" s="6"/>
      <c r="AB61" s="6"/>
      <c r="AC61" s="6"/>
      <c r="AD61" s="5"/>
      <c r="AE61" s="46"/>
      <c r="AF61" s="41"/>
      <c r="AG61" s="6"/>
      <c r="AH61" s="6"/>
      <c r="AI61" s="6"/>
      <c r="AJ61" s="6"/>
      <c r="AK61" s="6"/>
      <c r="AL61" s="6"/>
      <c r="AM61" s="6"/>
      <c r="AN61" s="6"/>
      <c r="AO61" s="5"/>
      <c r="AP61" s="46"/>
      <c r="AQ61" s="41"/>
    </row>
    <row r="62" spans="2:212" x14ac:dyDescent="0.25">
      <c r="B62" s="17"/>
      <c r="C62" s="72"/>
      <c r="D62" s="72"/>
      <c r="E62" s="72"/>
      <c r="F62" s="4" t="s">
        <v>4</v>
      </c>
      <c r="G62" s="9">
        <v>6</v>
      </c>
      <c r="H62" s="40" t="s">
        <v>27</v>
      </c>
      <c r="I62" s="40" t="s">
        <v>27</v>
      </c>
      <c r="J62" s="79" t="s">
        <v>28</v>
      </c>
      <c r="K62" s="7"/>
      <c r="L62" s="7"/>
      <c r="M62" s="7"/>
      <c r="N62" s="7"/>
      <c r="O62" s="7"/>
      <c r="P62" s="7"/>
      <c r="Q62" s="7"/>
      <c r="R62" s="7"/>
      <c r="S62" s="8"/>
      <c r="T62" s="46"/>
      <c r="U62" s="41"/>
      <c r="V62" s="6"/>
      <c r="W62" s="6"/>
      <c r="X62" s="6"/>
      <c r="Y62" s="6"/>
      <c r="Z62" s="6"/>
      <c r="AA62" s="6"/>
      <c r="AB62" s="6"/>
      <c r="AC62" s="6"/>
      <c r="AD62" s="5"/>
      <c r="AE62" s="46"/>
      <c r="AF62" s="41"/>
      <c r="AG62" s="6"/>
      <c r="AH62" s="6"/>
      <c r="AI62" s="6"/>
      <c r="AJ62" s="6"/>
      <c r="AK62" s="6"/>
      <c r="AL62" s="6"/>
      <c r="AM62" s="6"/>
      <c r="AN62" s="6"/>
      <c r="AO62" s="5"/>
      <c r="AP62" s="46"/>
      <c r="AQ62" s="41"/>
    </row>
    <row r="63" spans="2:212" s="13" customFormat="1" ht="15.75" thickBot="1" x14ac:dyDescent="0.3">
      <c r="B63" s="16"/>
      <c r="C63" s="73"/>
      <c r="D63" s="73"/>
      <c r="E63" s="73"/>
      <c r="F63" s="11" t="s">
        <v>32</v>
      </c>
      <c r="G63" s="14" t="s">
        <v>28</v>
      </c>
      <c r="H63" s="42">
        <f t="shared" ref="H63:I63" si="19">T63+AE63+AP63</f>
        <v>0.43636363636363634</v>
      </c>
      <c r="I63" s="42">
        <f t="shared" si="19"/>
        <v>0.5696969696969697</v>
      </c>
      <c r="J63" s="78">
        <v>165</v>
      </c>
      <c r="K63" s="11">
        <v>0</v>
      </c>
      <c r="L63" s="11">
        <v>0</v>
      </c>
      <c r="M63" s="11">
        <v>0</v>
      </c>
      <c r="N63" s="11">
        <v>0</v>
      </c>
      <c r="O63" s="11">
        <v>0</v>
      </c>
      <c r="P63" s="11">
        <v>0</v>
      </c>
      <c r="Q63" s="11">
        <v>0</v>
      </c>
      <c r="R63" s="11"/>
      <c r="S63" s="12"/>
      <c r="T63" s="47">
        <f>(K63+L63+M63+N63+O63) /J63</f>
        <v>0</v>
      </c>
      <c r="U63" s="48">
        <f>(K63+L63+M63+N63+O63+P63+Q63)/J63</f>
        <v>0</v>
      </c>
      <c r="V63" s="11">
        <v>0</v>
      </c>
      <c r="W63" s="11">
        <v>2</v>
      </c>
      <c r="X63" s="11">
        <v>1</v>
      </c>
      <c r="Y63" s="11">
        <v>22</v>
      </c>
      <c r="Z63" s="11">
        <v>26</v>
      </c>
      <c r="AA63" s="11">
        <v>7</v>
      </c>
      <c r="AB63" s="11">
        <v>3</v>
      </c>
      <c r="AC63" s="11"/>
      <c r="AD63" s="12"/>
      <c r="AE63" s="47">
        <f>(V63+W63+X63+Y63+Z63) /J63</f>
        <v>0.30909090909090908</v>
      </c>
      <c r="AF63" s="48">
        <f>(V63+W63+X63+Y63+Z63+AA63+AB63)/J63</f>
        <v>0.36969696969696969</v>
      </c>
      <c r="AG63" s="11">
        <v>0</v>
      </c>
      <c r="AH63" s="11">
        <v>4</v>
      </c>
      <c r="AI63" s="11">
        <v>11</v>
      </c>
      <c r="AJ63" s="11">
        <v>4</v>
      </c>
      <c r="AK63" s="11">
        <v>2</v>
      </c>
      <c r="AL63" s="11">
        <v>6</v>
      </c>
      <c r="AM63" s="11">
        <v>6</v>
      </c>
      <c r="AN63" s="11"/>
      <c r="AO63" s="12"/>
      <c r="AP63" s="47">
        <f>(AG63+AH63+AI63+AJ63+AK63) /J63</f>
        <v>0.12727272727272726</v>
      </c>
      <c r="AQ63" s="48">
        <f>(AG63+AH63+AI63+AJ63+AK63+AL63+AM63)/J63</f>
        <v>0.2</v>
      </c>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row>
    <row r="64" spans="2:212" x14ac:dyDescent="0.25">
      <c r="B64" s="17"/>
      <c r="C64" s="72" t="s">
        <v>41</v>
      </c>
      <c r="D64" s="72"/>
      <c r="E64" s="72"/>
      <c r="F64" s="4" t="s">
        <v>1</v>
      </c>
      <c r="G64" s="9">
        <v>1</v>
      </c>
      <c r="H64" s="40" t="s">
        <v>27</v>
      </c>
      <c r="I64" s="40" t="s">
        <v>27</v>
      </c>
      <c r="J64" s="77" t="s">
        <v>28</v>
      </c>
      <c r="K64" s="6"/>
      <c r="L64" s="6"/>
      <c r="M64" s="6"/>
      <c r="N64" s="6"/>
      <c r="O64" s="6"/>
      <c r="P64" s="6"/>
      <c r="Q64" s="6"/>
      <c r="R64" s="6"/>
      <c r="S64" s="5"/>
      <c r="T64" s="46"/>
      <c r="U64" s="41"/>
      <c r="V64" s="6"/>
      <c r="W64" s="6"/>
      <c r="X64" s="6"/>
      <c r="Y64" s="6"/>
      <c r="Z64" s="6"/>
      <c r="AA64" s="6"/>
      <c r="AB64" s="6"/>
      <c r="AC64" s="6"/>
      <c r="AD64" s="5"/>
      <c r="AE64" s="46"/>
      <c r="AF64" s="41"/>
      <c r="AG64" s="6"/>
      <c r="AH64" s="6"/>
      <c r="AI64" s="6"/>
      <c r="AJ64" s="6"/>
      <c r="AK64" s="6"/>
      <c r="AL64" s="6"/>
      <c r="AM64" s="6"/>
      <c r="AN64" s="6"/>
      <c r="AO64" s="5"/>
      <c r="AP64" s="46"/>
      <c r="AQ64" s="41"/>
    </row>
    <row r="65" spans="2:212" x14ac:dyDescent="0.25">
      <c r="B65" s="17"/>
      <c r="C65" s="72"/>
      <c r="D65" s="72"/>
      <c r="E65" s="72"/>
      <c r="F65" s="4" t="s">
        <v>31</v>
      </c>
      <c r="G65" s="9">
        <v>2</v>
      </c>
      <c r="H65" s="40" t="s">
        <v>27</v>
      </c>
      <c r="I65" s="40" t="s">
        <v>27</v>
      </c>
      <c r="J65" s="77" t="s">
        <v>28</v>
      </c>
      <c r="K65" s="6"/>
      <c r="L65" s="6"/>
      <c r="M65" s="6"/>
      <c r="N65" s="6"/>
      <c r="O65" s="6"/>
      <c r="P65" s="6"/>
      <c r="Q65" s="6"/>
      <c r="R65" s="6"/>
      <c r="S65" s="5"/>
      <c r="T65" s="46"/>
      <c r="U65" s="41"/>
      <c r="V65" s="6"/>
      <c r="W65" s="6"/>
      <c r="X65" s="6"/>
      <c r="Y65" s="6"/>
      <c r="Z65" s="6"/>
      <c r="AA65" s="6"/>
      <c r="AB65" s="6"/>
      <c r="AC65" s="6"/>
      <c r="AD65" s="5"/>
      <c r="AE65" s="46"/>
      <c r="AF65" s="41"/>
      <c r="AG65" s="6"/>
      <c r="AH65" s="6"/>
      <c r="AI65" s="6"/>
      <c r="AJ65" s="6"/>
      <c r="AK65" s="6"/>
      <c r="AL65" s="6"/>
      <c r="AM65" s="6"/>
      <c r="AN65" s="6"/>
      <c r="AO65" s="5"/>
      <c r="AP65" s="46"/>
      <c r="AQ65" s="41"/>
    </row>
    <row r="66" spans="2:212" x14ac:dyDescent="0.25">
      <c r="B66" s="17"/>
      <c r="C66" s="72"/>
      <c r="D66" s="72"/>
      <c r="E66" s="72"/>
      <c r="F66" s="4" t="s">
        <v>2</v>
      </c>
      <c r="G66" s="9">
        <v>4</v>
      </c>
      <c r="H66" s="41">
        <f>T66+AE66+AP66</f>
        <v>0.59677419354838701</v>
      </c>
      <c r="I66" s="41">
        <f>U66+AF66+AQ66</f>
        <v>0.69758064516129037</v>
      </c>
      <c r="J66" s="79">
        <v>248</v>
      </c>
      <c r="K66" s="7">
        <v>3</v>
      </c>
      <c r="L66" s="7">
        <v>20</v>
      </c>
      <c r="M66" s="7">
        <v>21</v>
      </c>
      <c r="N66" s="7">
        <v>37</v>
      </c>
      <c r="O66" s="7">
        <v>29</v>
      </c>
      <c r="P66" s="7">
        <v>6</v>
      </c>
      <c r="Q66" s="7">
        <v>2</v>
      </c>
      <c r="R66" s="7"/>
      <c r="S66" s="8"/>
      <c r="T66" s="46">
        <f>(K66+L66+M66+N66+O66) /J66</f>
        <v>0.44354838709677419</v>
      </c>
      <c r="U66" s="41">
        <f>(K66+L66+M66+N66+O66+P66+Q66)/J66</f>
        <v>0.47580645161290325</v>
      </c>
      <c r="V66" s="6">
        <v>1</v>
      </c>
      <c r="W66" s="6">
        <v>2</v>
      </c>
      <c r="X66" s="6">
        <v>1</v>
      </c>
      <c r="Y66" s="6">
        <v>6</v>
      </c>
      <c r="Z66" s="6">
        <v>13</v>
      </c>
      <c r="AA66" s="6">
        <v>6</v>
      </c>
      <c r="AB66" s="6">
        <v>2</v>
      </c>
      <c r="AC66" s="6"/>
      <c r="AD66" s="5"/>
      <c r="AE66" s="46">
        <f>(V66+W66+X66+Y66+Z66) /J66</f>
        <v>9.2741935483870969E-2</v>
      </c>
      <c r="AF66" s="41">
        <f>(V66+W66+X66+Y66+Z66+AA66+AB66)/J66</f>
        <v>0.125</v>
      </c>
      <c r="AG66" s="6">
        <v>0</v>
      </c>
      <c r="AH66" s="6">
        <v>0</v>
      </c>
      <c r="AI66" s="6">
        <v>5</v>
      </c>
      <c r="AJ66" s="6">
        <v>4</v>
      </c>
      <c r="AK66" s="6">
        <v>6</v>
      </c>
      <c r="AL66" s="6">
        <v>6</v>
      </c>
      <c r="AM66" s="6">
        <v>3</v>
      </c>
      <c r="AN66" s="6"/>
      <c r="AO66" s="5"/>
      <c r="AP66" s="46">
        <f>(AG66+AH66+AI66+AJ66+AK66) /J66</f>
        <v>6.0483870967741937E-2</v>
      </c>
      <c r="AQ66" s="41">
        <f>(AG66+AH66+AI66+AJ66+AK66+AL66+AM66)/J66</f>
        <v>9.6774193548387094E-2</v>
      </c>
    </row>
    <row r="67" spans="2:212" x14ac:dyDescent="0.25">
      <c r="B67" s="17"/>
      <c r="C67" s="72"/>
      <c r="D67" s="72"/>
      <c r="E67" s="72"/>
      <c r="F67" s="4" t="s">
        <v>3</v>
      </c>
      <c r="G67" s="9">
        <v>3</v>
      </c>
      <c r="H67" s="40" t="s">
        <v>27</v>
      </c>
      <c r="I67" s="40" t="s">
        <v>27</v>
      </c>
      <c r="J67" s="79" t="s">
        <v>28</v>
      </c>
      <c r="K67" s="7"/>
      <c r="L67" s="7"/>
      <c r="M67" s="7"/>
      <c r="N67" s="7"/>
      <c r="O67" s="7"/>
      <c r="P67" s="7"/>
      <c r="Q67" s="7"/>
      <c r="R67" s="7"/>
      <c r="S67" s="8"/>
      <c r="T67" s="46"/>
      <c r="U67" s="41"/>
      <c r="V67" s="6"/>
      <c r="W67" s="6"/>
      <c r="X67" s="6"/>
      <c r="Y67" s="6"/>
      <c r="Z67" s="6"/>
      <c r="AA67" s="6"/>
      <c r="AB67" s="6"/>
      <c r="AC67" s="6"/>
      <c r="AD67" s="5"/>
      <c r="AE67" s="46"/>
      <c r="AF67" s="41"/>
      <c r="AG67" s="6"/>
      <c r="AH67" s="6"/>
      <c r="AI67" s="6"/>
      <c r="AJ67" s="6"/>
      <c r="AK67" s="6"/>
      <c r="AL67" s="6"/>
      <c r="AM67" s="6"/>
      <c r="AN67" s="6"/>
      <c r="AO67" s="5"/>
      <c r="AP67" s="46"/>
      <c r="AQ67" s="41"/>
    </row>
    <row r="68" spans="2:212" x14ac:dyDescent="0.25">
      <c r="B68" s="17"/>
      <c r="C68" s="72"/>
      <c r="D68" s="72"/>
      <c r="E68" s="72"/>
      <c r="F68" s="4" t="s">
        <v>4</v>
      </c>
      <c r="G68" s="9">
        <v>6</v>
      </c>
      <c r="H68" s="40" t="s">
        <v>27</v>
      </c>
      <c r="I68" s="40" t="s">
        <v>27</v>
      </c>
      <c r="J68" s="79" t="s">
        <v>28</v>
      </c>
      <c r="K68" s="7"/>
      <c r="L68" s="7"/>
      <c r="M68" s="7"/>
      <c r="N68" s="7"/>
      <c r="O68" s="7"/>
      <c r="P68" s="7"/>
      <c r="Q68" s="7"/>
      <c r="R68" s="7"/>
      <c r="S68" s="8"/>
      <c r="T68" s="46"/>
      <c r="U68" s="41"/>
      <c r="V68" s="6"/>
      <c r="W68" s="6"/>
      <c r="X68" s="6"/>
      <c r="Y68" s="6"/>
      <c r="Z68" s="6"/>
      <c r="AA68" s="6"/>
      <c r="AB68" s="6"/>
      <c r="AC68" s="6"/>
      <c r="AD68" s="5"/>
      <c r="AE68" s="46"/>
      <c r="AF68" s="41"/>
      <c r="AG68" s="6"/>
      <c r="AH68" s="6"/>
      <c r="AI68" s="6"/>
      <c r="AJ68" s="6"/>
      <c r="AK68" s="6"/>
      <c r="AL68" s="6"/>
      <c r="AM68" s="6"/>
      <c r="AN68" s="6"/>
      <c r="AO68" s="5"/>
      <c r="AP68" s="46"/>
      <c r="AQ68" s="41"/>
    </row>
    <row r="69" spans="2:212" s="13" customFormat="1" ht="15.75" thickBot="1" x14ac:dyDescent="0.3">
      <c r="B69" s="16"/>
      <c r="C69" s="73"/>
      <c r="D69" s="73"/>
      <c r="E69" s="73"/>
      <c r="F69" s="11" t="s">
        <v>32</v>
      </c>
      <c r="G69" s="14" t="s">
        <v>28</v>
      </c>
      <c r="H69" s="42" t="s">
        <v>27</v>
      </c>
      <c r="I69" s="42" t="s">
        <v>27</v>
      </c>
      <c r="J69" s="78" t="s">
        <v>28</v>
      </c>
      <c r="K69" s="11"/>
      <c r="L69" s="11"/>
      <c r="M69" s="11"/>
      <c r="N69" s="11"/>
      <c r="O69" s="11"/>
      <c r="P69" s="11"/>
      <c r="Q69" s="11"/>
      <c r="R69" s="11"/>
      <c r="S69" s="12"/>
      <c r="T69" s="47"/>
      <c r="U69" s="48"/>
      <c r="V69" s="11"/>
      <c r="W69" s="11"/>
      <c r="X69" s="11"/>
      <c r="Y69" s="11"/>
      <c r="Z69" s="11"/>
      <c r="AA69" s="11"/>
      <c r="AB69" s="11"/>
      <c r="AC69" s="11"/>
      <c r="AD69" s="12"/>
      <c r="AE69" s="47"/>
      <c r="AF69" s="48"/>
      <c r="AG69" s="11"/>
      <c r="AH69" s="11"/>
      <c r="AI69" s="11"/>
      <c r="AJ69" s="11"/>
      <c r="AK69" s="11"/>
      <c r="AL69" s="11"/>
      <c r="AM69" s="11"/>
      <c r="AN69" s="11"/>
      <c r="AO69" s="12"/>
      <c r="AP69" s="47"/>
      <c r="AQ69" s="48"/>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row>
    <row r="70" spans="2:212" x14ac:dyDescent="0.25">
      <c r="B70" s="17"/>
      <c r="C70" s="72" t="s">
        <v>15</v>
      </c>
      <c r="D70" s="72"/>
      <c r="E70" s="72"/>
      <c r="F70" s="4" t="s">
        <v>1</v>
      </c>
      <c r="G70" s="9">
        <v>1</v>
      </c>
      <c r="H70" s="41">
        <f t="shared" ref="H70:I72" si="20">T70+AE70+AP70</f>
        <v>0.47044917257683216</v>
      </c>
      <c r="I70" s="41">
        <f t="shared" si="20"/>
        <v>0.50906225374310488</v>
      </c>
      <c r="J70" s="79">
        <v>1269</v>
      </c>
      <c r="K70" s="6">
        <v>408</v>
      </c>
      <c r="L70" s="6">
        <v>104</v>
      </c>
      <c r="M70" s="6">
        <v>34</v>
      </c>
      <c r="N70" s="6">
        <v>1</v>
      </c>
      <c r="O70" s="6"/>
      <c r="P70" s="6"/>
      <c r="Q70" s="6"/>
      <c r="R70" s="6"/>
      <c r="S70" s="5"/>
      <c r="T70" s="46">
        <f>(K70+L70)/J70</f>
        <v>0.40346729708431839</v>
      </c>
      <c r="U70" s="41">
        <f>(K70+L70+M70+N70)/J70</f>
        <v>0.4310480693459417</v>
      </c>
      <c r="V70" s="6">
        <v>1</v>
      </c>
      <c r="W70" s="6">
        <v>3</v>
      </c>
      <c r="X70" s="6">
        <v>2</v>
      </c>
      <c r="Y70" s="6">
        <v>1</v>
      </c>
      <c r="Z70" s="6"/>
      <c r="AA70" s="6"/>
      <c r="AB70" s="6"/>
      <c r="AC70" s="6"/>
      <c r="AD70" s="5"/>
      <c r="AE70" s="46">
        <f>(V70+W70)/J70</f>
        <v>3.1520882584712374E-3</v>
      </c>
      <c r="AF70" s="41">
        <f>(V70+W70+X70+Y70)/J70</f>
        <v>5.5161544523246652E-3</v>
      </c>
      <c r="AG70" s="6">
        <v>30</v>
      </c>
      <c r="AH70" s="6">
        <v>12</v>
      </c>
      <c r="AI70" s="6">
        <v>10</v>
      </c>
      <c r="AJ70" s="6">
        <v>15</v>
      </c>
      <c r="AK70" s="6">
        <v>14</v>
      </c>
      <c r="AL70" s="6">
        <v>7</v>
      </c>
      <c r="AM70" s="6">
        <v>4</v>
      </c>
      <c r="AN70" s="6"/>
      <c r="AO70" s="5"/>
      <c r="AP70" s="46">
        <f t="shared" ref="AP70:AP72" si="21">(AG70+AH70+AI70+AJ70+AK70) /J70</f>
        <v>6.3829787234042548E-2</v>
      </c>
      <c r="AQ70" s="41">
        <f t="shared" ref="AQ70:AQ72" si="22">(AG70+AH70+AI70+AJ70+AK70+AL70+AM70)/J70</f>
        <v>7.2498029944838449E-2</v>
      </c>
    </row>
    <row r="71" spans="2:212" x14ac:dyDescent="0.25">
      <c r="B71" s="17"/>
      <c r="C71" s="72"/>
      <c r="D71" s="72"/>
      <c r="E71" s="72"/>
      <c r="F71" s="4" t="s">
        <v>31</v>
      </c>
      <c r="G71" s="9">
        <v>2</v>
      </c>
      <c r="H71" s="41">
        <f t="shared" si="20"/>
        <v>0.74950690335305725</v>
      </c>
      <c r="I71" s="41">
        <f t="shared" si="20"/>
        <v>0.79092702169625251</v>
      </c>
      <c r="J71" s="77">
        <v>507</v>
      </c>
      <c r="K71" s="6">
        <v>13</v>
      </c>
      <c r="L71" s="6">
        <v>296</v>
      </c>
      <c r="M71" s="6">
        <v>58</v>
      </c>
      <c r="N71" s="6">
        <v>10</v>
      </c>
      <c r="O71" s="6">
        <v>2</v>
      </c>
      <c r="P71" s="6"/>
      <c r="Q71" s="6"/>
      <c r="R71" s="6"/>
      <c r="S71" s="5"/>
      <c r="T71" s="46">
        <f>(K71+L71+M71)/J71</f>
        <v>0.72386587771203159</v>
      </c>
      <c r="U71" s="41">
        <f>(K71+L71+M71+N71+O71)/J71</f>
        <v>0.74753451676528604</v>
      </c>
      <c r="V71" s="6">
        <v>1</v>
      </c>
      <c r="W71" s="6">
        <v>0</v>
      </c>
      <c r="X71" s="6">
        <v>2</v>
      </c>
      <c r="Y71" s="6">
        <v>1</v>
      </c>
      <c r="Z71" s="6">
        <v>2</v>
      </c>
      <c r="AA71" s="6"/>
      <c r="AB71" s="6"/>
      <c r="AC71" s="6"/>
      <c r="AD71" s="5"/>
      <c r="AE71" s="46">
        <f>(V71+W71+X71)/J71</f>
        <v>5.9171597633136093E-3</v>
      </c>
      <c r="AF71" s="41">
        <f>(V71+W71+X71+Y71+Z71)/J71</f>
        <v>1.1834319526627219E-2</v>
      </c>
      <c r="AG71" s="6">
        <v>2</v>
      </c>
      <c r="AH71" s="6">
        <v>1</v>
      </c>
      <c r="AI71" s="6">
        <v>4</v>
      </c>
      <c r="AJ71" s="6">
        <v>1</v>
      </c>
      <c r="AK71" s="6">
        <v>2</v>
      </c>
      <c r="AL71" s="6">
        <v>5</v>
      </c>
      <c r="AM71" s="6">
        <v>1</v>
      </c>
      <c r="AN71" s="6"/>
      <c r="AO71" s="5"/>
      <c r="AP71" s="46">
        <f t="shared" si="21"/>
        <v>1.9723865877712032E-2</v>
      </c>
      <c r="AQ71" s="41">
        <f t="shared" si="22"/>
        <v>3.1558185404339252E-2</v>
      </c>
    </row>
    <row r="72" spans="2:212" x14ac:dyDescent="0.25">
      <c r="B72" s="17"/>
      <c r="C72" s="72"/>
      <c r="D72" s="72"/>
      <c r="E72" s="72"/>
      <c r="F72" s="4" t="s">
        <v>2</v>
      </c>
      <c r="G72" s="9">
        <v>4</v>
      </c>
      <c r="H72" s="41">
        <f t="shared" si="20"/>
        <v>0.84615384615384615</v>
      </c>
      <c r="I72" s="41">
        <f t="shared" si="20"/>
        <v>0.84615384615384615</v>
      </c>
      <c r="J72" s="79">
        <v>39</v>
      </c>
      <c r="K72" s="7">
        <v>0</v>
      </c>
      <c r="L72" s="7">
        <v>20</v>
      </c>
      <c r="M72" s="7">
        <v>0</v>
      </c>
      <c r="N72" s="7">
        <v>10</v>
      </c>
      <c r="O72" s="7">
        <v>3</v>
      </c>
      <c r="P72" s="7">
        <v>0</v>
      </c>
      <c r="Q72" s="7">
        <v>0</v>
      </c>
      <c r="R72" s="7"/>
      <c r="S72" s="8"/>
      <c r="T72" s="46">
        <f>(K72+L72+M72+N72+O72) /J72</f>
        <v>0.84615384615384615</v>
      </c>
      <c r="U72" s="41">
        <f>(K72+L72+M72+N72+O72+P72+Q72)/J72</f>
        <v>0.84615384615384615</v>
      </c>
      <c r="V72" s="6">
        <v>0</v>
      </c>
      <c r="W72" s="6">
        <v>0</v>
      </c>
      <c r="X72" s="6">
        <v>0</v>
      </c>
      <c r="Y72" s="6">
        <v>0</v>
      </c>
      <c r="Z72" s="6">
        <v>0</v>
      </c>
      <c r="AA72" s="6">
        <v>0</v>
      </c>
      <c r="AB72" s="6">
        <v>0</v>
      </c>
      <c r="AC72" s="6"/>
      <c r="AD72" s="5"/>
      <c r="AE72" s="46">
        <f>(V72+W72+X72+Y72+Z72) /J72</f>
        <v>0</v>
      </c>
      <c r="AF72" s="41">
        <f>(V72+W72+X72+Y72+Z72+AA72+AB72)/J72</f>
        <v>0</v>
      </c>
      <c r="AG72" s="6">
        <v>0</v>
      </c>
      <c r="AH72" s="6">
        <v>0</v>
      </c>
      <c r="AI72" s="6">
        <v>0</v>
      </c>
      <c r="AJ72" s="6">
        <v>0</v>
      </c>
      <c r="AK72" s="6">
        <v>0</v>
      </c>
      <c r="AL72" s="6">
        <v>0</v>
      </c>
      <c r="AM72" s="6">
        <v>0</v>
      </c>
      <c r="AN72" s="6"/>
      <c r="AO72" s="5"/>
      <c r="AP72" s="46">
        <f t="shared" si="21"/>
        <v>0</v>
      </c>
      <c r="AQ72" s="41">
        <f t="shared" si="22"/>
        <v>0</v>
      </c>
    </row>
    <row r="73" spans="2:212" x14ac:dyDescent="0.25">
      <c r="B73" s="17"/>
      <c r="C73" s="72"/>
      <c r="D73" s="72"/>
      <c r="E73" s="72"/>
      <c r="F73" s="4" t="s">
        <v>3</v>
      </c>
      <c r="G73" s="9">
        <v>3</v>
      </c>
      <c r="H73" s="40" t="s">
        <v>27</v>
      </c>
      <c r="I73" s="40" t="s">
        <v>27</v>
      </c>
      <c r="J73" s="79" t="s">
        <v>28</v>
      </c>
      <c r="K73" s="7"/>
      <c r="L73" s="7"/>
      <c r="M73" s="7"/>
      <c r="N73" s="7"/>
      <c r="O73" s="7"/>
      <c r="P73" s="7"/>
      <c r="Q73" s="7"/>
      <c r="R73" s="7"/>
      <c r="S73" s="8"/>
      <c r="T73" s="46"/>
      <c r="U73" s="41"/>
      <c r="V73" s="6"/>
      <c r="W73" s="6"/>
      <c r="X73" s="6"/>
      <c r="Y73" s="6"/>
      <c r="Z73" s="6"/>
      <c r="AA73" s="6"/>
      <c r="AB73" s="6"/>
      <c r="AC73" s="6"/>
      <c r="AD73" s="5"/>
      <c r="AE73" s="46"/>
      <c r="AF73" s="41"/>
      <c r="AG73" s="6"/>
      <c r="AH73" s="6"/>
      <c r="AI73" s="6"/>
      <c r="AJ73" s="6"/>
      <c r="AK73" s="6"/>
      <c r="AL73" s="6"/>
      <c r="AM73" s="6"/>
      <c r="AN73" s="6"/>
      <c r="AO73" s="5"/>
      <c r="AP73" s="46"/>
      <c r="AQ73" s="41"/>
    </row>
    <row r="74" spans="2:212" x14ac:dyDescent="0.25">
      <c r="B74" s="17"/>
      <c r="C74" s="72"/>
      <c r="D74" s="72"/>
      <c r="E74" s="72"/>
      <c r="F74" s="4" t="s">
        <v>4</v>
      </c>
      <c r="G74" s="9">
        <v>6</v>
      </c>
      <c r="H74" s="40" t="s">
        <v>27</v>
      </c>
      <c r="I74" s="40" t="s">
        <v>27</v>
      </c>
      <c r="J74" s="79" t="s">
        <v>28</v>
      </c>
      <c r="K74" s="7"/>
      <c r="L74" s="7"/>
      <c r="M74" s="7"/>
      <c r="N74" s="7"/>
      <c r="O74" s="7"/>
      <c r="P74" s="7"/>
      <c r="Q74" s="7"/>
      <c r="R74" s="7"/>
      <c r="S74" s="8"/>
      <c r="T74" s="46"/>
      <c r="U74" s="41"/>
      <c r="V74" s="6"/>
      <c r="W74" s="6"/>
      <c r="X74" s="6"/>
      <c r="Y74" s="6"/>
      <c r="Z74" s="6"/>
      <c r="AA74" s="6"/>
      <c r="AB74" s="6"/>
      <c r="AC74" s="6"/>
      <c r="AD74" s="5"/>
      <c r="AE74" s="46"/>
      <c r="AF74" s="41"/>
      <c r="AG74" s="6"/>
      <c r="AH74" s="6"/>
      <c r="AI74" s="6"/>
      <c r="AJ74" s="6"/>
      <c r="AK74" s="6"/>
      <c r="AL74" s="6"/>
      <c r="AM74" s="6"/>
      <c r="AN74" s="6"/>
      <c r="AO74" s="5"/>
      <c r="AP74" s="46"/>
      <c r="AQ74" s="41"/>
    </row>
    <row r="75" spans="2:212" s="13" customFormat="1" ht="15.75" thickBot="1" x14ac:dyDescent="0.3">
      <c r="B75" s="16"/>
      <c r="C75" s="73"/>
      <c r="D75" s="73"/>
      <c r="E75" s="73"/>
      <c r="F75" s="11" t="s">
        <v>32</v>
      </c>
      <c r="G75" s="14" t="s">
        <v>28</v>
      </c>
      <c r="H75" s="42">
        <f t="shared" ref="H75:I75" si="23">T75+AE75+AP75</f>
        <v>0.33846153846153848</v>
      </c>
      <c r="I75" s="42">
        <f t="shared" si="23"/>
        <v>0.41538461538461541</v>
      </c>
      <c r="J75" s="78">
        <v>195</v>
      </c>
      <c r="K75" s="11">
        <v>0</v>
      </c>
      <c r="L75" s="11">
        <v>0</v>
      </c>
      <c r="M75" s="11">
        <v>0</v>
      </c>
      <c r="N75" s="11">
        <v>0</v>
      </c>
      <c r="O75" s="11">
        <v>0</v>
      </c>
      <c r="P75" s="11">
        <v>0</v>
      </c>
      <c r="Q75" s="11">
        <v>0</v>
      </c>
      <c r="R75" s="11"/>
      <c r="S75" s="12"/>
      <c r="T75" s="47">
        <f>(K75+L75+M75+N75+O75) /J75</f>
        <v>0</v>
      </c>
      <c r="U75" s="48">
        <f>(K75+L75+M75+N75+O75+P75+Q75)/J75</f>
        <v>0</v>
      </c>
      <c r="V75" s="11">
        <v>0</v>
      </c>
      <c r="W75" s="11">
        <v>1</v>
      </c>
      <c r="X75" s="11">
        <v>11</v>
      </c>
      <c r="Y75" s="11">
        <v>13</v>
      </c>
      <c r="Z75" s="11">
        <v>20</v>
      </c>
      <c r="AA75" s="11">
        <v>8</v>
      </c>
      <c r="AB75" s="11">
        <v>4</v>
      </c>
      <c r="AC75" s="11"/>
      <c r="AD75" s="12"/>
      <c r="AE75" s="47">
        <f>(V75+W75+X75+Y75+Z75) /J75</f>
        <v>0.23076923076923078</v>
      </c>
      <c r="AF75" s="48">
        <f>(V75+W75+X75+Y75+Z75+AA75+AB75)/J75</f>
        <v>0.29230769230769232</v>
      </c>
      <c r="AG75" s="11">
        <v>1</v>
      </c>
      <c r="AH75" s="11">
        <v>4</v>
      </c>
      <c r="AI75" s="11">
        <v>2</v>
      </c>
      <c r="AJ75" s="11">
        <v>9</v>
      </c>
      <c r="AK75" s="11">
        <v>5</v>
      </c>
      <c r="AL75" s="11">
        <v>2</v>
      </c>
      <c r="AM75" s="11">
        <v>1</v>
      </c>
      <c r="AN75" s="11"/>
      <c r="AO75" s="12"/>
      <c r="AP75" s="47">
        <f>(AG75+AH75+AI75+AJ75+AK75) /J75</f>
        <v>0.1076923076923077</v>
      </c>
      <c r="AQ75" s="48">
        <f>(AG75+AH75+AI75+AJ75+AK75+AL75+AM75)/J75</f>
        <v>0.12307692307692308</v>
      </c>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row>
    <row r="76" spans="2:212" x14ac:dyDescent="0.25">
      <c r="B76" s="17"/>
      <c r="C76" s="72" t="s">
        <v>16</v>
      </c>
      <c r="D76" s="72"/>
      <c r="E76" s="72"/>
      <c r="F76" s="4" t="s">
        <v>1</v>
      </c>
      <c r="G76" s="9">
        <v>1</v>
      </c>
      <c r="H76" s="41">
        <f t="shared" ref="H76:I78" si="24">T76+AE76+AP76</f>
        <v>0.6186666666666667</v>
      </c>
      <c r="I76" s="41">
        <f t="shared" si="24"/>
        <v>0.66399999999999992</v>
      </c>
      <c r="J76" s="77">
        <v>375</v>
      </c>
      <c r="K76" s="6">
        <v>191</v>
      </c>
      <c r="L76" s="6">
        <v>20</v>
      </c>
      <c r="M76" s="6">
        <v>5</v>
      </c>
      <c r="N76" s="6">
        <v>7</v>
      </c>
      <c r="O76" s="6"/>
      <c r="P76" s="6"/>
      <c r="Q76" s="6"/>
      <c r="R76" s="6"/>
      <c r="S76" s="5"/>
      <c r="T76" s="46">
        <f>(K76+L76)/J76</f>
        <v>0.56266666666666665</v>
      </c>
      <c r="U76" s="41">
        <f>(K76+L76+M76+N76)/J76</f>
        <v>0.59466666666666668</v>
      </c>
      <c r="V76" s="6">
        <v>0</v>
      </c>
      <c r="W76" s="6">
        <v>1</v>
      </c>
      <c r="X76" s="6">
        <v>0</v>
      </c>
      <c r="Y76" s="6">
        <v>1</v>
      </c>
      <c r="Z76" s="6"/>
      <c r="AA76" s="6"/>
      <c r="AB76" s="6"/>
      <c r="AC76" s="6"/>
      <c r="AD76" s="5"/>
      <c r="AE76" s="46">
        <f>(V76+W76)/J76</f>
        <v>2.6666666666666666E-3</v>
      </c>
      <c r="AF76" s="41">
        <f>(V76+W76+X76+Y76)/J76</f>
        <v>5.3333333333333332E-3</v>
      </c>
      <c r="AG76" s="6">
        <v>2</v>
      </c>
      <c r="AH76" s="6">
        <v>4</v>
      </c>
      <c r="AI76" s="6">
        <v>4</v>
      </c>
      <c r="AJ76" s="6">
        <v>4</v>
      </c>
      <c r="AK76" s="6">
        <v>6</v>
      </c>
      <c r="AL76" s="6">
        <v>3</v>
      </c>
      <c r="AM76" s="6">
        <v>1</v>
      </c>
      <c r="AN76" s="6"/>
      <c r="AO76" s="5"/>
      <c r="AP76" s="46">
        <f t="shared" ref="AP76:AP78" si="25">(AG76+AH76+AI76+AJ76+AK76) /J76</f>
        <v>5.3333333333333337E-2</v>
      </c>
      <c r="AQ76" s="41">
        <f t="shared" ref="AQ76:AQ78" si="26">(AG76+AH76+AI76+AJ76+AK76+AL76+AM76)/J76</f>
        <v>6.4000000000000001E-2</v>
      </c>
    </row>
    <row r="77" spans="2:212" x14ac:dyDescent="0.25">
      <c r="B77" s="17"/>
      <c r="C77" s="72"/>
      <c r="D77" s="72"/>
      <c r="E77" s="72"/>
      <c r="F77" s="4" t="s">
        <v>31</v>
      </c>
      <c r="G77" s="9">
        <v>2</v>
      </c>
      <c r="H77" s="41">
        <f t="shared" si="24"/>
        <v>0.49</v>
      </c>
      <c r="I77" s="41">
        <f t="shared" si="24"/>
        <v>0.57444444444444442</v>
      </c>
      <c r="J77" s="79">
        <v>1800</v>
      </c>
      <c r="K77" s="6">
        <v>56</v>
      </c>
      <c r="L77" s="6">
        <v>415</v>
      </c>
      <c r="M77" s="6">
        <v>264</v>
      </c>
      <c r="N77" s="6">
        <v>47</v>
      </c>
      <c r="O77" s="6">
        <v>27</v>
      </c>
      <c r="P77" s="6"/>
      <c r="Q77" s="6"/>
      <c r="R77" s="6"/>
      <c r="S77" s="5"/>
      <c r="T77" s="46">
        <f>(K77+L77+M77)/J77</f>
        <v>0.40833333333333333</v>
      </c>
      <c r="U77" s="41">
        <f>(K77+L77+M77+N77+O77)/J77</f>
        <v>0.44944444444444442</v>
      </c>
      <c r="V77" s="6">
        <v>1</v>
      </c>
      <c r="W77" s="6">
        <v>2</v>
      </c>
      <c r="X77" s="6">
        <v>3</v>
      </c>
      <c r="Y77" s="6">
        <v>6</v>
      </c>
      <c r="Z77" s="6">
        <v>3</v>
      </c>
      <c r="AA77" s="6"/>
      <c r="AB77" s="6"/>
      <c r="AC77" s="6"/>
      <c r="AD77" s="5"/>
      <c r="AE77" s="46">
        <f>(V77+W77+X77)/J77</f>
        <v>3.3333333333333335E-3</v>
      </c>
      <c r="AF77" s="41">
        <f>(V77+W77+X77+Y77+Z77)/J77</f>
        <v>8.3333333333333332E-3</v>
      </c>
      <c r="AG77" s="6">
        <v>5</v>
      </c>
      <c r="AH77" s="6">
        <v>17</v>
      </c>
      <c r="AI77" s="6">
        <v>35</v>
      </c>
      <c r="AJ77" s="6">
        <v>35</v>
      </c>
      <c r="AK77" s="6">
        <v>49</v>
      </c>
      <c r="AL77" s="6">
        <v>35</v>
      </c>
      <c r="AM77" s="6">
        <v>34</v>
      </c>
      <c r="AN77" s="6"/>
      <c r="AO77" s="5"/>
      <c r="AP77" s="46">
        <f t="shared" si="25"/>
        <v>7.8333333333333338E-2</v>
      </c>
      <c r="AQ77" s="41">
        <f t="shared" si="26"/>
        <v>0.11666666666666667</v>
      </c>
    </row>
    <row r="78" spans="2:212" x14ac:dyDescent="0.25">
      <c r="B78" s="17"/>
      <c r="C78" s="72"/>
      <c r="D78" s="72"/>
      <c r="E78" s="72"/>
      <c r="F78" s="4" t="s">
        <v>2</v>
      </c>
      <c r="G78" s="9">
        <v>4</v>
      </c>
      <c r="H78" s="41">
        <f t="shared" si="24"/>
        <v>0.5135135135135136</v>
      </c>
      <c r="I78" s="41">
        <f t="shared" si="24"/>
        <v>0.54054054054054057</v>
      </c>
      <c r="J78" s="79">
        <v>74</v>
      </c>
      <c r="K78" s="7">
        <v>0</v>
      </c>
      <c r="L78" s="7">
        <v>24</v>
      </c>
      <c r="M78" s="7">
        <v>8</v>
      </c>
      <c r="N78" s="7">
        <v>4</v>
      </c>
      <c r="O78" s="7">
        <v>0</v>
      </c>
      <c r="P78" s="7">
        <v>1</v>
      </c>
      <c r="Q78" s="7">
        <v>0</v>
      </c>
      <c r="R78" s="7"/>
      <c r="S78" s="8"/>
      <c r="T78" s="46">
        <f>(K78+L78+M78+N78+O78) /J78</f>
        <v>0.48648648648648651</v>
      </c>
      <c r="U78" s="41">
        <f>(K78+L78+M78+N78+O78+P78+Q78)/J78</f>
        <v>0.5</v>
      </c>
      <c r="V78" s="6">
        <v>0</v>
      </c>
      <c r="W78" s="6">
        <v>0</v>
      </c>
      <c r="X78" s="6">
        <v>0</v>
      </c>
      <c r="Y78" s="6">
        <v>0</v>
      </c>
      <c r="Z78" s="6">
        <v>0</v>
      </c>
      <c r="AA78" s="6">
        <v>0</v>
      </c>
      <c r="AB78" s="6">
        <v>0</v>
      </c>
      <c r="AC78" s="6"/>
      <c r="AD78" s="5"/>
      <c r="AE78" s="46">
        <f>(V78+W78+X78+Y78+Z78) /J78</f>
        <v>0</v>
      </c>
      <c r="AF78" s="41">
        <f>(V78+W78+X78+Y78+Z78+AA78+AB78)/J78</f>
        <v>0</v>
      </c>
      <c r="AG78" s="6">
        <v>0</v>
      </c>
      <c r="AH78" s="6">
        <v>0</v>
      </c>
      <c r="AI78" s="6">
        <v>1</v>
      </c>
      <c r="AJ78" s="6">
        <v>0</v>
      </c>
      <c r="AK78" s="6">
        <v>1</v>
      </c>
      <c r="AL78" s="6">
        <v>0</v>
      </c>
      <c r="AM78" s="6">
        <v>1</v>
      </c>
      <c r="AN78" s="6"/>
      <c r="AO78" s="5"/>
      <c r="AP78" s="46">
        <f t="shared" si="25"/>
        <v>2.7027027027027029E-2</v>
      </c>
      <c r="AQ78" s="41">
        <f t="shared" si="26"/>
        <v>4.0540540540540543E-2</v>
      </c>
    </row>
    <row r="79" spans="2:212" x14ac:dyDescent="0.25">
      <c r="B79" s="17"/>
      <c r="C79" s="72"/>
      <c r="D79" s="72"/>
      <c r="E79" s="72"/>
      <c r="F79" s="4" t="s">
        <v>3</v>
      </c>
      <c r="G79" s="9">
        <v>3</v>
      </c>
      <c r="H79" s="40" t="s">
        <v>27</v>
      </c>
      <c r="I79" s="40" t="s">
        <v>27</v>
      </c>
      <c r="J79" s="79" t="s">
        <v>28</v>
      </c>
      <c r="K79" s="7"/>
      <c r="L79" s="7"/>
      <c r="M79" s="7"/>
      <c r="N79" s="7"/>
      <c r="O79" s="7"/>
      <c r="P79" s="7"/>
      <c r="Q79" s="7"/>
      <c r="R79" s="7"/>
      <c r="S79" s="8"/>
      <c r="T79" s="46"/>
      <c r="U79" s="41"/>
      <c r="V79" s="6"/>
      <c r="W79" s="6"/>
      <c r="X79" s="6"/>
      <c r="Y79" s="6"/>
      <c r="Z79" s="6"/>
      <c r="AA79" s="6"/>
      <c r="AB79" s="6"/>
      <c r="AC79" s="6"/>
      <c r="AD79" s="5"/>
      <c r="AE79" s="46"/>
      <c r="AF79" s="41"/>
      <c r="AG79" s="6"/>
      <c r="AH79" s="6"/>
      <c r="AI79" s="6"/>
      <c r="AJ79" s="6"/>
      <c r="AK79" s="6"/>
      <c r="AL79" s="6"/>
      <c r="AM79" s="6"/>
      <c r="AN79" s="6"/>
      <c r="AO79" s="5"/>
      <c r="AP79" s="46"/>
      <c r="AQ79" s="41"/>
    </row>
    <row r="80" spans="2:212" x14ac:dyDescent="0.25">
      <c r="B80" s="17"/>
      <c r="C80" s="72"/>
      <c r="D80" s="72"/>
      <c r="E80" s="72"/>
      <c r="F80" s="4" t="s">
        <v>4</v>
      </c>
      <c r="G80" s="9">
        <v>6</v>
      </c>
      <c r="H80" s="40" t="s">
        <v>27</v>
      </c>
      <c r="I80" s="40" t="s">
        <v>27</v>
      </c>
      <c r="J80" s="79" t="s">
        <v>28</v>
      </c>
      <c r="K80" s="7"/>
      <c r="L80" s="7"/>
      <c r="M80" s="7"/>
      <c r="N80" s="7"/>
      <c r="O80" s="7"/>
      <c r="P80" s="7"/>
      <c r="Q80" s="7"/>
      <c r="R80" s="7"/>
      <c r="S80" s="8"/>
      <c r="T80" s="46"/>
      <c r="U80" s="41"/>
      <c r="V80" s="6"/>
      <c r="W80" s="6"/>
      <c r="X80" s="6"/>
      <c r="Y80" s="6"/>
      <c r="Z80" s="6"/>
      <c r="AA80" s="6"/>
      <c r="AB80" s="6"/>
      <c r="AC80" s="6"/>
      <c r="AD80" s="5"/>
      <c r="AE80" s="46"/>
      <c r="AF80" s="41"/>
      <c r="AG80" s="6"/>
      <c r="AH80" s="6"/>
      <c r="AI80" s="6"/>
      <c r="AJ80" s="6"/>
      <c r="AK80" s="6"/>
      <c r="AL80" s="6"/>
      <c r="AM80" s="6"/>
      <c r="AN80" s="6"/>
      <c r="AO80" s="5"/>
      <c r="AP80" s="46"/>
      <c r="AQ80" s="41"/>
    </row>
    <row r="81" spans="2:212" s="13" customFormat="1" ht="15.75" thickBot="1" x14ac:dyDescent="0.3">
      <c r="B81" s="16"/>
      <c r="C81" s="73"/>
      <c r="D81" s="73"/>
      <c r="E81" s="73"/>
      <c r="F81" s="11" t="s">
        <v>32</v>
      </c>
      <c r="G81" s="14" t="s">
        <v>28</v>
      </c>
      <c r="H81" s="42">
        <f t="shared" ref="H81:I81" si="27">T81+AE81+AP81</f>
        <v>0.91469194312796209</v>
      </c>
      <c r="I81" s="42">
        <f t="shared" si="27"/>
        <v>0.94312796208530802</v>
      </c>
      <c r="J81" s="78">
        <v>211</v>
      </c>
      <c r="K81" s="11">
        <v>0</v>
      </c>
      <c r="L81" s="11">
        <v>0</v>
      </c>
      <c r="M81" s="11">
        <v>0</v>
      </c>
      <c r="N81" s="11">
        <v>0</v>
      </c>
      <c r="O81" s="11">
        <v>0</v>
      </c>
      <c r="P81" s="11">
        <v>0</v>
      </c>
      <c r="Q81" s="11">
        <v>0</v>
      </c>
      <c r="R81" s="11"/>
      <c r="S81" s="12"/>
      <c r="T81" s="47">
        <f>(K81+L81+M81+N81+O81) /J81</f>
        <v>0</v>
      </c>
      <c r="U81" s="48">
        <f>(K81+L81+M81+N81+O81+P81+Q81)/J81</f>
        <v>0</v>
      </c>
      <c r="V81" s="11">
        <v>1</v>
      </c>
      <c r="W81" s="11">
        <v>0</v>
      </c>
      <c r="X81" s="11">
        <v>36</v>
      </c>
      <c r="Y81" s="11">
        <v>128</v>
      </c>
      <c r="Z81" s="11">
        <v>22</v>
      </c>
      <c r="AA81" s="11">
        <v>4</v>
      </c>
      <c r="AB81" s="11">
        <v>2</v>
      </c>
      <c r="AC81" s="11"/>
      <c r="AD81" s="12"/>
      <c r="AE81" s="47">
        <f>(V81+W81+X81+Y81+Z81) /J81</f>
        <v>0.88625592417061616</v>
      </c>
      <c r="AF81" s="48">
        <f>(V81+W81+X81+Y81+Z81+AA81+AB81)/J81</f>
        <v>0.91469194312796209</v>
      </c>
      <c r="AG81" s="11">
        <v>0</v>
      </c>
      <c r="AH81" s="11">
        <v>4</v>
      </c>
      <c r="AI81" s="11">
        <v>0</v>
      </c>
      <c r="AJ81" s="11">
        <v>1</v>
      </c>
      <c r="AK81" s="11">
        <v>1</v>
      </c>
      <c r="AL81" s="11">
        <v>0</v>
      </c>
      <c r="AM81" s="11">
        <v>0</v>
      </c>
      <c r="AN81" s="11"/>
      <c r="AO81" s="12"/>
      <c r="AP81" s="47">
        <f>(AG81+AH81+AI81+AJ81+AK81) /J81</f>
        <v>2.843601895734597E-2</v>
      </c>
      <c r="AQ81" s="48">
        <f>(AG81+AH81+AI81+AJ81+AK81+AL81+AM81)/J81</f>
        <v>2.843601895734597E-2</v>
      </c>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row>
    <row r="82" spans="2:212" x14ac:dyDescent="0.25">
      <c r="B82" s="17"/>
      <c r="C82" s="72" t="s">
        <v>17</v>
      </c>
      <c r="D82" s="72"/>
      <c r="E82" s="72"/>
      <c r="F82" s="4" t="s">
        <v>1</v>
      </c>
      <c r="G82" s="9">
        <v>1</v>
      </c>
      <c r="H82" s="41">
        <f t="shared" ref="H82:I84" si="28">T82+AE82+AP82</f>
        <v>0.44672131147540983</v>
      </c>
      <c r="I82" s="41">
        <f t="shared" si="28"/>
        <v>0.55737704918032782</v>
      </c>
      <c r="J82" s="77">
        <v>244</v>
      </c>
      <c r="K82" s="6">
        <v>68</v>
      </c>
      <c r="L82" s="6">
        <v>8</v>
      </c>
      <c r="M82" s="6">
        <v>4</v>
      </c>
      <c r="N82" s="6">
        <v>2</v>
      </c>
      <c r="O82" s="6"/>
      <c r="P82" s="6"/>
      <c r="Q82" s="6"/>
      <c r="R82" s="6"/>
      <c r="S82" s="5"/>
      <c r="T82" s="46">
        <f>(K82+L82)/J82</f>
        <v>0.31147540983606559</v>
      </c>
      <c r="U82" s="41">
        <f>(K82+L82+M82+N82)/J82</f>
        <v>0.33606557377049179</v>
      </c>
      <c r="V82" s="6">
        <v>3</v>
      </c>
      <c r="W82" s="6">
        <v>8</v>
      </c>
      <c r="X82" s="6">
        <v>8</v>
      </c>
      <c r="Y82" s="6">
        <v>3</v>
      </c>
      <c r="Z82" s="6"/>
      <c r="AA82" s="6"/>
      <c r="AB82" s="6"/>
      <c r="AC82" s="6"/>
      <c r="AD82" s="5"/>
      <c r="AE82" s="46">
        <f>(V82+W82)/J82</f>
        <v>4.5081967213114756E-2</v>
      </c>
      <c r="AF82" s="41">
        <f>(V82+W82+X82+Y82)/J82</f>
        <v>9.0163934426229511E-2</v>
      </c>
      <c r="AG82" s="6">
        <v>0</v>
      </c>
      <c r="AH82" s="6">
        <v>7</v>
      </c>
      <c r="AI82" s="6">
        <v>6</v>
      </c>
      <c r="AJ82" s="6">
        <v>3</v>
      </c>
      <c r="AK82" s="6">
        <v>6</v>
      </c>
      <c r="AL82" s="6">
        <v>3</v>
      </c>
      <c r="AM82" s="6">
        <v>7</v>
      </c>
      <c r="AN82" s="6"/>
      <c r="AO82" s="5"/>
      <c r="AP82" s="46">
        <f t="shared" ref="AP82:AP84" si="29">(AG82+AH82+AI82+AJ82+AK82) /J82</f>
        <v>9.0163934426229511E-2</v>
      </c>
      <c r="AQ82" s="41">
        <f t="shared" ref="AQ82:AQ84" si="30">(AG82+AH82+AI82+AJ82+AK82+AL82+AM82)/J82</f>
        <v>0.13114754098360656</v>
      </c>
    </row>
    <row r="83" spans="2:212" x14ac:dyDescent="0.25">
      <c r="B83" s="17"/>
      <c r="C83" s="72"/>
      <c r="D83" s="72"/>
      <c r="E83" s="72"/>
      <c r="F83" s="4" t="s">
        <v>31</v>
      </c>
      <c r="G83" s="9">
        <v>2</v>
      </c>
      <c r="H83" s="41">
        <f t="shared" si="28"/>
        <v>0.49469964664310956</v>
      </c>
      <c r="I83" s="41">
        <f t="shared" si="28"/>
        <v>0.60424028268551244</v>
      </c>
      <c r="J83" s="77">
        <v>566</v>
      </c>
      <c r="K83" s="6">
        <v>23</v>
      </c>
      <c r="L83" s="6">
        <v>165</v>
      </c>
      <c r="M83" s="6">
        <v>66</v>
      </c>
      <c r="N83" s="6">
        <v>27</v>
      </c>
      <c r="O83" s="6">
        <v>11</v>
      </c>
      <c r="P83" s="6"/>
      <c r="Q83" s="6"/>
      <c r="R83" s="6"/>
      <c r="S83" s="5"/>
      <c r="T83" s="46">
        <f>(K83+L83+M83)/J83</f>
        <v>0.44876325088339225</v>
      </c>
      <c r="U83" s="41">
        <f>(K83+L83+M83+N83+O83)/J83</f>
        <v>0.51590106007067138</v>
      </c>
      <c r="V83" s="6">
        <v>0</v>
      </c>
      <c r="W83" s="6">
        <v>7</v>
      </c>
      <c r="X83" s="6">
        <v>6</v>
      </c>
      <c r="Y83" s="6">
        <v>5</v>
      </c>
      <c r="Z83" s="6">
        <v>1</v>
      </c>
      <c r="AA83" s="6"/>
      <c r="AB83" s="6"/>
      <c r="AC83" s="6"/>
      <c r="AD83" s="5"/>
      <c r="AE83" s="46">
        <f>(V83+W83+X83)/J83</f>
        <v>2.2968197879858657E-2</v>
      </c>
      <c r="AF83" s="41">
        <f>(V83+W83+X83+Y83+Z83)/J83</f>
        <v>3.3568904593639579E-2</v>
      </c>
      <c r="AG83" s="6">
        <v>5</v>
      </c>
      <c r="AH83" s="6">
        <v>2</v>
      </c>
      <c r="AI83" s="6">
        <v>2</v>
      </c>
      <c r="AJ83" s="6">
        <v>2</v>
      </c>
      <c r="AK83" s="6">
        <v>2</v>
      </c>
      <c r="AL83" s="6">
        <v>13</v>
      </c>
      <c r="AM83" s="6">
        <v>5</v>
      </c>
      <c r="AN83" s="6"/>
      <c r="AO83" s="5"/>
      <c r="AP83" s="46">
        <f t="shared" si="29"/>
        <v>2.2968197879858657E-2</v>
      </c>
      <c r="AQ83" s="41">
        <f t="shared" si="30"/>
        <v>5.4770318021201414E-2</v>
      </c>
    </row>
    <row r="84" spans="2:212" x14ac:dyDescent="0.25">
      <c r="B84" s="17"/>
      <c r="C84" s="72"/>
      <c r="D84" s="72"/>
      <c r="E84" s="72"/>
      <c r="F84" s="4" t="s">
        <v>2</v>
      </c>
      <c r="G84" s="9">
        <v>4</v>
      </c>
      <c r="H84" s="41">
        <f t="shared" si="28"/>
        <v>0.37795275590551181</v>
      </c>
      <c r="I84" s="41">
        <f t="shared" si="28"/>
        <v>0.43307086614173229</v>
      </c>
      <c r="J84" s="79">
        <v>127</v>
      </c>
      <c r="K84" s="7">
        <v>0</v>
      </c>
      <c r="L84" s="7">
        <v>0</v>
      </c>
      <c r="M84" s="7">
        <v>2</v>
      </c>
      <c r="N84" s="7">
        <v>16</v>
      </c>
      <c r="O84" s="7">
        <v>4</v>
      </c>
      <c r="P84" s="7">
        <v>4</v>
      </c>
      <c r="Q84" s="7">
        <v>1</v>
      </c>
      <c r="R84" s="7"/>
      <c r="S84" s="8"/>
      <c r="T84" s="46">
        <f>(K84+L84+M84+N84+O84) /J84</f>
        <v>0.17322834645669291</v>
      </c>
      <c r="U84" s="41">
        <f>(K84+L84+M84+N84+O84+P84+Q84)/J84</f>
        <v>0.2125984251968504</v>
      </c>
      <c r="V84" s="6">
        <v>0</v>
      </c>
      <c r="W84" s="6">
        <v>0</v>
      </c>
      <c r="X84" s="6">
        <v>0</v>
      </c>
      <c r="Y84" s="6">
        <v>0</v>
      </c>
      <c r="Z84" s="6">
        <v>0</v>
      </c>
      <c r="AA84" s="6">
        <v>0</v>
      </c>
      <c r="AB84" s="6">
        <v>0</v>
      </c>
      <c r="AC84" s="6"/>
      <c r="AD84" s="5"/>
      <c r="AE84" s="46">
        <f>(V84+W84+X84+Y84+Z84) /J84</f>
        <v>0</v>
      </c>
      <c r="AF84" s="41">
        <f>(V84+W84+X84+Y84+Z84+AA84+AB84)/J84</f>
        <v>0</v>
      </c>
      <c r="AG84" s="6">
        <v>0</v>
      </c>
      <c r="AH84" s="6">
        <v>0</v>
      </c>
      <c r="AI84" s="6">
        <v>18</v>
      </c>
      <c r="AJ84" s="6">
        <v>5</v>
      </c>
      <c r="AK84" s="6">
        <v>3</v>
      </c>
      <c r="AL84" s="6">
        <v>0</v>
      </c>
      <c r="AM84" s="6">
        <v>2</v>
      </c>
      <c r="AN84" s="6"/>
      <c r="AO84" s="5"/>
      <c r="AP84" s="46">
        <f t="shared" si="29"/>
        <v>0.20472440944881889</v>
      </c>
      <c r="AQ84" s="41">
        <f t="shared" si="30"/>
        <v>0.22047244094488189</v>
      </c>
    </row>
    <row r="85" spans="2:212" x14ac:dyDescent="0.25">
      <c r="B85" s="17"/>
      <c r="C85" s="72"/>
      <c r="D85" s="72"/>
      <c r="E85" s="72"/>
      <c r="F85" s="4" t="s">
        <v>3</v>
      </c>
      <c r="G85" s="9">
        <v>3</v>
      </c>
      <c r="H85" s="40" t="s">
        <v>27</v>
      </c>
      <c r="I85" s="40" t="s">
        <v>27</v>
      </c>
      <c r="J85" s="79" t="s">
        <v>28</v>
      </c>
      <c r="K85" s="7"/>
      <c r="L85" s="7"/>
      <c r="M85" s="7"/>
      <c r="N85" s="7"/>
      <c r="O85" s="7"/>
      <c r="P85" s="7"/>
      <c r="Q85" s="7"/>
      <c r="R85" s="7"/>
      <c r="S85" s="8"/>
      <c r="T85" s="46"/>
      <c r="U85" s="41"/>
      <c r="V85" s="6"/>
      <c r="W85" s="6"/>
      <c r="X85" s="6"/>
      <c r="Y85" s="6"/>
      <c r="Z85" s="6"/>
      <c r="AA85" s="6"/>
      <c r="AB85" s="6"/>
      <c r="AC85" s="6"/>
      <c r="AD85" s="5"/>
      <c r="AE85" s="46"/>
      <c r="AF85" s="41"/>
      <c r="AG85" s="6"/>
      <c r="AH85" s="6"/>
      <c r="AI85" s="6"/>
      <c r="AJ85" s="6"/>
      <c r="AK85" s="6"/>
      <c r="AL85" s="6"/>
      <c r="AM85" s="6"/>
      <c r="AN85" s="6"/>
      <c r="AO85" s="5"/>
      <c r="AP85" s="46"/>
      <c r="AQ85" s="41"/>
    </row>
    <row r="86" spans="2:212" x14ac:dyDescent="0.25">
      <c r="B86" s="17"/>
      <c r="C86" s="72"/>
      <c r="D86" s="72"/>
      <c r="E86" s="72"/>
      <c r="F86" s="4" t="s">
        <v>4</v>
      </c>
      <c r="G86" s="9">
        <v>6</v>
      </c>
      <c r="H86" s="40" t="s">
        <v>27</v>
      </c>
      <c r="I86" s="40" t="s">
        <v>27</v>
      </c>
      <c r="J86" s="79" t="s">
        <v>28</v>
      </c>
      <c r="K86" s="7"/>
      <c r="L86" s="7"/>
      <c r="M86" s="7"/>
      <c r="N86" s="7"/>
      <c r="O86" s="7"/>
      <c r="P86" s="7"/>
      <c r="Q86" s="7"/>
      <c r="R86" s="7"/>
      <c r="S86" s="8"/>
      <c r="T86" s="46"/>
      <c r="U86" s="41"/>
      <c r="V86" s="6"/>
      <c r="W86" s="6"/>
      <c r="X86" s="6"/>
      <c r="Y86" s="6"/>
      <c r="Z86" s="6"/>
      <c r="AA86" s="6"/>
      <c r="AB86" s="6"/>
      <c r="AC86" s="6"/>
      <c r="AD86" s="5"/>
      <c r="AE86" s="46"/>
      <c r="AF86" s="41"/>
      <c r="AG86" s="6"/>
      <c r="AH86" s="6"/>
      <c r="AI86" s="6"/>
      <c r="AJ86" s="6"/>
      <c r="AK86" s="6"/>
      <c r="AL86" s="6"/>
      <c r="AM86" s="6"/>
      <c r="AN86" s="6"/>
      <c r="AO86" s="5"/>
      <c r="AP86" s="46"/>
      <c r="AQ86" s="41"/>
    </row>
    <row r="87" spans="2:212" s="13" customFormat="1" ht="15.75" thickBot="1" x14ac:dyDescent="0.3">
      <c r="B87" s="16"/>
      <c r="C87" s="73"/>
      <c r="D87" s="73"/>
      <c r="E87" s="73"/>
      <c r="F87" s="11" t="s">
        <v>32</v>
      </c>
      <c r="G87" s="14" t="s">
        <v>28</v>
      </c>
      <c r="H87" s="42">
        <f t="shared" ref="H87:I87" si="31">T87+AE87+AP87</f>
        <v>0.56041131105398456</v>
      </c>
      <c r="I87" s="42">
        <f t="shared" si="31"/>
        <v>0.69665809768637532</v>
      </c>
      <c r="J87" s="78">
        <v>389</v>
      </c>
      <c r="K87" s="11">
        <v>0</v>
      </c>
      <c r="L87" s="11">
        <v>0</v>
      </c>
      <c r="M87" s="11">
        <v>0</v>
      </c>
      <c r="N87" s="11">
        <v>0</v>
      </c>
      <c r="O87" s="11">
        <v>0</v>
      </c>
      <c r="P87" s="11">
        <v>0</v>
      </c>
      <c r="Q87" s="11">
        <v>0</v>
      </c>
      <c r="R87" s="11"/>
      <c r="S87" s="12"/>
      <c r="T87" s="47">
        <f>(K87+L87+M87+N87+O87) /J87</f>
        <v>0</v>
      </c>
      <c r="U87" s="48">
        <f>(K87+L87+M87+N87+O87+P87+Q87)/J87</f>
        <v>0</v>
      </c>
      <c r="V87" s="11">
        <v>2</v>
      </c>
      <c r="W87" s="11">
        <v>13</v>
      </c>
      <c r="X87" s="11">
        <v>18</v>
      </c>
      <c r="Y87" s="11">
        <v>63</v>
      </c>
      <c r="Z87" s="11">
        <v>59</v>
      </c>
      <c r="AA87" s="11">
        <v>32</v>
      </c>
      <c r="AB87" s="11">
        <v>15</v>
      </c>
      <c r="AC87" s="11"/>
      <c r="AD87" s="12"/>
      <c r="AE87" s="47">
        <f>(V87+W87+X87+Y87+Z87) /J87</f>
        <v>0.39845758354755784</v>
      </c>
      <c r="AF87" s="48">
        <f>(V87+W87+X87+Y87+Z87+AA87+AB87)/J87</f>
        <v>0.51928020565552702</v>
      </c>
      <c r="AG87" s="11">
        <v>3</v>
      </c>
      <c r="AH87" s="11">
        <v>20</v>
      </c>
      <c r="AI87" s="11">
        <v>16</v>
      </c>
      <c r="AJ87" s="11">
        <v>13</v>
      </c>
      <c r="AK87" s="11">
        <v>11</v>
      </c>
      <c r="AL87" s="11">
        <v>4</v>
      </c>
      <c r="AM87" s="11">
        <v>2</v>
      </c>
      <c r="AN87" s="11"/>
      <c r="AO87" s="12"/>
      <c r="AP87" s="47">
        <f>(AG87+AH87+AI87+AJ87+AK87) /J87</f>
        <v>0.16195372750642673</v>
      </c>
      <c r="AQ87" s="48">
        <f>(AG87+AH87+AI87+AJ87+AK87+AL87+AM87)/J87</f>
        <v>0.17737789203084833</v>
      </c>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row>
    <row r="88" spans="2:212" x14ac:dyDescent="0.25">
      <c r="B88" s="17"/>
      <c r="C88" s="72" t="s">
        <v>18</v>
      </c>
      <c r="D88" s="72"/>
      <c r="E88" s="72"/>
      <c r="F88" s="4" t="s">
        <v>1</v>
      </c>
      <c r="G88" s="9">
        <v>1</v>
      </c>
      <c r="H88" s="41">
        <f t="shared" ref="H88:I90" si="32">T88+AE88+AP88</f>
        <v>0.2923728813559322</v>
      </c>
      <c r="I88" s="41">
        <f t="shared" si="32"/>
        <v>0.4978813559322034</v>
      </c>
      <c r="J88" s="77">
        <v>472</v>
      </c>
      <c r="K88" s="6">
        <v>31</v>
      </c>
      <c r="L88" s="6">
        <v>56</v>
      </c>
      <c r="M88" s="6">
        <v>56</v>
      </c>
      <c r="N88" s="6">
        <v>32</v>
      </c>
      <c r="O88" s="6"/>
      <c r="P88" s="6"/>
      <c r="Q88" s="6"/>
      <c r="R88" s="6"/>
      <c r="S88" s="5"/>
      <c r="T88" s="46">
        <f>(K88+L88)/J88</f>
        <v>0.18432203389830509</v>
      </c>
      <c r="U88" s="41">
        <f>(K88+L88+M88+N88)/J88</f>
        <v>0.37076271186440679</v>
      </c>
      <c r="V88" s="6">
        <v>0</v>
      </c>
      <c r="W88" s="6">
        <v>1</v>
      </c>
      <c r="X88" s="6">
        <v>1</v>
      </c>
      <c r="Y88" s="6">
        <v>0</v>
      </c>
      <c r="Z88" s="6"/>
      <c r="AA88" s="6"/>
      <c r="AB88" s="6"/>
      <c r="AC88" s="6"/>
      <c r="AD88" s="5"/>
      <c r="AE88" s="46">
        <f>(V88+W88)/J88</f>
        <v>2.1186440677966102E-3</v>
      </c>
      <c r="AF88" s="41">
        <f>(V88+W88+X88+Y88)/J88</f>
        <v>4.2372881355932203E-3</v>
      </c>
      <c r="AG88" s="6">
        <v>9</v>
      </c>
      <c r="AH88" s="6">
        <v>14</v>
      </c>
      <c r="AI88" s="6">
        <v>9</v>
      </c>
      <c r="AJ88" s="6">
        <v>12</v>
      </c>
      <c r="AK88" s="6">
        <v>6</v>
      </c>
      <c r="AL88" s="6">
        <v>2</v>
      </c>
      <c r="AM88" s="6">
        <v>6</v>
      </c>
      <c r="AN88" s="6"/>
      <c r="AO88" s="5"/>
      <c r="AP88" s="46">
        <f t="shared" ref="AP88:AP90" si="33">(AG88+AH88+AI88+AJ88+AK88) /J88</f>
        <v>0.1059322033898305</v>
      </c>
      <c r="AQ88" s="41">
        <f t="shared" ref="AQ88:AQ90" si="34">(AG88+AH88+AI88+AJ88+AK88+AL88+AM88)/J88</f>
        <v>0.1228813559322034</v>
      </c>
    </row>
    <row r="89" spans="2:212" x14ac:dyDescent="0.25">
      <c r="B89" s="17"/>
      <c r="C89" s="72"/>
      <c r="D89" s="72"/>
      <c r="E89" s="72"/>
      <c r="F89" s="4" t="s">
        <v>31</v>
      </c>
      <c r="G89" s="9">
        <v>2</v>
      </c>
      <c r="H89" s="41">
        <f t="shared" si="32"/>
        <v>0.5958762886597937</v>
      </c>
      <c r="I89" s="41">
        <f t="shared" si="32"/>
        <v>0.69690721649484544</v>
      </c>
      <c r="J89" s="77">
        <v>485</v>
      </c>
      <c r="K89" s="6">
        <v>17</v>
      </c>
      <c r="L89" s="6">
        <v>139</v>
      </c>
      <c r="M89" s="6">
        <v>107</v>
      </c>
      <c r="N89" s="6">
        <v>29</v>
      </c>
      <c r="O89" s="6">
        <v>6</v>
      </c>
      <c r="P89" s="6"/>
      <c r="Q89" s="6"/>
      <c r="R89" s="6"/>
      <c r="S89" s="5"/>
      <c r="T89" s="46">
        <f>(K89+L89+M89)/J89</f>
        <v>0.54226804123711336</v>
      </c>
      <c r="U89" s="41">
        <f>(K89+L89+M89+N89+O89)/J89</f>
        <v>0.61443298969072169</v>
      </c>
      <c r="V89" s="6">
        <v>0</v>
      </c>
      <c r="W89" s="6">
        <v>0</v>
      </c>
      <c r="X89" s="6">
        <v>3</v>
      </c>
      <c r="Y89" s="6">
        <v>1</v>
      </c>
      <c r="Z89" s="6">
        <v>4</v>
      </c>
      <c r="AA89" s="6"/>
      <c r="AB89" s="6"/>
      <c r="AC89" s="6"/>
      <c r="AD89" s="5"/>
      <c r="AE89" s="46">
        <f>(V89+W89+X89)/J89</f>
        <v>6.1855670103092781E-3</v>
      </c>
      <c r="AF89" s="41">
        <f>(V89+W89+X89+Y89+Z89)/J89</f>
        <v>1.6494845360824743E-2</v>
      </c>
      <c r="AG89" s="6">
        <v>2</v>
      </c>
      <c r="AH89" s="6">
        <v>8</v>
      </c>
      <c r="AI89" s="6">
        <v>2</v>
      </c>
      <c r="AJ89" s="6">
        <v>4</v>
      </c>
      <c r="AK89" s="6">
        <v>7</v>
      </c>
      <c r="AL89" s="6">
        <v>5</v>
      </c>
      <c r="AM89" s="6">
        <v>4</v>
      </c>
      <c r="AN89" s="6"/>
      <c r="AO89" s="5"/>
      <c r="AP89" s="46">
        <f t="shared" si="33"/>
        <v>4.7422680412371132E-2</v>
      </c>
      <c r="AQ89" s="41">
        <f t="shared" si="34"/>
        <v>6.5979381443298971E-2</v>
      </c>
    </row>
    <row r="90" spans="2:212" x14ac:dyDescent="0.25">
      <c r="B90" s="17"/>
      <c r="C90" s="72"/>
      <c r="D90" s="72"/>
      <c r="E90" s="72"/>
      <c r="F90" s="4" t="s">
        <v>2</v>
      </c>
      <c r="G90" s="9">
        <v>4</v>
      </c>
      <c r="H90" s="41">
        <f t="shared" si="32"/>
        <v>0.64173228346456701</v>
      </c>
      <c r="I90" s="41">
        <f t="shared" si="32"/>
        <v>0.76377952755905509</v>
      </c>
      <c r="J90" s="79">
        <v>2286</v>
      </c>
      <c r="K90" s="7">
        <v>31</v>
      </c>
      <c r="L90" s="7">
        <v>85</v>
      </c>
      <c r="M90" s="7">
        <v>142</v>
      </c>
      <c r="N90" s="7">
        <v>560</v>
      </c>
      <c r="O90" s="7">
        <v>472</v>
      </c>
      <c r="P90" s="7">
        <v>130</v>
      </c>
      <c r="Q90" s="7">
        <v>61</v>
      </c>
      <c r="R90" s="7"/>
      <c r="S90" s="8"/>
      <c r="T90" s="46">
        <f>(K90+L90+M90+N90+O90) /J90</f>
        <v>0.56430446194225725</v>
      </c>
      <c r="U90" s="41">
        <f>(K90+L90+M90+N90+O90+P90+Q90)/J90</f>
        <v>0.64785651793525811</v>
      </c>
      <c r="V90" s="6">
        <v>2</v>
      </c>
      <c r="W90" s="6">
        <v>1</v>
      </c>
      <c r="X90" s="6">
        <v>4</v>
      </c>
      <c r="Y90" s="6">
        <v>15</v>
      </c>
      <c r="Z90" s="6">
        <v>26</v>
      </c>
      <c r="AA90" s="6">
        <v>25</v>
      </c>
      <c r="AB90" s="6">
        <v>12</v>
      </c>
      <c r="AC90" s="6"/>
      <c r="AD90" s="5"/>
      <c r="AE90" s="46">
        <f>(V90+W90+X90+Y90+Z90) /J90</f>
        <v>2.0997375328083989E-2</v>
      </c>
      <c r="AF90" s="41">
        <f>(V90+W90+X90+Y90+Z90+AA90+AB90)/J90</f>
        <v>3.7182852143482062E-2</v>
      </c>
      <c r="AG90" s="6">
        <v>3</v>
      </c>
      <c r="AH90" s="6">
        <v>8</v>
      </c>
      <c r="AI90" s="6">
        <v>31</v>
      </c>
      <c r="AJ90" s="6">
        <v>32</v>
      </c>
      <c r="AK90" s="6">
        <v>55</v>
      </c>
      <c r="AL90" s="6">
        <v>25</v>
      </c>
      <c r="AM90" s="6">
        <v>26</v>
      </c>
      <c r="AN90" s="6"/>
      <c r="AO90" s="5"/>
      <c r="AP90" s="46">
        <f t="shared" si="33"/>
        <v>5.6430446194225721E-2</v>
      </c>
      <c r="AQ90" s="41">
        <f t="shared" si="34"/>
        <v>7.874015748031496E-2</v>
      </c>
    </row>
    <row r="91" spans="2:212" x14ac:dyDescent="0.25">
      <c r="B91" s="17"/>
      <c r="C91" s="72"/>
      <c r="D91" s="72"/>
      <c r="E91" s="72"/>
      <c r="F91" s="4" t="s">
        <v>3</v>
      </c>
      <c r="G91" s="9">
        <v>3</v>
      </c>
      <c r="H91" s="40" t="s">
        <v>27</v>
      </c>
      <c r="I91" s="40" t="s">
        <v>27</v>
      </c>
      <c r="J91" s="79" t="s">
        <v>28</v>
      </c>
      <c r="K91" s="7"/>
      <c r="L91" s="7"/>
      <c r="M91" s="7"/>
      <c r="N91" s="7"/>
      <c r="O91" s="7"/>
      <c r="P91" s="7"/>
      <c r="Q91" s="7"/>
      <c r="R91" s="7"/>
      <c r="S91" s="8"/>
      <c r="T91" s="46"/>
      <c r="U91" s="41"/>
      <c r="V91" s="6"/>
      <c r="W91" s="6"/>
      <c r="X91" s="6"/>
      <c r="Y91" s="6"/>
      <c r="Z91" s="6"/>
      <c r="AA91" s="6"/>
      <c r="AB91" s="6"/>
      <c r="AC91" s="6"/>
      <c r="AD91" s="5"/>
      <c r="AE91" s="46"/>
      <c r="AF91" s="41"/>
      <c r="AG91" s="6"/>
      <c r="AH91" s="6"/>
      <c r="AI91" s="6"/>
      <c r="AJ91" s="6"/>
      <c r="AK91" s="6"/>
      <c r="AL91" s="6"/>
      <c r="AM91" s="6"/>
      <c r="AN91" s="6"/>
      <c r="AO91" s="5"/>
      <c r="AP91" s="46"/>
      <c r="AQ91" s="41"/>
    </row>
    <row r="92" spans="2:212" x14ac:dyDescent="0.25">
      <c r="B92" s="17"/>
      <c r="C92" s="72"/>
      <c r="D92" s="72"/>
      <c r="E92" s="72"/>
      <c r="F92" s="4" t="s">
        <v>4</v>
      </c>
      <c r="G92" s="9">
        <v>6</v>
      </c>
      <c r="H92" s="40" t="s">
        <v>27</v>
      </c>
      <c r="I92" s="40" t="s">
        <v>27</v>
      </c>
      <c r="J92" s="79" t="s">
        <v>28</v>
      </c>
      <c r="K92" s="7"/>
      <c r="L92" s="7"/>
      <c r="M92" s="7"/>
      <c r="N92" s="7"/>
      <c r="O92" s="7"/>
      <c r="P92" s="7"/>
      <c r="Q92" s="7"/>
      <c r="R92" s="7"/>
      <c r="S92" s="8"/>
      <c r="T92" s="46"/>
      <c r="U92" s="41"/>
      <c r="V92" s="6"/>
      <c r="W92" s="6"/>
      <c r="X92" s="6"/>
      <c r="Y92" s="6"/>
      <c r="Z92" s="6"/>
      <c r="AA92" s="6"/>
      <c r="AB92" s="6"/>
      <c r="AC92" s="6"/>
      <c r="AD92" s="5"/>
      <c r="AE92" s="46"/>
      <c r="AF92" s="41"/>
      <c r="AG92" s="6"/>
      <c r="AH92" s="6"/>
      <c r="AI92" s="6"/>
      <c r="AJ92" s="6"/>
      <c r="AK92" s="6"/>
      <c r="AL92" s="6"/>
      <c r="AM92" s="6"/>
      <c r="AN92" s="6"/>
      <c r="AO92" s="5"/>
      <c r="AP92" s="46"/>
      <c r="AQ92" s="41"/>
    </row>
    <row r="93" spans="2:212" s="13" customFormat="1" ht="15.75" thickBot="1" x14ac:dyDescent="0.3">
      <c r="B93" s="16"/>
      <c r="C93" s="73"/>
      <c r="D93" s="73"/>
      <c r="E93" s="73"/>
      <c r="F93" s="11" t="s">
        <v>32</v>
      </c>
      <c r="G93" s="14" t="s">
        <v>28</v>
      </c>
      <c r="H93" s="42">
        <f t="shared" ref="H93:I93" si="35">T93+AE93+AP93</f>
        <v>0.35564853556485354</v>
      </c>
      <c r="I93" s="42">
        <f t="shared" si="35"/>
        <v>0.62343096234309625</v>
      </c>
      <c r="J93" s="78">
        <v>717</v>
      </c>
      <c r="K93" s="11">
        <v>0</v>
      </c>
      <c r="L93" s="11">
        <v>0</v>
      </c>
      <c r="M93" s="11">
        <v>1</v>
      </c>
      <c r="N93" s="11">
        <v>3</v>
      </c>
      <c r="O93" s="11">
        <v>72</v>
      </c>
      <c r="P93" s="11">
        <v>66</v>
      </c>
      <c r="Q93" s="11">
        <v>26</v>
      </c>
      <c r="R93" s="11"/>
      <c r="S93" s="12"/>
      <c r="T93" s="47">
        <f>(K93+L93+M93+N93+O93) /J93</f>
        <v>0.10599721059972106</v>
      </c>
      <c r="U93" s="48">
        <f>(K93+L93+M93+N93+O93+P93+Q93)/J93</f>
        <v>0.23430962343096234</v>
      </c>
      <c r="V93" s="11">
        <v>0</v>
      </c>
      <c r="W93" s="11">
        <v>0</v>
      </c>
      <c r="X93" s="11">
        <v>3</v>
      </c>
      <c r="Y93" s="11">
        <v>13</v>
      </c>
      <c r="Z93" s="11">
        <v>73</v>
      </c>
      <c r="AA93" s="11">
        <v>44</v>
      </c>
      <c r="AB93" s="11">
        <v>27</v>
      </c>
      <c r="AC93" s="11"/>
      <c r="AD93" s="12"/>
      <c r="AE93" s="47">
        <f>(V93+W93+X93+Y93+Z93) /J93</f>
        <v>0.12412831241283125</v>
      </c>
      <c r="AF93" s="48">
        <f>(V93+W93+X93+Y93+Z93+AA93+AB93)/J93</f>
        <v>0.22315202231520223</v>
      </c>
      <c r="AG93" s="11">
        <v>4</v>
      </c>
      <c r="AH93" s="11">
        <v>8</v>
      </c>
      <c r="AI93" s="11">
        <v>24</v>
      </c>
      <c r="AJ93" s="11">
        <v>31</v>
      </c>
      <c r="AK93" s="11">
        <v>23</v>
      </c>
      <c r="AL93" s="11">
        <v>15</v>
      </c>
      <c r="AM93" s="11">
        <v>14</v>
      </c>
      <c r="AN93" s="11"/>
      <c r="AO93" s="12"/>
      <c r="AP93" s="47">
        <f>(AG93+AH93+AI93+AJ93+AK93) /J93</f>
        <v>0.12552301255230125</v>
      </c>
      <c r="AQ93" s="48">
        <f>(AG93+AH93+AI93+AJ93+AK93+AL93+AM93)/J93</f>
        <v>0.16596931659693165</v>
      </c>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row>
    <row r="94" spans="2:212" x14ac:dyDescent="0.25">
      <c r="B94" s="17"/>
      <c r="C94" s="72" t="s">
        <v>19</v>
      </c>
      <c r="D94" s="72"/>
      <c r="E94" s="72"/>
      <c r="F94" s="4" t="s">
        <v>1</v>
      </c>
      <c r="G94" s="9">
        <v>1</v>
      </c>
      <c r="H94" s="41">
        <f t="shared" ref="H94:I95" si="36">T94+AE94+AP94</f>
        <v>0.73114754098360657</v>
      </c>
      <c r="I94" s="41">
        <f t="shared" si="36"/>
        <v>0.77377049180327873</v>
      </c>
      <c r="J94" s="79">
        <v>1220</v>
      </c>
      <c r="K94" s="6">
        <v>421</v>
      </c>
      <c r="L94" s="6">
        <v>450</v>
      </c>
      <c r="M94" s="6">
        <v>37</v>
      </c>
      <c r="N94" s="6">
        <v>3</v>
      </c>
      <c r="O94" s="6"/>
      <c r="P94" s="6"/>
      <c r="Q94" s="6"/>
      <c r="R94" s="6"/>
      <c r="S94" s="5"/>
      <c r="T94" s="46">
        <f>(K94+L94)/J94</f>
        <v>0.7139344262295082</v>
      </c>
      <c r="U94" s="41">
        <f>(K94+L94+M94+N94)/J94</f>
        <v>0.74672131147540988</v>
      </c>
      <c r="V94" s="6">
        <v>0</v>
      </c>
      <c r="W94" s="6">
        <v>1</v>
      </c>
      <c r="X94" s="6">
        <v>4</v>
      </c>
      <c r="Y94" s="6">
        <v>0</v>
      </c>
      <c r="Z94" s="6"/>
      <c r="AA94" s="6"/>
      <c r="AB94" s="6"/>
      <c r="AC94" s="6"/>
      <c r="AD94" s="5"/>
      <c r="AE94" s="46">
        <f>(V94+W94)/J94</f>
        <v>8.1967213114754098E-4</v>
      </c>
      <c r="AF94" s="41">
        <f>(V94+W94+X94+Y94)/J94</f>
        <v>4.0983606557377051E-3</v>
      </c>
      <c r="AG94" s="6">
        <v>2</v>
      </c>
      <c r="AH94" s="6">
        <v>2</v>
      </c>
      <c r="AI94" s="6">
        <v>1</v>
      </c>
      <c r="AJ94" s="6">
        <v>4</v>
      </c>
      <c r="AK94" s="6">
        <v>11</v>
      </c>
      <c r="AL94" s="6">
        <v>5</v>
      </c>
      <c r="AM94" s="6">
        <v>3</v>
      </c>
      <c r="AN94" s="6"/>
      <c r="AO94" s="5"/>
      <c r="AP94" s="46">
        <f t="shared" ref="AP94:AP95" si="37">(AG94+AH94+AI94+AJ94+AK94) /J94</f>
        <v>1.6393442622950821E-2</v>
      </c>
      <c r="AQ94" s="41">
        <f t="shared" ref="AQ94:AQ95" si="38">(AG94+AH94+AI94+AJ94+AK94+AL94+AM94)/J94</f>
        <v>2.2950819672131147E-2</v>
      </c>
    </row>
    <row r="95" spans="2:212" x14ac:dyDescent="0.25">
      <c r="B95" s="17"/>
      <c r="C95" s="72"/>
      <c r="D95" s="72"/>
      <c r="E95" s="72"/>
      <c r="F95" s="4" t="s">
        <v>31</v>
      </c>
      <c r="G95" s="9">
        <v>2</v>
      </c>
      <c r="H95" s="41">
        <f t="shared" si="36"/>
        <v>0.51328502415458932</v>
      </c>
      <c r="I95" s="41">
        <f t="shared" si="36"/>
        <v>0.643719806763285</v>
      </c>
      <c r="J95" s="77">
        <v>828</v>
      </c>
      <c r="K95" s="6">
        <v>9</v>
      </c>
      <c r="L95" s="6">
        <v>283</v>
      </c>
      <c r="M95" s="6">
        <v>71</v>
      </c>
      <c r="N95" s="6">
        <v>40</v>
      </c>
      <c r="O95" s="6">
        <v>22</v>
      </c>
      <c r="P95" s="6"/>
      <c r="Q95" s="6"/>
      <c r="R95" s="6"/>
      <c r="S95" s="5"/>
      <c r="T95" s="46">
        <f>(K95+L95+M95)/J95</f>
        <v>0.43840579710144928</v>
      </c>
      <c r="U95" s="41">
        <f>(K95+L95+M95+N95+O95)/J95</f>
        <v>0.51328502415458932</v>
      </c>
      <c r="V95" s="6">
        <v>7</v>
      </c>
      <c r="W95" s="6">
        <v>10</v>
      </c>
      <c r="X95" s="6">
        <v>10</v>
      </c>
      <c r="Y95" s="6">
        <v>8</v>
      </c>
      <c r="Z95" s="6">
        <v>2</v>
      </c>
      <c r="AA95" s="6"/>
      <c r="AB95" s="6"/>
      <c r="AC95" s="6"/>
      <c r="AD95" s="5"/>
      <c r="AE95" s="46">
        <f>(V95+W95+X95)/J95</f>
        <v>3.2608695652173912E-2</v>
      </c>
      <c r="AF95" s="41">
        <f>(V95+W95+X95+Y95+Z95)/J95</f>
        <v>4.4685990338164248E-2</v>
      </c>
      <c r="AG95" s="6">
        <v>9</v>
      </c>
      <c r="AH95" s="6">
        <v>8</v>
      </c>
      <c r="AI95" s="6">
        <v>7</v>
      </c>
      <c r="AJ95" s="6">
        <v>7</v>
      </c>
      <c r="AK95" s="6">
        <v>4</v>
      </c>
      <c r="AL95" s="6">
        <v>19</v>
      </c>
      <c r="AM95" s="6">
        <v>17</v>
      </c>
      <c r="AN95" s="6"/>
      <c r="AO95" s="5"/>
      <c r="AP95" s="46">
        <f t="shared" si="37"/>
        <v>4.2270531400966184E-2</v>
      </c>
      <c r="AQ95" s="41">
        <f t="shared" si="38"/>
        <v>8.5748792270531407E-2</v>
      </c>
    </row>
    <row r="96" spans="2:212" x14ac:dyDescent="0.25">
      <c r="B96" s="17"/>
      <c r="C96" s="72"/>
      <c r="D96" s="72"/>
      <c r="E96" s="72"/>
      <c r="F96" s="4" t="s">
        <v>2</v>
      </c>
      <c r="G96" s="9">
        <v>4</v>
      </c>
      <c r="H96" s="40" t="s">
        <v>27</v>
      </c>
      <c r="I96" s="40" t="s">
        <v>27</v>
      </c>
      <c r="J96" s="79" t="s">
        <v>28</v>
      </c>
      <c r="K96" s="7"/>
      <c r="L96" s="7"/>
      <c r="M96" s="7"/>
      <c r="N96" s="7"/>
      <c r="O96" s="7"/>
      <c r="P96" s="7"/>
      <c r="Q96" s="7"/>
      <c r="R96" s="7"/>
      <c r="S96" s="8"/>
      <c r="T96" s="46"/>
      <c r="U96" s="41"/>
      <c r="V96" s="6"/>
      <c r="W96" s="6"/>
      <c r="X96" s="6"/>
      <c r="Y96" s="6"/>
      <c r="Z96" s="6"/>
      <c r="AA96" s="6"/>
      <c r="AB96" s="6"/>
      <c r="AC96" s="6"/>
      <c r="AD96" s="5"/>
      <c r="AE96" s="46"/>
      <c r="AF96" s="41"/>
      <c r="AG96" s="6"/>
      <c r="AH96" s="6"/>
      <c r="AI96" s="6"/>
      <c r="AJ96" s="6"/>
      <c r="AK96" s="6"/>
      <c r="AL96" s="6"/>
      <c r="AM96" s="6"/>
      <c r="AN96" s="6"/>
      <c r="AO96" s="5"/>
      <c r="AP96" s="46"/>
      <c r="AQ96" s="41"/>
    </row>
    <row r="97" spans="2:212" x14ac:dyDescent="0.25">
      <c r="B97" s="17"/>
      <c r="C97" s="72"/>
      <c r="D97" s="72"/>
      <c r="E97" s="72"/>
      <c r="F97" s="4" t="s">
        <v>3</v>
      </c>
      <c r="G97" s="9">
        <v>3</v>
      </c>
      <c r="H97" s="40" t="s">
        <v>27</v>
      </c>
      <c r="I97" s="40" t="s">
        <v>27</v>
      </c>
      <c r="J97" s="79" t="s">
        <v>28</v>
      </c>
      <c r="K97" s="7"/>
      <c r="L97" s="7"/>
      <c r="M97" s="7"/>
      <c r="N97" s="7"/>
      <c r="O97" s="7"/>
      <c r="P97" s="7"/>
      <c r="Q97" s="7"/>
      <c r="R97" s="7"/>
      <c r="S97" s="8"/>
      <c r="T97" s="46"/>
      <c r="U97" s="41"/>
      <c r="V97" s="6"/>
      <c r="W97" s="6"/>
      <c r="X97" s="6"/>
      <c r="Y97" s="6"/>
      <c r="Z97" s="6"/>
      <c r="AA97" s="6"/>
      <c r="AB97" s="6"/>
      <c r="AC97" s="6"/>
      <c r="AD97" s="5"/>
      <c r="AE97" s="46"/>
      <c r="AF97" s="41"/>
      <c r="AG97" s="6"/>
      <c r="AH97" s="6"/>
      <c r="AI97" s="6"/>
      <c r="AJ97" s="6"/>
      <c r="AK97" s="6"/>
      <c r="AL97" s="6"/>
      <c r="AM97" s="6"/>
      <c r="AN97" s="6"/>
      <c r="AO97" s="5"/>
      <c r="AP97" s="46"/>
      <c r="AQ97" s="41"/>
    </row>
    <row r="98" spans="2:212" x14ac:dyDescent="0.25">
      <c r="B98" s="17"/>
      <c r="C98" s="72"/>
      <c r="D98" s="72"/>
      <c r="E98" s="72"/>
      <c r="F98" s="4" t="s">
        <v>4</v>
      </c>
      <c r="G98" s="9">
        <v>6</v>
      </c>
      <c r="H98" s="40" t="s">
        <v>27</v>
      </c>
      <c r="I98" s="40" t="s">
        <v>27</v>
      </c>
      <c r="J98" s="79" t="s">
        <v>28</v>
      </c>
      <c r="K98" s="7"/>
      <c r="L98" s="7"/>
      <c r="M98" s="7"/>
      <c r="N98" s="7"/>
      <c r="O98" s="7"/>
      <c r="P98" s="7"/>
      <c r="Q98" s="7"/>
      <c r="R98" s="7"/>
      <c r="S98" s="8"/>
      <c r="T98" s="46"/>
      <c r="U98" s="41"/>
      <c r="V98" s="6"/>
      <c r="W98" s="6"/>
      <c r="X98" s="6"/>
      <c r="Y98" s="6"/>
      <c r="Z98" s="6"/>
      <c r="AA98" s="6"/>
      <c r="AB98" s="6"/>
      <c r="AC98" s="6"/>
      <c r="AD98" s="5"/>
      <c r="AE98" s="46"/>
      <c r="AF98" s="41"/>
      <c r="AG98" s="6"/>
      <c r="AH98" s="6"/>
      <c r="AI98" s="6"/>
      <c r="AJ98" s="6"/>
      <c r="AK98" s="6"/>
      <c r="AL98" s="6"/>
      <c r="AM98" s="6"/>
      <c r="AN98" s="6"/>
      <c r="AO98" s="5"/>
      <c r="AP98" s="46"/>
      <c r="AQ98" s="41"/>
    </row>
    <row r="99" spans="2:212" s="13" customFormat="1" ht="15.75" thickBot="1" x14ac:dyDescent="0.3">
      <c r="B99" s="16"/>
      <c r="C99" s="73"/>
      <c r="D99" s="73"/>
      <c r="E99" s="73"/>
      <c r="F99" s="11" t="s">
        <v>32</v>
      </c>
      <c r="G99" s="14" t="s">
        <v>28</v>
      </c>
      <c r="H99" s="42" t="s">
        <v>27</v>
      </c>
      <c r="I99" s="42" t="s">
        <v>27</v>
      </c>
      <c r="J99" s="78" t="s">
        <v>28</v>
      </c>
      <c r="K99" s="11"/>
      <c r="L99" s="11"/>
      <c r="M99" s="11"/>
      <c r="N99" s="11"/>
      <c r="O99" s="11"/>
      <c r="P99" s="11"/>
      <c r="Q99" s="11"/>
      <c r="R99" s="11"/>
      <c r="S99" s="12"/>
      <c r="T99" s="47"/>
      <c r="U99" s="48"/>
      <c r="V99" s="11"/>
      <c r="W99" s="11"/>
      <c r="X99" s="11"/>
      <c r="Y99" s="11"/>
      <c r="Z99" s="11"/>
      <c r="AA99" s="11"/>
      <c r="AB99" s="11"/>
      <c r="AC99" s="11"/>
      <c r="AD99" s="12"/>
      <c r="AE99" s="47"/>
      <c r="AF99" s="48"/>
      <c r="AG99" s="11"/>
      <c r="AH99" s="11"/>
      <c r="AI99" s="11"/>
      <c r="AJ99" s="11"/>
      <c r="AK99" s="11"/>
      <c r="AL99" s="11"/>
      <c r="AM99" s="11"/>
      <c r="AN99" s="11"/>
      <c r="AO99" s="12"/>
      <c r="AP99" s="47"/>
      <c r="AQ99" s="48"/>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row>
    <row r="100" spans="2:212" x14ac:dyDescent="0.25">
      <c r="B100" s="17"/>
      <c r="C100" s="72" t="s">
        <v>20</v>
      </c>
      <c r="D100" s="72"/>
      <c r="E100" s="72"/>
      <c r="F100" s="4" t="s">
        <v>1</v>
      </c>
      <c r="G100" s="9">
        <v>1</v>
      </c>
      <c r="H100" s="41">
        <f t="shared" ref="H100:I102" si="39">T100+AE100+AP100</f>
        <v>0.47456948338005606</v>
      </c>
      <c r="I100" s="41">
        <f t="shared" si="39"/>
        <v>0.50901081297557071</v>
      </c>
      <c r="J100" s="79">
        <v>2497</v>
      </c>
      <c r="K100" s="6">
        <v>789</v>
      </c>
      <c r="L100" s="6">
        <v>180</v>
      </c>
      <c r="M100" s="6">
        <v>19</v>
      </c>
      <c r="N100" s="6">
        <v>9</v>
      </c>
      <c r="O100" s="6"/>
      <c r="P100" s="6"/>
      <c r="Q100" s="6"/>
      <c r="R100" s="6"/>
      <c r="S100" s="5"/>
      <c r="T100" s="46">
        <f>(K100+L100)/J100</f>
        <v>0.38806567881457749</v>
      </c>
      <c r="U100" s="41">
        <f>(K100+L100+M100+N100)/J100</f>
        <v>0.39927913496195433</v>
      </c>
      <c r="V100" s="6">
        <v>4</v>
      </c>
      <c r="W100" s="6">
        <v>2</v>
      </c>
      <c r="X100" s="6">
        <v>4</v>
      </c>
      <c r="Y100" s="6">
        <v>2</v>
      </c>
      <c r="Z100" s="6"/>
      <c r="AA100" s="6"/>
      <c r="AB100" s="6"/>
      <c r="AC100" s="6"/>
      <c r="AD100" s="5"/>
      <c r="AE100" s="46">
        <f>(V100+W100)/J100</f>
        <v>2.4028834601521826E-3</v>
      </c>
      <c r="AF100" s="41">
        <f>(V100+W100+X100+Y100)/J100</f>
        <v>4.8057669203043652E-3</v>
      </c>
      <c r="AG100" s="6">
        <v>26</v>
      </c>
      <c r="AH100" s="6">
        <v>34</v>
      </c>
      <c r="AI100" s="6">
        <v>47</v>
      </c>
      <c r="AJ100" s="6">
        <v>42</v>
      </c>
      <c r="AK100" s="6">
        <v>61</v>
      </c>
      <c r="AL100" s="6">
        <v>28</v>
      </c>
      <c r="AM100" s="6">
        <v>24</v>
      </c>
      <c r="AN100" s="6"/>
      <c r="AO100" s="5"/>
      <c r="AP100" s="46">
        <f t="shared" ref="AP100:AP102" si="40">(AG100+AH100+AI100+AJ100+AK100) /J100</f>
        <v>8.4100921105326396E-2</v>
      </c>
      <c r="AQ100" s="41">
        <f t="shared" ref="AQ100:AQ102" si="41">(AG100+AH100+AI100+AJ100+AK100+AL100+AM100)/J100</f>
        <v>0.10492591109331198</v>
      </c>
    </row>
    <row r="101" spans="2:212" x14ac:dyDescent="0.25">
      <c r="B101" s="17"/>
      <c r="C101" s="72"/>
      <c r="D101" s="72"/>
      <c r="E101" s="72"/>
      <c r="F101" s="4" t="s">
        <v>31</v>
      </c>
      <c r="G101" s="9">
        <v>2</v>
      </c>
      <c r="H101" s="41">
        <f t="shared" si="39"/>
        <v>0.52789323999124915</v>
      </c>
      <c r="I101" s="41">
        <f t="shared" si="39"/>
        <v>0.61124480420039384</v>
      </c>
      <c r="J101" s="79">
        <v>4571</v>
      </c>
      <c r="K101" s="6">
        <v>98</v>
      </c>
      <c r="L101" s="7">
        <v>1469</v>
      </c>
      <c r="M101" s="6">
        <v>653</v>
      </c>
      <c r="N101" s="6">
        <v>152</v>
      </c>
      <c r="O101" s="6">
        <v>90</v>
      </c>
      <c r="P101" s="6"/>
      <c r="Q101" s="6"/>
      <c r="R101" s="6"/>
      <c r="S101" s="5"/>
      <c r="T101" s="46">
        <f>(K101+L101+M101)/J101</f>
        <v>0.48567053161233864</v>
      </c>
      <c r="U101" s="41">
        <f>(K101+L101+M101+N101+O101)/J101</f>
        <v>0.5386129949682783</v>
      </c>
      <c r="V101" s="6">
        <v>2</v>
      </c>
      <c r="W101" s="6">
        <v>5</v>
      </c>
      <c r="X101" s="6">
        <v>10</v>
      </c>
      <c r="Y101" s="6">
        <v>6</v>
      </c>
      <c r="Z101" s="6">
        <v>6</v>
      </c>
      <c r="AA101" s="6"/>
      <c r="AB101" s="6"/>
      <c r="AC101" s="6"/>
      <c r="AD101" s="5"/>
      <c r="AE101" s="46">
        <f>(V101+W101+X101)/J101</f>
        <v>3.7190986654998905E-3</v>
      </c>
      <c r="AF101" s="41">
        <f>(V101+W101+X101+Y101+Z101)/J101</f>
        <v>6.3443447823233424E-3</v>
      </c>
      <c r="AG101" s="6">
        <v>39</v>
      </c>
      <c r="AH101" s="6">
        <v>39</v>
      </c>
      <c r="AI101" s="6">
        <v>33</v>
      </c>
      <c r="AJ101" s="6">
        <v>34</v>
      </c>
      <c r="AK101" s="6">
        <v>31</v>
      </c>
      <c r="AL101" s="6">
        <v>65</v>
      </c>
      <c r="AM101" s="6">
        <v>62</v>
      </c>
      <c r="AN101" s="6"/>
      <c r="AO101" s="5"/>
      <c r="AP101" s="46">
        <f t="shared" si="40"/>
        <v>3.850360971341063E-2</v>
      </c>
      <c r="AQ101" s="41">
        <f t="shared" si="41"/>
        <v>6.6287464449792166E-2</v>
      </c>
    </row>
    <row r="102" spans="2:212" x14ac:dyDescent="0.25">
      <c r="B102" s="17"/>
      <c r="C102" s="72"/>
      <c r="D102" s="72"/>
      <c r="E102" s="72"/>
      <c r="F102" s="4" t="s">
        <v>2</v>
      </c>
      <c r="G102" s="9">
        <v>4</v>
      </c>
      <c r="H102" s="41">
        <f t="shared" si="39"/>
        <v>0.56178608515057116</v>
      </c>
      <c r="I102" s="41">
        <f t="shared" si="39"/>
        <v>0.60228452751817241</v>
      </c>
      <c r="J102" s="79">
        <v>963</v>
      </c>
      <c r="K102" s="7">
        <v>23</v>
      </c>
      <c r="L102" s="7">
        <v>158</v>
      </c>
      <c r="M102" s="7">
        <v>93</v>
      </c>
      <c r="N102" s="7">
        <v>53</v>
      </c>
      <c r="O102" s="7">
        <v>35</v>
      </c>
      <c r="P102" s="7">
        <v>13</v>
      </c>
      <c r="Q102" s="7">
        <v>11</v>
      </c>
      <c r="R102" s="7"/>
      <c r="S102" s="8"/>
      <c r="T102" s="46">
        <f>(K102+L102+M102+N102+O102) /J102</f>
        <v>0.37590861889927313</v>
      </c>
      <c r="U102" s="41">
        <f>(K102+L102+M102+N102+O102+P102+Q102)/J102</f>
        <v>0.40083073727933544</v>
      </c>
      <c r="V102" s="6">
        <v>3</v>
      </c>
      <c r="W102" s="6">
        <v>0</v>
      </c>
      <c r="X102" s="6">
        <v>0</v>
      </c>
      <c r="Y102" s="6">
        <v>1</v>
      </c>
      <c r="Z102" s="6">
        <v>0</v>
      </c>
      <c r="AA102" s="6">
        <v>2</v>
      </c>
      <c r="AB102" s="6">
        <v>2</v>
      </c>
      <c r="AC102" s="6"/>
      <c r="AD102" s="5"/>
      <c r="AE102" s="46">
        <f>(V102+W102+X102+Y102+Z102) /J102</f>
        <v>4.1536863966770508E-3</v>
      </c>
      <c r="AF102" s="41">
        <f>(V102+W102+X102+Y102+Z102+AA102+AB102)/J102</f>
        <v>8.3073727933541015E-3</v>
      </c>
      <c r="AG102" s="6">
        <v>91</v>
      </c>
      <c r="AH102" s="6">
        <v>37</v>
      </c>
      <c r="AI102" s="6">
        <v>27</v>
      </c>
      <c r="AJ102" s="6">
        <v>14</v>
      </c>
      <c r="AK102" s="6">
        <v>6</v>
      </c>
      <c r="AL102" s="6">
        <v>6</v>
      </c>
      <c r="AM102" s="6">
        <v>5</v>
      </c>
      <c r="AN102" s="6"/>
      <c r="AO102" s="5"/>
      <c r="AP102" s="46">
        <f t="shared" si="40"/>
        <v>0.18172377985462099</v>
      </c>
      <c r="AQ102" s="41">
        <f t="shared" si="41"/>
        <v>0.19314641744548286</v>
      </c>
    </row>
    <row r="103" spans="2:212" x14ac:dyDescent="0.25">
      <c r="B103" s="17"/>
      <c r="C103" s="72"/>
      <c r="D103" s="72"/>
      <c r="E103" s="72"/>
      <c r="F103" s="4" t="s">
        <v>3</v>
      </c>
      <c r="G103" s="9">
        <v>3</v>
      </c>
      <c r="H103" s="40" t="s">
        <v>27</v>
      </c>
      <c r="I103" s="40" t="s">
        <v>27</v>
      </c>
      <c r="J103" s="79" t="s">
        <v>28</v>
      </c>
      <c r="K103" s="7"/>
      <c r="L103" s="7"/>
      <c r="M103" s="7"/>
      <c r="N103" s="7"/>
      <c r="O103" s="7"/>
      <c r="P103" s="7"/>
      <c r="Q103" s="7"/>
      <c r="R103" s="7"/>
      <c r="S103" s="8"/>
      <c r="T103" s="46"/>
      <c r="U103" s="41"/>
      <c r="V103" s="6"/>
      <c r="W103" s="6"/>
      <c r="X103" s="6"/>
      <c r="Y103" s="6"/>
      <c r="Z103" s="6"/>
      <c r="AA103" s="6"/>
      <c r="AB103" s="6"/>
      <c r="AC103" s="6"/>
      <c r="AD103" s="5"/>
      <c r="AE103" s="46"/>
      <c r="AF103" s="41"/>
      <c r="AG103" s="6"/>
      <c r="AH103" s="6"/>
      <c r="AI103" s="6"/>
      <c r="AJ103" s="6"/>
      <c r="AK103" s="6"/>
      <c r="AL103" s="6"/>
      <c r="AM103" s="6"/>
      <c r="AN103" s="6"/>
      <c r="AO103" s="5"/>
      <c r="AP103" s="46"/>
      <c r="AQ103" s="41"/>
    </row>
    <row r="104" spans="2:212" x14ac:dyDescent="0.25">
      <c r="B104" s="17"/>
      <c r="C104" s="72"/>
      <c r="D104" s="72"/>
      <c r="E104" s="72"/>
      <c r="F104" s="4" t="s">
        <v>4</v>
      </c>
      <c r="G104" s="9">
        <v>6</v>
      </c>
      <c r="H104" s="40" t="s">
        <v>27</v>
      </c>
      <c r="I104" s="40" t="s">
        <v>27</v>
      </c>
      <c r="J104" s="79" t="s">
        <v>28</v>
      </c>
      <c r="K104" s="7"/>
      <c r="L104" s="7"/>
      <c r="M104" s="7"/>
      <c r="N104" s="7"/>
      <c r="O104" s="7"/>
      <c r="P104" s="7"/>
      <c r="Q104" s="7"/>
      <c r="R104" s="7"/>
      <c r="S104" s="8"/>
      <c r="T104" s="46"/>
      <c r="U104" s="41"/>
      <c r="V104" s="6"/>
      <c r="W104" s="6"/>
      <c r="X104" s="6"/>
      <c r="Y104" s="6"/>
      <c r="Z104" s="6"/>
      <c r="AA104" s="6"/>
      <c r="AB104" s="6"/>
      <c r="AC104" s="6"/>
      <c r="AD104" s="5"/>
      <c r="AE104" s="46"/>
      <c r="AF104" s="41"/>
      <c r="AG104" s="6"/>
      <c r="AH104" s="6"/>
      <c r="AI104" s="6"/>
      <c r="AJ104" s="6"/>
      <c r="AK104" s="6"/>
      <c r="AL104" s="6"/>
      <c r="AM104" s="6"/>
      <c r="AN104" s="6"/>
      <c r="AO104" s="5"/>
      <c r="AP104" s="46"/>
      <c r="AQ104" s="41"/>
    </row>
    <row r="105" spans="2:212" s="13" customFormat="1" ht="15.75" thickBot="1" x14ac:dyDescent="0.3">
      <c r="B105" s="16"/>
      <c r="C105" s="73"/>
      <c r="D105" s="73"/>
      <c r="E105" s="73"/>
      <c r="F105" s="11" t="s">
        <v>32</v>
      </c>
      <c r="G105" s="14">
        <v>6</v>
      </c>
      <c r="H105" s="42" t="s">
        <v>27</v>
      </c>
      <c r="I105" s="42" t="s">
        <v>27</v>
      </c>
      <c r="J105" s="78" t="s">
        <v>28</v>
      </c>
      <c r="K105" s="11"/>
      <c r="L105" s="11"/>
      <c r="M105" s="11"/>
      <c r="N105" s="11"/>
      <c r="O105" s="11"/>
      <c r="P105" s="11"/>
      <c r="Q105" s="11"/>
      <c r="R105" s="11"/>
      <c r="S105" s="12"/>
      <c r="T105" s="47"/>
      <c r="U105" s="48"/>
      <c r="V105" s="11"/>
      <c r="W105" s="11"/>
      <c r="X105" s="11"/>
      <c r="Y105" s="11"/>
      <c r="Z105" s="11"/>
      <c r="AA105" s="11"/>
      <c r="AB105" s="11"/>
      <c r="AC105" s="11"/>
      <c r="AD105" s="12"/>
      <c r="AE105" s="47"/>
      <c r="AF105" s="48"/>
      <c r="AG105" s="11"/>
      <c r="AH105" s="11"/>
      <c r="AI105" s="11"/>
      <c r="AJ105" s="11"/>
      <c r="AK105" s="11"/>
      <c r="AL105" s="11"/>
      <c r="AM105" s="11"/>
      <c r="AN105" s="11"/>
      <c r="AO105" s="12"/>
      <c r="AP105" s="47"/>
      <c r="AQ105" s="48"/>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3"/>
      <c r="GA105" s="33"/>
      <c r="GB105" s="33"/>
      <c r="GC105" s="33"/>
      <c r="GD105" s="33"/>
      <c r="GE105" s="33"/>
      <c r="GF105" s="33"/>
      <c r="GG105" s="33"/>
      <c r="GH105" s="33"/>
      <c r="GI105" s="33"/>
      <c r="GJ105" s="33"/>
      <c r="GK105" s="33"/>
      <c r="GL105" s="33"/>
      <c r="GM105" s="33"/>
      <c r="GN105" s="33"/>
      <c r="GO105" s="33"/>
      <c r="GP105" s="33"/>
      <c r="GQ105" s="33"/>
      <c r="GR105" s="33"/>
      <c r="GS105" s="33"/>
      <c r="GT105" s="33"/>
      <c r="GU105" s="33"/>
      <c r="GV105" s="33"/>
      <c r="GW105" s="33"/>
      <c r="GX105" s="33"/>
      <c r="GY105" s="33"/>
      <c r="GZ105" s="33"/>
      <c r="HA105" s="33"/>
      <c r="HB105" s="33"/>
      <c r="HC105" s="33"/>
      <c r="HD105" s="33"/>
    </row>
    <row r="106" spans="2:212" x14ac:dyDescent="0.25">
      <c r="B106" s="17"/>
      <c r="C106" s="72" t="s">
        <v>21</v>
      </c>
      <c r="D106" s="72"/>
      <c r="E106" s="72"/>
      <c r="F106" s="4" t="s">
        <v>1</v>
      </c>
      <c r="G106" s="9">
        <v>1</v>
      </c>
      <c r="H106" s="41">
        <f>T106+AE106+AP106</f>
        <v>0.49429657794676807</v>
      </c>
      <c r="I106" s="41">
        <f>U106+AF106+AQ106</f>
        <v>0.59442332065906212</v>
      </c>
      <c r="J106" s="77">
        <v>789</v>
      </c>
      <c r="K106" s="6">
        <v>255</v>
      </c>
      <c r="L106" s="6">
        <v>113</v>
      </c>
      <c r="M106" s="6">
        <v>37</v>
      </c>
      <c r="N106" s="6">
        <v>25</v>
      </c>
      <c r="O106" s="6"/>
      <c r="P106" s="6"/>
      <c r="Q106" s="6"/>
      <c r="R106" s="6"/>
      <c r="S106" s="5"/>
      <c r="T106" s="46">
        <f>(K106+L106)/J106</f>
        <v>0.46641318124207859</v>
      </c>
      <c r="U106" s="41">
        <f>(K106+L106+M106+N106)/J106</f>
        <v>0.54499366286438533</v>
      </c>
      <c r="V106" s="6">
        <v>1</v>
      </c>
      <c r="W106" s="6">
        <v>3</v>
      </c>
      <c r="X106" s="6">
        <v>1</v>
      </c>
      <c r="Y106" s="6">
        <v>1</v>
      </c>
      <c r="Z106" s="6"/>
      <c r="AA106" s="6"/>
      <c r="AB106" s="6"/>
      <c r="AC106" s="6"/>
      <c r="AD106" s="5"/>
      <c r="AE106" s="46">
        <f>(V106+W106)/J106</f>
        <v>5.0697084917617234E-3</v>
      </c>
      <c r="AF106" s="41">
        <f>(V106+W106+X106+Y106)/J106</f>
        <v>7.6045627376425855E-3</v>
      </c>
      <c r="AG106" s="6">
        <v>0</v>
      </c>
      <c r="AH106" s="6">
        <v>1</v>
      </c>
      <c r="AI106" s="6">
        <v>2</v>
      </c>
      <c r="AJ106" s="6">
        <v>5</v>
      </c>
      <c r="AK106" s="6">
        <v>10</v>
      </c>
      <c r="AL106" s="6">
        <v>9</v>
      </c>
      <c r="AM106" s="6">
        <v>6</v>
      </c>
      <c r="AN106" s="6"/>
      <c r="AO106" s="5"/>
      <c r="AP106" s="46">
        <f t="shared" ref="AP106:AP107" si="42">(AG106+AH106+AI106+AJ106+AK106) /J106</f>
        <v>2.2813688212927757E-2</v>
      </c>
      <c r="AQ106" s="41">
        <f t="shared" ref="AQ106:AQ107" si="43">(AG106+AH106+AI106+AJ106+AK106+AL106+AM106)/J106</f>
        <v>4.1825095057034217E-2</v>
      </c>
    </row>
    <row r="107" spans="2:212" x14ac:dyDescent="0.25">
      <c r="B107" s="17"/>
      <c r="C107" s="72"/>
      <c r="D107" s="72"/>
      <c r="E107" s="72"/>
      <c r="F107" s="4" t="s">
        <v>31</v>
      </c>
      <c r="G107" s="9">
        <v>2</v>
      </c>
      <c r="H107" s="41">
        <f>T107+AE107+AP107</f>
        <v>0.76344086021505375</v>
      </c>
      <c r="I107" s="41">
        <f>U107+AF107+AQ107</f>
        <v>0.79569892473118276</v>
      </c>
      <c r="J107" s="77">
        <v>93</v>
      </c>
      <c r="K107" s="6">
        <v>0</v>
      </c>
      <c r="L107" s="6">
        <v>55</v>
      </c>
      <c r="M107" s="6">
        <v>5</v>
      </c>
      <c r="N107" s="6">
        <v>1</v>
      </c>
      <c r="O107" s="6">
        <v>0</v>
      </c>
      <c r="P107" s="6"/>
      <c r="Q107" s="6"/>
      <c r="R107" s="6"/>
      <c r="S107" s="5"/>
      <c r="T107" s="46">
        <f>(K107+L107+M107)/J107</f>
        <v>0.64516129032258063</v>
      </c>
      <c r="U107" s="41">
        <f>(K107+L107+M107+N107+O107)/J107</f>
        <v>0.65591397849462363</v>
      </c>
      <c r="V107" s="6">
        <v>5</v>
      </c>
      <c r="W107" s="6">
        <v>2</v>
      </c>
      <c r="X107" s="6">
        <v>0</v>
      </c>
      <c r="Y107" s="6">
        <v>0</v>
      </c>
      <c r="Z107" s="6">
        <v>2</v>
      </c>
      <c r="AA107" s="6"/>
      <c r="AB107" s="6"/>
      <c r="AC107" s="6"/>
      <c r="AD107" s="5"/>
      <c r="AE107" s="46">
        <f>(V107+W107+X107)/J107</f>
        <v>7.5268817204301078E-2</v>
      </c>
      <c r="AF107" s="41">
        <f>(V107+W107+X107+Y107+Z107)/J107</f>
        <v>9.6774193548387094E-2</v>
      </c>
      <c r="AG107" s="6">
        <v>1</v>
      </c>
      <c r="AH107" s="6">
        <v>0</v>
      </c>
      <c r="AI107" s="6">
        <v>1</v>
      </c>
      <c r="AJ107" s="6">
        <v>2</v>
      </c>
      <c r="AK107" s="6">
        <v>0</v>
      </c>
      <c r="AL107" s="6">
        <v>0</v>
      </c>
      <c r="AM107" s="6">
        <v>0</v>
      </c>
      <c r="AN107" s="6"/>
      <c r="AO107" s="5"/>
      <c r="AP107" s="46">
        <f t="shared" si="42"/>
        <v>4.3010752688172046E-2</v>
      </c>
      <c r="AQ107" s="41">
        <f t="shared" si="43"/>
        <v>4.3010752688172046E-2</v>
      </c>
    </row>
    <row r="108" spans="2:212" x14ac:dyDescent="0.25">
      <c r="B108" s="17"/>
      <c r="C108" s="72"/>
      <c r="D108" s="72"/>
      <c r="E108" s="72"/>
      <c r="F108" s="4" t="s">
        <v>2</v>
      </c>
      <c r="G108" s="9">
        <v>4</v>
      </c>
      <c r="H108" s="40" t="s">
        <v>27</v>
      </c>
      <c r="I108" s="40" t="s">
        <v>27</v>
      </c>
      <c r="J108" s="79" t="s">
        <v>28</v>
      </c>
      <c r="K108" s="7"/>
      <c r="L108" s="7"/>
      <c r="M108" s="7"/>
      <c r="N108" s="7"/>
      <c r="O108" s="7"/>
      <c r="P108" s="7"/>
      <c r="Q108" s="7"/>
      <c r="R108" s="7"/>
      <c r="S108" s="8"/>
      <c r="T108" s="46"/>
      <c r="U108" s="41"/>
      <c r="V108" s="6"/>
      <c r="W108" s="6"/>
      <c r="X108" s="6"/>
      <c r="Y108" s="6"/>
      <c r="Z108" s="6"/>
      <c r="AA108" s="6"/>
      <c r="AB108" s="6"/>
      <c r="AC108" s="6"/>
      <c r="AD108" s="5"/>
      <c r="AE108" s="46"/>
      <c r="AF108" s="41"/>
      <c r="AG108" s="6"/>
      <c r="AH108" s="6"/>
      <c r="AI108" s="6"/>
      <c r="AJ108" s="6"/>
      <c r="AK108" s="6"/>
      <c r="AL108" s="6"/>
      <c r="AM108" s="6"/>
      <c r="AN108" s="6"/>
      <c r="AO108" s="5"/>
      <c r="AP108" s="46"/>
      <c r="AQ108" s="41"/>
    </row>
    <row r="109" spans="2:212" x14ac:dyDescent="0.25">
      <c r="B109" s="17"/>
      <c r="C109" s="72"/>
      <c r="D109" s="72"/>
      <c r="E109" s="72"/>
      <c r="F109" s="4" t="s">
        <v>3</v>
      </c>
      <c r="G109" s="9">
        <v>3</v>
      </c>
      <c r="H109" s="40" t="s">
        <v>27</v>
      </c>
      <c r="I109" s="40" t="s">
        <v>27</v>
      </c>
      <c r="J109" s="79" t="s">
        <v>28</v>
      </c>
      <c r="K109" s="7"/>
      <c r="L109" s="7"/>
      <c r="M109" s="7"/>
      <c r="N109" s="7"/>
      <c r="O109" s="7"/>
      <c r="P109" s="7"/>
      <c r="Q109" s="7"/>
      <c r="R109" s="7"/>
      <c r="S109" s="8"/>
      <c r="T109" s="46"/>
      <c r="U109" s="41"/>
      <c r="V109" s="6"/>
      <c r="W109" s="6"/>
      <c r="X109" s="6"/>
      <c r="Y109" s="6"/>
      <c r="Z109" s="6"/>
      <c r="AA109" s="6"/>
      <c r="AB109" s="6"/>
      <c r="AC109" s="6"/>
      <c r="AD109" s="5"/>
      <c r="AE109" s="46"/>
      <c r="AF109" s="41"/>
      <c r="AG109" s="6"/>
      <c r="AH109" s="6"/>
      <c r="AI109" s="6"/>
      <c r="AJ109" s="6"/>
      <c r="AK109" s="6"/>
      <c r="AL109" s="6"/>
      <c r="AM109" s="6"/>
      <c r="AN109" s="6"/>
      <c r="AO109" s="5"/>
      <c r="AP109" s="46"/>
      <c r="AQ109" s="41"/>
    </row>
    <row r="110" spans="2:212" x14ac:dyDescent="0.25">
      <c r="B110" s="17"/>
      <c r="C110" s="72"/>
      <c r="D110" s="72"/>
      <c r="E110" s="72"/>
      <c r="F110" s="4" t="s">
        <v>4</v>
      </c>
      <c r="G110" s="9">
        <v>6</v>
      </c>
      <c r="H110" s="40" t="s">
        <v>27</v>
      </c>
      <c r="I110" s="40" t="s">
        <v>27</v>
      </c>
      <c r="J110" s="79" t="s">
        <v>28</v>
      </c>
      <c r="K110" s="7"/>
      <c r="L110" s="7"/>
      <c r="M110" s="7"/>
      <c r="N110" s="7"/>
      <c r="O110" s="7"/>
      <c r="P110" s="7"/>
      <c r="Q110" s="7"/>
      <c r="R110" s="7"/>
      <c r="S110" s="8"/>
      <c r="T110" s="46"/>
      <c r="U110" s="41"/>
      <c r="V110" s="6"/>
      <c r="W110" s="6"/>
      <c r="X110" s="6"/>
      <c r="Y110" s="6"/>
      <c r="Z110" s="6"/>
      <c r="AA110" s="6"/>
      <c r="AB110" s="6"/>
      <c r="AC110" s="6"/>
      <c r="AD110" s="5"/>
      <c r="AE110" s="46"/>
      <c r="AF110" s="41"/>
      <c r="AG110" s="6"/>
      <c r="AH110" s="6"/>
      <c r="AI110" s="6"/>
      <c r="AJ110" s="6"/>
      <c r="AK110" s="6"/>
      <c r="AL110" s="6"/>
      <c r="AM110" s="6"/>
      <c r="AN110" s="6"/>
      <c r="AO110" s="5"/>
      <c r="AP110" s="46"/>
      <c r="AQ110" s="41"/>
    </row>
    <row r="111" spans="2:212" s="13" customFormat="1" ht="15.75" thickBot="1" x14ac:dyDescent="0.3">
      <c r="B111" s="16"/>
      <c r="C111" s="73"/>
      <c r="D111" s="73"/>
      <c r="E111" s="73"/>
      <c r="F111" s="11" t="s">
        <v>32</v>
      </c>
      <c r="G111" s="14" t="s">
        <v>28</v>
      </c>
      <c r="H111" s="42">
        <f t="shared" ref="H111:I111" si="44">T111+AE111+AP111</f>
        <v>0.26530612244897961</v>
      </c>
      <c r="I111" s="42">
        <f t="shared" si="44"/>
        <v>0.44897959183673464</v>
      </c>
      <c r="J111" s="78">
        <v>49</v>
      </c>
      <c r="K111" s="11">
        <v>0</v>
      </c>
      <c r="L111" s="11">
        <v>0</v>
      </c>
      <c r="M111" s="11">
        <v>0</v>
      </c>
      <c r="N111" s="11">
        <v>0</v>
      </c>
      <c r="O111" s="11">
        <v>0</v>
      </c>
      <c r="P111" s="11">
        <v>0</v>
      </c>
      <c r="Q111" s="11">
        <v>0</v>
      </c>
      <c r="R111" s="11"/>
      <c r="S111" s="12"/>
      <c r="T111" s="47">
        <f>(K111+L111+M111+N111+O111) /J111</f>
        <v>0</v>
      </c>
      <c r="U111" s="48">
        <f>(K111+L111+M111+N111+O111+P111+Q111)/J111</f>
        <v>0</v>
      </c>
      <c r="V111" s="11">
        <v>0</v>
      </c>
      <c r="W111" s="11">
        <v>0</v>
      </c>
      <c r="X111" s="11">
        <v>0</v>
      </c>
      <c r="Y111" s="11">
        <v>1</v>
      </c>
      <c r="Z111" s="11">
        <v>0</v>
      </c>
      <c r="AA111" s="11">
        <v>5</v>
      </c>
      <c r="AB111" s="11">
        <v>2</v>
      </c>
      <c r="AC111" s="11"/>
      <c r="AD111" s="12"/>
      <c r="AE111" s="47">
        <f>(V111+W111+X111+Y111+Z111) /J111</f>
        <v>2.0408163265306121E-2</v>
      </c>
      <c r="AF111" s="48">
        <f>(V111+W111+X111+Y111+Z111+AA111+AB111)/J111</f>
        <v>0.16326530612244897</v>
      </c>
      <c r="AG111" s="11">
        <v>1</v>
      </c>
      <c r="AH111" s="11">
        <v>1</v>
      </c>
      <c r="AI111" s="11">
        <v>10</v>
      </c>
      <c r="AJ111" s="11">
        <v>0</v>
      </c>
      <c r="AK111" s="11">
        <v>0</v>
      </c>
      <c r="AL111" s="11">
        <v>2</v>
      </c>
      <c r="AM111" s="11">
        <v>0</v>
      </c>
      <c r="AN111" s="11"/>
      <c r="AO111" s="12"/>
      <c r="AP111" s="47">
        <f>(AG111+AH111+AI111+AJ111+AK111) /J111</f>
        <v>0.24489795918367346</v>
      </c>
      <c r="AQ111" s="48">
        <f>(AG111+AH111+AI111+AJ111+AK111+AL111+AM111)/J111</f>
        <v>0.2857142857142857</v>
      </c>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3"/>
      <c r="GA111" s="33"/>
      <c r="GB111" s="33"/>
      <c r="GC111" s="33"/>
      <c r="GD111" s="33"/>
      <c r="GE111" s="33"/>
      <c r="GF111" s="33"/>
      <c r="GG111" s="33"/>
      <c r="GH111" s="33"/>
      <c r="GI111" s="33"/>
      <c r="GJ111" s="33"/>
      <c r="GK111" s="33"/>
      <c r="GL111" s="33"/>
      <c r="GM111" s="33"/>
      <c r="GN111" s="33"/>
      <c r="GO111" s="33"/>
      <c r="GP111" s="33"/>
      <c r="GQ111" s="33"/>
      <c r="GR111" s="33"/>
      <c r="GS111" s="33"/>
      <c r="GT111" s="33"/>
      <c r="GU111" s="33"/>
      <c r="GV111" s="33"/>
      <c r="GW111" s="33"/>
      <c r="GX111" s="33"/>
      <c r="GY111" s="33"/>
      <c r="GZ111" s="33"/>
      <c r="HA111" s="33"/>
      <c r="HB111" s="33"/>
      <c r="HC111" s="33"/>
      <c r="HD111" s="33"/>
    </row>
    <row r="112" spans="2:212" x14ac:dyDescent="0.25">
      <c r="B112" s="17"/>
      <c r="C112" s="72" t="s">
        <v>22</v>
      </c>
      <c r="D112" s="72"/>
      <c r="E112" s="72"/>
      <c r="F112" s="4" t="s">
        <v>1</v>
      </c>
      <c r="G112" s="9">
        <v>1</v>
      </c>
      <c r="H112" s="41">
        <f t="shared" ref="H112:I114" si="45">T112+AE112+AP112</f>
        <v>0.6875</v>
      </c>
      <c r="I112" s="41">
        <f t="shared" si="45"/>
        <v>0.72368421052631571</v>
      </c>
      <c r="J112" s="77">
        <v>304</v>
      </c>
      <c r="K112" s="6">
        <v>183</v>
      </c>
      <c r="L112" s="6">
        <v>14</v>
      </c>
      <c r="M112" s="6">
        <v>1</v>
      </c>
      <c r="N112" s="6">
        <v>0</v>
      </c>
      <c r="O112" s="6"/>
      <c r="P112" s="6"/>
      <c r="Q112" s="6"/>
      <c r="R112" s="6"/>
      <c r="S112" s="5"/>
      <c r="T112" s="46">
        <f>(K112+L112)/J112</f>
        <v>0.64802631578947367</v>
      </c>
      <c r="U112" s="41">
        <f>(K112+L112+M112+N112)/J112</f>
        <v>0.65131578947368418</v>
      </c>
      <c r="V112" s="6">
        <v>0</v>
      </c>
      <c r="W112" s="6">
        <v>0</v>
      </c>
      <c r="X112" s="6">
        <v>0</v>
      </c>
      <c r="Y112" s="6">
        <v>1</v>
      </c>
      <c r="Z112" s="6"/>
      <c r="AA112" s="6"/>
      <c r="AB112" s="6"/>
      <c r="AC112" s="6"/>
      <c r="AD112" s="5"/>
      <c r="AE112" s="46">
        <f>(V112+W112)/J112</f>
        <v>0</v>
      </c>
      <c r="AF112" s="41">
        <f>(V112+W112+X112+Y112)/J112</f>
        <v>3.2894736842105261E-3</v>
      </c>
      <c r="AG112" s="6">
        <v>0</v>
      </c>
      <c r="AH112" s="6">
        <v>2</v>
      </c>
      <c r="AI112" s="6">
        <v>5</v>
      </c>
      <c r="AJ112" s="6">
        <v>1</v>
      </c>
      <c r="AK112" s="6">
        <v>4</v>
      </c>
      <c r="AL112" s="6">
        <v>5</v>
      </c>
      <c r="AM112" s="6">
        <v>4</v>
      </c>
      <c r="AN112" s="6"/>
      <c r="AO112" s="5"/>
      <c r="AP112" s="46">
        <f t="shared" ref="AP112:AP114" si="46">(AG112+AH112+AI112+AJ112+AK112) /J112</f>
        <v>3.9473684210526314E-2</v>
      </c>
      <c r="AQ112" s="41">
        <f t="shared" ref="AQ112:AQ114" si="47">(AG112+AH112+AI112+AJ112+AK112+AL112+AM112)/J112</f>
        <v>6.9078947368421059E-2</v>
      </c>
    </row>
    <row r="113" spans="2:212" x14ac:dyDescent="0.25">
      <c r="B113" s="17"/>
      <c r="C113" s="72"/>
      <c r="D113" s="72"/>
      <c r="E113" s="72"/>
      <c r="F113" s="4" t="s">
        <v>31</v>
      </c>
      <c r="G113" s="9">
        <v>2</v>
      </c>
      <c r="H113" s="41">
        <f t="shared" si="45"/>
        <v>0.73113207547169823</v>
      </c>
      <c r="I113" s="41">
        <f t="shared" si="45"/>
        <v>0.74764150943396235</v>
      </c>
      <c r="J113" s="77">
        <v>424</v>
      </c>
      <c r="K113" s="6">
        <v>17</v>
      </c>
      <c r="L113" s="6">
        <v>251</v>
      </c>
      <c r="M113" s="6">
        <v>27</v>
      </c>
      <c r="N113" s="6">
        <v>2</v>
      </c>
      <c r="O113" s="6">
        <v>0</v>
      </c>
      <c r="P113" s="6"/>
      <c r="Q113" s="6"/>
      <c r="R113" s="6"/>
      <c r="S113" s="5"/>
      <c r="T113" s="46">
        <f>(K113+L113+M113)/J113</f>
        <v>0.69575471698113212</v>
      </c>
      <c r="U113" s="41">
        <f>(K113+L113+M113+N113+O113)/J113</f>
        <v>0.70047169811320753</v>
      </c>
      <c r="V113" s="6">
        <v>0</v>
      </c>
      <c r="W113" s="6">
        <v>0</v>
      </c>
      <c r="X113" s="6">
        <v>1</v>
      </c>
      <c r="Y113" s="6">
        <v>0</v>
      </c>
      <c r="Z113" s="6">
        <v>1</v>
      </c>
      <c r="AA113" s="6"/>
      <c r="AB113" s="6"/>
      <c r="AC113" s="6"/>
      <c r="AD113" s="5"/>
      <c r="AE113" s="46">
        <f>(V113+W113+X113)/J113</f>
        <v>2.3584905660377358E-3</v>
      </c>
      <c r="AF113" s="41">
        <f>(V113+W113+X113+Y113+Z113)/J113</f>
        <v>4.7169811320754715E-3</v>
      </c>
      <c r="AG113" s="6">
        <v>0</v>
      </c>
      <c r="AH113" s="6">
        <v>2</v>
      </c>
      <c r="AI113" s="6">
        <v>2</v>
      </c>
      <c r="AJ113" s="6">
        <v>5</v>
      </c>
      <c r="AK113" s="6">
        <v>5</v>
      </c>
      <c r="AL113" s="6">
        <v>3</v>
      </c>
      <c r="AM113" s="6">
        <v>1</v>
      </c>
      <c r="AN113" s="6"/>
      <c r="AO113" s="5"/>
      <c r="AP113" s="46">
        <f t="shared" si="46"/>
        <v>3.3018867924528301E-2</v>
      </c>
      <c r="AQ113" s="41">
        <f t="shared" si="47"/>
        <v>4.2452830188679243E-2</v>
      </c>
    </row>
    <row r="114" spans="2:212" x14ac:dyDescent="0.25">
      <c r="B114" s="17"/>
      <c r="C114" s="72"/>
      <c r="D114" s="72"/>
      <c r="E114" s="72"/>
      <c r="F114" s="4" t="s">
        <v>2</v>
      </c>
      <c r="G114" s="9">
        <v>4</v>
      </c>
      <c r="H114" s="41">
        <f t="shared" si="45"/>
        <v>0.77551020408163263</v>
      </c>
      <c r="I114" s="41">
        <f t="shared" si="45"/>
        <v>0.77551020408163263</v>
      </c>
      <c r="J114" s="79">
        <v>49</v>
      </c>
      <c r="K114" s="7">
        <v>0</v>
      </c>
      <c r="L114" s="7">
        <v>33</v>
      </c>
      <c r="M114" s="7">
        <v>4</v>
      </c>
      <c r="N114" s="7">
        <v>0</v>
      </c>
      <c r="O114" s="7">
        <v>1</v>
      </c>
      <c r="P114" s="7">
        <v>0</v>
      </c>
      <c r="Q114" s="7">
        <v>0</v>
      </c>
      <c r="R114" s="7"/>
      <c r="S114" s="8"/>
      <c r="T114" s="46">
        <f>(K114+L114+M114+N114+O114) /J114</f>
        <v>0.77551020408163263</v>
      </c>
      <c r="U114" s="41">
        <f>(K114+L114+M114+N114+O114+P114+Q114)/J114</f>
        <v>0.77551020408163263</v>
      </c>
      <c r="V114" s="6">
        <v>0</v>
      </c>
      <c r="W114" s="6">
        <v>0</v>
      </c>
      <c r="X114" s="6">
        <v>0</v>
      </c>
      <c r="Y114" s="6">
        <v>0</v>
      </c>
      <c r="Z114" s="6">
        <v>0</v>
      </c>
      <c r="AA114" s="6">
        <v>0</v>
      </c>
      <c r="AB114" s="6">
        <v>0</v>
      </c>
      <c r="AC114" s="6"/>
      <c r="AD114" s="5"/>
      <c r="AE114" s="46">
        <f>(V114+W114+X114+Y114+Z114) /J114</f>
        <v>0</v>
      </c>
      <c r="AF114" s="41">
        <f>(V114+W114+X114+Y114+Z114+AA114+AB114)/J114</f>
        <v>0</v>
      </c>
      <c r="AG114" s="6">
        <v>0</v>
      </c>
      <c r="AH114" s="6">
        <v>0</v>
      </c>
      <c r="AI114" s="6">
        <v>0</v>
      </c>
      <c r="AJ114" s="6">
        <v>0</v>
      </c>
      <c r="AK114" s="6">
        <v>0</v>
      </c>
      <c r="AL114" s="6">
        <v>0</v>
      </c>
      <c r="AM114" s="6">
        <v>0</v>
      </c>
      <c r="AN114" s="6"/>
      <c r="AO114" s="5"/>
      <c r="AP114" s="46">
        <f t="shared" si="46"/>
        <v>0</v>
      </c>
      <c r="AQ114" s="41">
        <f t="shared" si="47"/>
        <v>0</v>
      </c>
    </row>
    <row r="115" spans="2:212" x14ac:dyDescent="0.25">
      <c r="B115" s="17"/>
      <c r="C115" s="72"/>
      <c r="D115" s="72"/>
      <c r="E115" s="72"/>
      <c r="F115" s="4" t="s">
        <v>3</v>
      </c>
      <c r="G115" s="9">
        <v>3</v>
      </c>
      <c r="H115" s="40" t="s">
        <v>27</v>
      </c>
      <c r="I115" s="40" t="s">
        <v>27</v>
      </c>
      <c r="J115" s="79" t="s">
        <v>28</v>
      </c>
      <c r="K115" s="7"/>
      <c r="L115" s="7"/>
      <c r="M115" s="7"/>
      <c r="N115" s="7"/>
      <c r="O115" s="7"/>
      <c r="P115" s="7"/>
      <c r="Q115" s="7"/>
      <c r="R115" s="7"/>
      <c r="S115" s="8"/>
      <c r="T115" s="46"/>
      <c r="U115" s="41"/>
      <c r="V115" s="6"/>
      <c r="W115" s="6"/>
      <c r="X115" s="6"/>
      <c r="Y115" s="6"/>
      <c r="Z115" s="6"/>
      <c r="AA115" s="6"/>
      <c r="AB115" s="6"/>
      <c r="AC115" s="6"/>
      <c r="AD115" s="5"/>
      <c r="AE115" s="46"/>
      <c r="AF115" s="41"/>
      <c r="AG115" s="6"/>
      <c r="AH115" s="6"/>
      <c r="AI115" s="6"/>
      <c r="AJ115" s="6"/>
      <c r="AK115" s="6"/>
      <c r="AL115" s="6"/>
      <c r="AM115" s="6"/>
      <c r="AN115" s="6"/>
      <c r="AO115" s="5"/>
      <c r="AP115" s="46"/>
      <c r="AQ115" s="41"/>
    </row>
    <row r="116" spans="2:212" x14ac:dyDescent="0.25">
      <c r="B116" s="17"/>
      <c r="C116" s="72"/>
      <c r="D116" s="72"/>
      <c r="E116" s="72"/>
      <c r="F116" s="4" t="s">
        <v>4</v>
      </c>
      <c r="G116" s="9">
        <v>6</v>
      </c>
      <c r="H116" s="40" t="s">
        <v>27</v>
      </c>
      <c r="I116" s="40" t="s">
        <v>27</v>
      </c>
      <c r="J116" s="79" t="s">
        <v>28</v>
      </c>
      <c r="K116" s="7"/>
      <c r="L116" s="7"/>
      <c r="M116" s="7"/>
      <c r="N116" s="7"/>
      <c r="O116" s="7"/>
      <c r="P116" s="7"/>
      <c r="Q116" s="7"/>
      <c r="R116" s="7"/>
      <c r="S116" s="8"/>
      <c r="T116" s="46"/>
      <c r="U116" s="41"/>
      <c r="V116" s="6"/>
      <c r="W116" s="6"/>
      <c r="X116" s="6"/>
      <c r="Y116" s="6"/>
      <c r="Z116" s="6"/>
      <c r="AA116" s="6"/>
      <c r="AB116" s="6"/>
      <c r="AC116" s="6"/>
      <c r="AD116" s="5"/>
      <c r="AE116" s="46"/>
      <c r="AF116" s="41"/>
      <c r="AG116" s="6"/>
      <c r="AH116" s="6"/>
      <c r="AI116" s="6"/>
      <c r="AJ116" s="6"/>
      <c r="AK116" s="6"/>
      <c r="AL116" s="6"/>
      <c r="AM116" s="6"/>
      <c r="AN116" s="6"/>
      <c r="AO116" s="5"/>
      <c r="AP116" s="46"/>
      <c r="AQ116" s="41"/>
    </row>
    <row r="117" spans="2:212" s="13" customFormat="1" ht="15.75" thickBot="1" x14ac:dyDescent="0.3">
      <c r="B117" s="16"/>
      <c r="C117" s="73"/>
      <c r="D117" s="73"/>
      <c r="E117" s="73"/>
      <c r="F117" s="11" t="s">
        <v>32</v>
      </c>
      <c r="G117" s="14" t="s">
        <v>28</v>
      </c>
      <c r="H117" s="42" t="s">
        <v>27</v>
      </c>
      <c r="I117" s="42" t="s">
        <v>27</v>
      </c>
      <c r="J117" s="78" t="s">
        <v>28</v>
      </c>
      <c r="K117" s="11"/>
      <c r="L117" s="11"/>
      <c r="M117" s="11"/>
      <c r="N117" s="11"/>
      <c r="O117" s="11"/>
      <c r="P117" s="11"/>
      <c r="Q117" s="11"/>
      <c r="R117" s="11"/>
      <c r="S117" s="12"/>
      <c r="T117" s="47"/>
      <c r="U117" s="48"/>
      <c r="V117" s="11"/>
      <c r="W117" s="11"/>
      <c r="X117" s="11"/>
      <c r="Y117" s="11"/>
      <c r="Z117" s="11"/>
      <c r="AA117" s="11"/>
      <c r="AB117" s="11"/>
      <c r="AC117" s="11"/>
      <c r="AD117" s="12"/>
      <c r="AE117" s="47"/>
      <c r="AF117" s="48"/>
      <c r="AG117" s="11"/>
      <c r="AH117" s="11"/>
      <c r="AI117" s="11"/>
      <c r="AJ117" s="11"/>
      <c r="AK117" s="11"/>
      <c r="AL117" s="11"/>
      <c r="AM117" s="11"/>
      <c r="AN117" s="11"/>
      <c r="AO117" s="12"/>
      <c r="AP117" s="47"/>
      <c r="AQ117" s="48"/>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3"/>
      <c r="DQ117" s="33"/>
      <c r="DR117" s="33"/>
      <c r="DS117" s="33"/>
      <c r="DT117" s="33"/>
      <c r="DU117" s="33"/>
      <c r="DV117" s="33"/>
      <c r="DW117" s="33"/>
      <c r="DX117" s="33"/>
      <c r="DY117" s="33"/>
      <c r="DZ117" s="33"/>
      <c r="EA117" s="33"/>
      <c r="EB117" s="33"/>
      <c r="EC117" s="33"/>
      <c r="ED117" s="33"/>
      <c r="EE117" s="33"/>
      <c r="EF117" s="33"/>
      <c r="EG117" s="33"/>
      <c r="EH117" s="33"/>
      <c r="EI117" s="33"/>
      <c r="EJ117" s="33"/>
      <c r="EK117" s="33"/>
      <c r="EL117" s="33"/>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3"/>
      <c r="GA117" s="33"/>
      <c r="GB117" s="33"/>
      <c r="GC117" s="33"/>
      <c r="GD117" s="33"/>
      <c r="GE117" s="33"/>
      <c r="GF117" s="33"/>
      <c r="GG117" s="33"/>
      <c r="GH117" s="33"/>
      <c r="GI117" s="33"/>
      <c r="GJ117" s="33"/>
      <c r="GK117" s="33"/>
      <c r="GL117" s="33"/>
      <c r="GM117" s="33"/>
      <c r="GN117" s="33"/>
      <c r="GO117" s="33"/>
      <c r="GP117" s="33"/>
      <c r="GQ117" s="33"/>
      <c r="GR117" s="33"/>
      <c r="GS117" s="33"/>
      <c r="GT117" s="33"/>
      <c r="GU117" s="33"/>
      <c r="GV117" s="33"/>
      <c r="GW117" s="33"/>
      <c r="GX117" s="33"/>
      <c r="GY117" s="33"/>
      <c r="GZ117" s="33"/>
      <c r="HA117" s="33"/>
      <c r="HB117" s="33"/>
      <c r="HC117" s="33"/>
      <c r="HD117" s="33"/>
    </row>
    <row r="118" spans="2:212" x14ac:dyDescent="0.25">
      <c r="B118" s="17"/>
      <c r="C118" s="72" t="s">
        <v>23</v>
      </c>
      <c r="D118" s="72"/>
      <c r="E118" s="72"/>
      <c r="F118" s="4" t="s">
        <v>1</v>
      </c>
      <c r="G118" s="9">
        <v>1</v>
      </c>
      <c r="H118" s="41">
        <f>T118+AE118+AP118</f>
        <v>0.19464847848898217</v>
      </c>
      <c r="I118" s="41">
        <f>U118+AF118+AQ118</f>
        <v>0.21458551941238196</v>
      </c>
      <c r="J118" s="79">
        <v>1906</v>
      </c>
      <c r="K118" s="6">
        <v>226</v>
      </c>
      <c r="L118" s="6">
        <v>17</v>
      </c>
      <c r="M118" s="6">
        <v>7</v>
      </c>
      <c r="N118" s="6">
        <v>2</v>
      </c>
      <c r="O118" s="6"/>
      <c r="P118" s="6"/>
      <c r="Q118" s="6"/>
      <c r="R118" s="6"/>
      <c r="S118" s="5"/>
      <c r="T118" s="46">
        <f>(K118+L118)/J118</f>
        <v>0.12749213011542498</v>
      </c>
      <c r="U118" s="41">
        <f>(K118+L118+M118+N118)/J118</f>
        <v>0.13221406086044071</v>
      </c>
      <c r="V118" s="6">
        <v>2</v>
      </c>
      <c r="W118" s="6">
        <v>5</v>
      </c>
      <c r="X118" s="6">
        <v>2</v>
      </c>
      <c r="Y118" s="6">
        <v>3</v>
      </c>
      <c r="Z118" s="6"/>
      <c r="AA118" s="6"/>
      <c r="AB118" s="6"/>
      <c r="AC118" s="6"/>
      <c r="AD118" s="5"/>
      <c r="AE118" s="46">
        <f>(V118+W118)/J118</f>
        <v>3.6726128016789086E-3</v>
      </c>
      <c r="AF118" s="41">
        <f>(V118+W118+X118+Y118)/J118</f>
        <v>6.2959076600209865E-3</v>
      </c>
      <c r="AG118" s="6">
        <v>37</v>
      </c>
      <c r="AH118" s="6">
        <v>43</v>
      </c>
      <c r="AI118" s="6">
        <v>16</v>
      </c>
      <c r="AJ118" s="6">
        <v>13</v>
      </c>
      <c r="AK118" s="6">
        <v>12</v>
      </c>
      <c r="AL118" s="6">
        <v>18</v>
      </c>
      <c r="AM118" s="6">
        <v>6</v>
      </c>
      <c r="AN118" s="6"/>
      <c r="AO118" s="5"/>
      <c r="AP118" s="46">
        <f t="shared" ref="AP118:AP119" si="48">(AG118+AH118+AI118+AJ118+AK118) /J118</f>
        <v>6.348373557187828E-2</v>
      </c>
      <c r="AQ118" s="41">
        <f t="shared" ref="AQ118:AQ119" si="49">(AG118+AH118+AI118+AJ118+AK118+AL118+AM118)/J118</f>
        <v>7.6075550891920252E-2</v>
      </c>
    </row>
    <row r="119" spans="2:212" x14ac:dyDescent="0.25">
      <c r="B119" s="17"/>
      <c r="C119" s="72"/>
      <c r="D119" s="72"/>
      <c r="E119" s="72"/>
      <c r="F119" s="4" t="s">
        <v>31</v>
      </c>
      <c r="G119" s="9">
        <v>2</v>
      </c>
      <c r="H119" s="41">
        <f>T119+AE119+AP119</f>
        <v>0.45544554455445546</v>
      </c>
      <c r="I119" s="41">
        <f>U119+AF119+AQ119</f>
        <v>0.53465346534653468</v>
      </c>
      <c r="J119" s="77">
        <v>101</v>
      </c>
      <c r="K119" s="6">
        <v>8</v>
      </c>
      <c r="L119" s="6">
        <v>32</v>
      </c>
      <c r="M119" s="6">
        <v>3</v>
      </c>
      <c r="N119" s="6">
        <v>3</v>
      </c>
      <c r="O119" s="6">
        <v>0</v>
      </c>
      <c r="P119" s="6"/>
      <c r="Q119" s="6"/>
      <c r="R119" s="6"/>
      <c r="S119" s="5"/>
      <c r="T119" s="46">
        <f>(K119+L119+M119)/J119</f>
        <v>0.42574257425742573</v>
      </c>
      <c r="U119" s="41">
        <f>(K119+L119+M119+N119+O119)/J119</f>
        <v>0.45544554455445546</v>
      </c>
      <c r="V119" s="6">
        <v>1</v>
      </c>
      <c r="W119" s="6">
        <v>0</v>
      </c>
      <c r="X119" s="6">
        <v>0</v>
      </c>
      <c r="Y119" s="6">
        <v>1</v>
      </c>
      <c r="Z119" s="6">
        <v>1</v>
      </c>
      <c r="AA119" s="6"/>
      <c r="AB119" s="6"/>
      <c r="AC119" s="6"/>
      <c r="AD119" s="5"/>
      <c r="AE119" s="46">
        <f>(V119+W119+X119)/J119</f>
        <v>9.9009900990099011E-3</v>
      </c>
      <c r="AF119" s="41">
        <f>(V119+W119+X119+Y119+Z119)/J119</f>
        <v>2.9702970297029702E-2</v>
      </c>
      <c r="AG119" s="6">
        <v>2</v>
      </c>
      <c r="AH119" s="6">
        <v>0</v>
      </c>
      <c r="AI119" s="6">
        <v>0</v>
      </c>
      <c r="AJ119" s="6">
        <v>0</v>
      </c>
      <c r="AK119" s="6">
        <v>0</v>
      </c>
      <c r="AL119" s="6">
        <v>2</v>
      </c>
      <c r="AM119" s="6">
        <v>1</v>
      </c>
      <c r="AN119" s="6"/>
      <c r="AO119" s="5"/>
      <c r="AP119" s="46">
        <f t="shared" si="48"/>
        <v>1.9801980198019802E-2</v>
      </c>
      <c r="AQ119" s="41">
        <f t="shared" si="49"/>
        <v>4.9504950495049507E-2</v>
      </c>
    </row>
    <row r="120" spans="2:212" x14ac:dyDescent="0.25">
      <c r="B120" s="17"/>
      <c r="C120" s="72"/>
      <c r="D120" s="72"/>
      <c r="E120" s="72"/>
      <c r="F120" s="4" t="s">
        <v>2</v>
      </c>
      <c r="G120" s="9">
        <v>4</v>
      </c>
      <c r="H120" s="40" t="s">
        <v>27</v>
      </c>
      <c r="I120" s="40" t="s">
        <v>27</v>
      </c>
      <c r="J120" s="79" t="s">
        <v>28</v>
      </c>
      <c r="K120" s="7"/>
      <c r="L120" s="7"/>
      <c r="M120" s="7"/>
      <c r="N120" s="7"/>
      <c r="O120" s="7"/>
      <c r="P120" s="7"/>
      <c r="Q120" s="7"/>
      <c r="R120" s="7"/>
      <c r="S120" s="8"/>
      <c r="T120" s="46"/>
      <c r="U120" s="41"/>
      <c r="V120" s="6"/>
      <c r="W120" s="6"/>
      <c r="X120" s="6"/>
      <c r="Y120" s="6"/>
      <c r="Z120" s="6"/>
      <c r="AA120" s="6"/>
      <c r="AB120" s="6"/>
      <c r="AC120" s="6"/>
      <c r="AD120" s="5"/>
      <c r="AE120" s="46"/>
      <c r="AF120" s="41"/>
      <c r="AG120" s="6"/>
      <c r="AH120" s="6"/>
      <c r="AI120" s="6"/>
      <c r="AJ120" s="6"/>
      <c r="AK120" s="6"/>
      <c r="AL120" s="6"/>
      <c r="AM120" s="6"/>
      <c r="AN120" s="6"/>
      <c r="AO120" s="5"/>
      <c r="AP120" s="46"/>
      <c r="AQ120" s="41"/>
    </row>
    <row r="121" spans="2:212" x14ac:dyDescent="0.25">
      <c r="B121" s="17"/>
      <c r="C121" s="72"/>
      <c r="D121" s="72"/>
      <c r="E121" s="72"/>
      <c r="F121" s="4" t="s">
        <v>3</v>
      </c>
      <c r="G121" s="9">
        <v>3</v>
      </c>
      <c r="H121" s="40" t="s">
        <v>27</v>
      </c>
      <c r="I121" s="40" t="s">
        <v>27</v>
      </c>
      <c r="J121" s="79" t="s">
        <v>28</v>
      </c>
      <c r="K121" s="7"/>
      <c r="L121" s="7"/>
      <c r="M121" s="7"/>
      <c r="N121" s="7"/>
      <c r="O121" s="7"/>
      <c r="P121" s="7"/>
      <c r="Q121" s="7"/>
      <c r="R121" s="7"/>
      <c r="S121" s="8"/>
      <c r="T121" s="46"/>
      <c r="U121" s="41"/>
      <c r="V121" s="6"/>
      <c r="W121" s="6"/>
      <c r="X121" s="6"/>
      <c r="Y121" s="6"/>
      <c r="Z121" s="6"/>
      <c r="AA121" s="6"/>
      <c r="AB121" s="6"/>
      <c r="AC121" s="6"/>
      <c r="AD121" s="5"/>
      <c r="AE121" s="46"/>
      <c r="AF121" s="41"/>
      <c r="AG121" s="6"/>
      <c r="AH121" s="6"/>
      <c r="AI121" s="6"/>
      <c r="AJ121" s="6"/>
      <c r="AK121" s="6"/>
      <c r="AL121" s="6"/>
      <c r="AM121" s="6"/>
      <c r="AN121" s="6"/>
      <c r="AO121" s="5"/>
      <c r="AP121" s="46"/>
      <c r="AQ121" s="41"/>
    </row>
    <row r="122" spans="2:212" x14ac:dyDescent="0.25">
      <c r="B122" s="17"/>
      <c r="C122" s="72"/>
      <c r="D122" s="72"/>
      <c r="E122" s="72"/>
      <c r="F122" s="4" t="s">
        <v>4</v>
      </c>
      <c r="G122" s="9">
        <v>6</v>
      </c>
      <c r="H122" s="40" t="s">
        <v>27</v>
      </c>
      <c r="I122" s="40" t="s">
        <v>27</v>
      </c>
      <c r="J122" s="79" t="s">
        <v>28</v>
      </c>
      <c r="K122" s="7"/>
      <c r="L122" s="7"/>
      <c r="M122" s="7"/>
      <c r="N122" s="7"/>
      <c r="O122" s="7"/>
      <c r="P122" s="7"/>
      <c r="Q122" s="7"/>
      <c r="R122" s="7"/>
      <c r="S122" s="8"/>
      <c r="T122" s="46"/>
      <c r="U122" s="41"/>
      <c r="V122" s="6"/>
      <c r="W122" s="6"/>
      <c r="X122" s="6"/>
      <c r="Y122" s="6"/>
      <c r="Z122" s="6"/>
      <c r="AA122" s="6"/>
      <c r="AB122" s="6"/>
      <c r="AC122" s="6"/>
      <c r="AD122" s="5"/>
      <c r="AE122" s="46"/>
      <c r="AF122" s="41"/>
      <c r="AG122" s="6"/>
      <c r="AH122" s="6"/>
      <c r="AI122" s="6"/>
      <c r="AJ122" s="6"/>
      <c r="AK122" s="6"/>
      <c r="AL122" s="6"/>
      <c r="AM122" s="6"/>
      <c r="AN122" s="6"/>
      <c r="AO122" s="5"/>
      <c r="AP122" s="46"/>
      <c r="AQ122" s="41"/>
    </row>
    <row r="123" spans="2:212" s="13" customFormat="1" ht="15.75" thickBot="1" x14ac:dyDescent="0.3">
      <c r="B123" s="16"/>
      <c r="C123" s="73"/>
      <c r="D123" s="73"/>
      <c r="E123" s="73"/>
      <c r="F123" s="11" t="s">
        <v>32</v>
      </c>
      <c r="G123" s="14" t="s">
        <v>28</v>
      </c>
      <c r="H123" s="42">
        <f t="shared" ref="H123:I123" si="50">T123+AE123+AP123</f>
        <v>0.49579831932773111</v>
      </c>
      <c r="I123" s="42">
        <f t="shared" si="50"/>
        <v>0.60504201680672265</v>
      </c>
      <c r="J123" s="78">
        <v>119</v>
      </c>
      <c r="K123" s="11">
        <v>0</v>
      </c>
      <c r="L123" s="11">
        <v>0</v>
      </c>
      <c r="M123" s="11">
        <v>0</v>
      </c>
      <c r="N123" s="11">
        <v>0</v>
      </c>
      <c r="O123" s="11">
        <v>0</v>
      </c>
      <c r="P123" s="11">
        <v>0</v>
      </c>
      <c r="Q123" s="11">
        <v>0</v>
      </c>
      <c r="R123" s="11"/>
      <c r="S123" s="12"/>
      <c r="T123" s="47">
        <f>(K123+L123+M123+N123+O123) /J123</f>
        <v>0</v>
      </c>
      <c r="U123" s="48">
        <f>(K123+L123+M123+N123+O123+P123+Q123)/J123</f>
        <v>0</v>
      </c>
      <c r="V123" s="11">
        <v>0</v>
      </c>
      <c r="W123" s="11">
        <v>0</v>
      </c>
      <c r="X123" s="11">
        <v>0</v>
      </c>
      <c r="Y123" s="11">
        <v>4</v>
      </c>
      <c r="Z123" s="11">
        <v>8</v>
      </c>
      <c r="AA123" s="11">
        <v>7</v>
      </c>
      <c r="AB123" s="11">
        <v>2</v>
      </c>
      <c r="AC123" s="11"/>
      <c r="AD123" s="12"/>
      <c r="AE123" s="47">
        <f>(V123+W123+X123+Y123+Z123) /J123</f>
        <v>0.10084033613445378</v>
      </c>
      <c r="AF123" s="48">
        <f>(V123+W123+X123+Y123+Z123+AA123+AB123)/J123</f>
        <v>0.17647058823529413</v>
      </c>
      <c r="AG123" s="11">
        <v>13</v>
      </c>
      <c r="AH123" s="11">
        <v>19</v>
      </c>
      <c r="AI123" s="11">
        <v>5</v>
      </c>
      <c r="AJ123" s="11">
        <v>8</v>
      </c>
      <c r="AK123" s="11">
        <v>2</v>
      </c>
      <c r="AL123" s="11">
        <v>2</v>
      </c>
      <c r="AM123" s="11">
        <v>2</v>
      </c>
      <c r="AN123" s="11"/>
      <c r="AO123" s="12"/>
      <c r="AP123" s="47">
        <f>(AG123+AH123+AI123+AJ123+AK123) /J123</f>
        <v>0.3949579831932773</v>
      </c>
      <c r="AQ123" s="48">
        <f>(AG123+AH123+AI123+AJ123+AK123+AL123+AM123)/J123</f>
        <v>0.42857142857142855</v>
      </c>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3"/>
      <c r="DQ123" s="33"/>
      <c r="DR123" s="33"/>
      <c r="DS123" s="33"/>
      <c r="DT123" s="33"/>
      <c r="DU123" s="33"/>
      <c r="DV123" s="33"/>
      <c r="DW123" s="33"/>
      <c r="DX123" s="33"/>
      <c r="DY123" s="33"/>
      <c r="DZ123" s="33"/>
      <c r="EA123" s="33"/>
      <c r="EB123" s="33"/>
      <c r="EC123" s="33"/>
      <c r="ED123" s="33"/>
      <c r="EE123" s="33"/>
      <c r="EF123" s="33"/>
      <c r="EG123" s="33"/>
      <c r="EH123" s="33"/>
      <c r="EI123" s="33"/>
      <c r="EJ123" s="33"/>
      <c r="EK123" s="33"/>
      <c r="EL123" s="33"/>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3"/>
      <c r="GA123" s="33"/>
      <c r="GB123" s="33"/>
      <c r="GC123" s="33"/>
      <c r="GD123" s="33"/>
      <c r="GE123" s="33"/>
      <c r="GF123" s="33"/>
      <c r="GG123" s="33"/>
      <c r="GH123" s="33"/>
      <c r="GI123" s="33"/>
      <c r="GJ123" s="33"/>
      <c r="GK123" s="33"/>
      <c r="GL123" s="33"/>
      <c r="GM123" s="33"/>
      <c r="GN123" s="33"/>
      <c r="GO123" s="33"/>
      <c r="GP123" s="33"/>
      <c r="GQ123" s="33"/>
      <c r="GR123" s="33"/>
      <c r="GS123" s="33"/>
      <c r="GT123" s="33"/>
      <c r="GU123" s="33"/>
      <c r="GV123" s="33"/>
      <c r="GW123" s="33"/>
      <c r="GX123" s="33"/>
      <c r="GY123" s="33"/>
      <c r="GZ123" s="33"/>
      <c r="HA123" s="33"/>
      <c r="HB123" s="33"/>
      <c r="HC123" s="33"/>
      <c r="HD123" s="33"/>
    </row>
    <row r="124" spans="2:212" x14ac:dyDescent="0.25">
      <c r="B124" s="17"/>
      <c r="C124" s="72" t="s">
        <v>24</v>
      </c>
      <c r="D124" s="72"/>
      <c r="E124" s="72"/>
      <c r="F124" s="4" t="s">
        <v>1</v>
      </c>
      <c r="G124" s="9">
        <v>1</v>
      </c>
      <c r="H124" s="41">
        <f t="shared" ref="H124:I126" si="51">T124+AE124+AP124</f>
        <v>0.55906821963394338</v>
      </c>
      <c r="I124" s="41">
        <f t="shared" si="51"/>
        <v>0.67720465890183024</v>
      </c>
      <c r="J124" s="77">
        <v>601</v>
      </c>
      <c r="K124" s="6">
        <v>245</v>
      </c>
      <c r="L124" s="6">
        <v>46</v>
      </c>
      <c r="M124" s="6">
        <v>42</v>
      </c>
      <c r="N124" s="6">
        <v>4</v>
      </c>
      <c r="O124" s="6"/>
      <c r="P124" s="6"/>
      <c r="Q124" s="6"/>
      <c r="R124" s="6"/>
      <c r="S124" s="5"/>
      <c r="T124" s="46">
        <f>(K124+L124)/J124</f>
        <v>0.48419301164725459</v>
      </c>
      <c r="U124" s="41">
        <f>(K124+L124+M124+N124)/J124</f>
        <v>0.56073211314475868</v>
      </c>
      <c r="V124" s="6">
        <v>4</v>
      </c>
      <c r="W124" s="6">
        <v>2</v>
      </c>
      <c r="X124" s="6">
        <v>1</v>
      </c>
      <c r="Y124" s="6">
        <v>2</v>
      </c>
      <c r="Z124" s="6"/>
      <c r="AA124" s="6"/>
      <c r="AB124" s="6"/>
      <c r="AC124" s="6"/>
      <c r="AD124" s="5"/>
      <c r="AE124" s="46">
        <f>(V124+W124)/J124</f>
        <v>9.9833610648918467E-3</v>
      </c>
      <c r="AF124" s="41">
        <f>(V124+W124+X124+Y124)/J124</f>
        <v>1.4975041597337771E-2</v>
      </c>
      <c r="AG124" s="6">
        <v>2</v>
      </c>
      <c r="AH124" s="6">
        <v>21</v>
      </c>
      <c r="AI124" s="6">
        <v>6</v>
      </c>
      <c r="AJ124" s="6">
        <v>4</v>
      </c>
      <c r="AK124" s="6">
        <v>6</v>
      </c>
      <c r="AL124" s="6">
        <v>10</v>
      </c>
      <c r="AM124" s="6">
        <v>12</v>
      </c>
      <c r="AN124" s="6"/>
      <c r="AO124" s="5"/>
      <c r="AP124" s="46">
        <f t="shared" ref="AP124:AP126" si="52">(AG124+AH124+AI124+AJ124+AK124) /J124</f>
        <v>6.4891846921797003E-2</v>
      </c>
      <c r="AQ124" s="41">
        <f t="shared" ref="AQ124:AQ126" si="53">(AG124+AH124+AI124+AJ124+AK124+AL124+AM124)/J124</f>
        <v>0.10149750415973377</v>
      </c>
    </row>
    <row r="125" spans="2:212" x14ac:dyDescent="0.25">
      <c r="B125" s="17"/>
      <c r="C125" s="72"/>
      <c r="D125" s="72"/>
      <c r="E125" s="72"/>
      <c r="F125" s="4" t="s">
        <v>31</v>
      </c>
      <c r="G125" s="9">
        <v>2</v>
      </c>
      <c r="H125" s="41">
        <f t="shared" si="51"/>
        <v>0.66216216216216217</v>
      </c>
      <c r="I125" s="41">
        <f t="shared" si="51"/>
        <v>0.71428571428571419</v>
      </c>
      <c r="J125" s="77">
        <v>518</v>
      </c>
      <c r="K125" s="6">
        <v>44</v>
      </c>
      <c r="L125" s="6">
        <v>214</v>
      </c>
      <c r="M125" s="6">
        <v>55</v>
      </c>
      <c r="N125" s="6">
        <v>5</v>
      </c>
      <c r="O125" s="6">
        <v>3</v>
      </c>
      <c r="P125" s="6"/>
      <c r="Q125" s="6"/>
      <c r="R125" s="6"/>
      <c r="S125" s="5"/>
      <c r="T125" s="46">
        <f>(K125+L125+M125)/J125</f>
        <v>0.60424710424710426</v>
      </c>
      <c r="U125" s="41">
        <f>(K125+L125+M125+N125+O125)/J125</f>
        <v>0.61969111969111967</v>
      </c>
      <c r="V125" s="6">
        <v>0</v>
      </c>
      <c r="W125" s="6">
        <v>0</v>
      </c>
      <c r="X125" s="6">
        <v>2</v>
      </c>
      <c r="Y125" s="6">
        <v>3</v>
      </c>
      <c r="Z125" s="6">
        <v>1</v>
      </c>
      <c r="AA125" s="6"/>
      <c r="AB125" s="6"/>
      <c r="AC125" s="6"/>
      <c r="AD125" s="5"/>
      <c r="AE125" s="46">
        <f>(V125+W125+X125)/J125</f>
        <v>3.8610038610038611E-3</v>
      </c>
      <c r="AF125" s="41">
        <f>(V125+W125+X125+Y125+Z125)/J125</f>
        <v>1.1583011583011582E-2</v>
      </c>
      <c r="AG125" s="6">
        <v>3</v>
      </c>
      <c r="AH125" s="6">
        <v>5</v>
      </c>
      <c r="AI125" s="6">
        <v>8</v>
      </c>
      <c r="AJ125" s="6">
        <v>4</v>
      </c>
      <c r="AK125" s="6">
        <v>8</v>
      </c>
      <c r="AL125" s="6">
        <v>7</v>
      </c>
      <c r="AM125" s="6">
        <v>8</v>
      </c>
      <c r="AN125" s="6"/>
      <c r="AO125" s="5"/>
      <c r="AP125" s="46">
        <f t="shared" si="52"/>
        <v>5.4054054054054057E-2</v>
      </c>
      <c r="AQ125" s="41">
        <f t="shared" si="53"/>
        <v>8.3011583011583012E-2</v>
      </c>
    </row>
    <row r="126" spans="2:212" x14ac:dyDescent="0.25">
      <c r="B126" s="17"/>
      <c r="C126" s="72"/>
      <c r="D126" s="72"/>
      <c r="E126" s="72"/>
      <c r="F126" s="4" t="s">
        <v>2</v>
      </c>
      <c r="G126" s="9">
        <v>4</v>
      </c>
      <c r="H126" s="41">
        <f t="shared" si="51"/>
        <v>1</v>
      </c>
      <c r="I126" s="41">
        <f t="shared" si="51"/>
        <v>1</v>
      </c>
      <c r="J126" s="79">
        <v>22</v>
      </c>
      <c r="K126" s="7">
        <v>22</v>
      </c>
      <c r="L126" s="7">
        <v>0</v>
      </c>
      <c r="M126" s="7">
        <v>0</v>
      </c>
      <c r="N126" s="7">
        <v>0</v>
      </c>
      <c r="O126" s="7">
        <v>0</v>
      </c>
      <c r="P126" s="7">
        <v>0</v>
      </c>
      <c r="Q126" s="7">
        <v>0</v>
      </c>
      <c r="R126" s="7"/>
      <c r="S126" s="8"/>
      <c r="T126" s="46">
        <f>(K126+L126+M126+N126+O126) /J126</f>
        <v>1</v>
      </c>
      <c r="U126" s="41">
        <f>(K126+L126+M126+N126+O126+P126+Q126)/J126</f>
        <v>1</v>
      </c>
      <c r="V126" s="6">
        <v>0</v>
      </c>
      <c r="W126" s="6">
        <v>0</v>
      </c>
      <c r="X126" s="6">
        <v>0</v>
      </c>
      <c r="Y126" s="6">
        <v>0</v>
      </c>
      <c r="Z126" s="6">
        <v>0</v>
      </c>
      <c r="AA126" s="6">
        <v>0</v>
      </c>
      <c r="AB126" s="6">
        <v>0</v>
      </c>
      <c r="AC126" s="6"/>
      <c r="AD126" s="5"/>
      <c r="AE126" s="46">
        <f>(V126+W126+X126+Y126+Z126) /J126</f>
        <v>0</v>
      </c>
      <c r="AF126" s="41">
        <f>(V126+W126+X126+Y126+Z126+AA126+AB126)/J126</f>
        <v>0</v>
      </c>
      <c r="AG126" s="6">
        <v>0</v>
      </c>
      <c r="AH126" s="6">
        <v>0</v>
      </c>
      <c r="AI126" s="6">
        <v>0</v>
      </c>
      <c r="AJ126" s="6">
        <v>0</v>
      </c>
      <c r="AK126" s="6">
        <v>0</v>
      </c>
      <c r="AL126" s="6">
        <v>0</v>
      </c>
      <c r="AM126" s="6">
        <v>0</v>
      </c>
      <c r="AN126" s="6"/>
      <c r="AO126" s="5"/>
      <c r="AP126" s="46">
        <f t="shared" si="52"/>
        <v>0</v>
      </c>
      <c r="AQ126" s="41">
        <f t="shared" si="53"/>
        <v>0</v>
      </c>
    </row>
    <row r="127" spans="2:212" x14ac:dyDescent="0.25">
      <c r="B127" s="17"/>
      <c r="C127" s="72"/>
      <c r="D127" s="72"/>
      <c r="E127" s="72"/>
      <c r="F127" s="4" t="s">
        <v>3</v>
      </c>
      <c r="G127" s="9">
        <v>3</v>
      </c>
      <c r="H127" s="40" t="s">
        <v>27</v>
      </c>
      <c r="I127" s="40" t="s">
        <v>27</v>
      </c>
      <c r="J127" s="79" t="s">
        <v>28</v>
      </c>
      <c r="K127" s="7"/>
      <c r="L127" s="7"/>
      <c r="M127" s="7"/>
      <c r="N127" s="7"/>
      <c r="O127" s="7"/>
      <c r="P127" s="7"/>
      <c r="Q127" s="7"/>
      <c r="R127" s="7"/>
      <c r="S127" s="8"/>
      <c r="T127" s="46"/>
      <c r="U127" s="41"/>
      <c r="V127" s="6"/>
      <c r="W127" s="6"/>
      <c r="X127" s="6"/>
      <c r="Y127" s="6"/>
      <c r="Z127" s="6"/>
      <c r="AA127" s="6"/>
      <c r="AB127" s="6"/>
      <c r="AC127" s="6"/>
      <c r="AD127" s="5"/>
      <c r="AE127" s="46"/>
      <c r="AF127" s="41"/>
      <c r="AG127" s="6"/>
      <c r="AH127" s="6"/>
      <c r="AI127" s="6"/>
      <c r="AJ127" s="6"/>
      <c r="AK127" s="6"/>
      <c r="AL127" s="6"/>
      <c r="AM127" s="6"/>
      <c r="AN127" s="6"/>
      <c r="AO127" s="5"/>
      <c r="AP127" s="46"/>
      <c r="AQ127" s="41"/>
    </row>
    <row r="128" spans="2:212" x14ac:dyDescent="0.25">
      <c r="B128" s="17"/>
      <c r="C128" s="72"/>
      <c r="D128" s="72"/>
      <c r="E128" s="72"/>
      <c r="F128" s="4" t="s">
        <v>4</v>
      </c>
      <c r="G128" s="9">
        <v>6</v>
      </c>
      <c r="H128" s="40" t="s">
        <v>27</v>
      </c>
      <c r="I128" s="40" t="s">
        <v>27</v>
      </c>
      <c r="J128" s="79" t="s">
        <v>28</v>
      </c>
      <c r="K128" s="7"/>
      <c r="L128" s="7"/>
      <c r="M128" s="7"/>
      <c r="N128" s="7"/>
      <c r="O128" s="7"/>
      <c r="P128" s="7"/>
      <c r="Q128" s="7"/>
      <c r="R128" s="7"/>
      <c r="S128" s="8"/>
      <c r="T128" s="46"/>
      <c r="U128" s="41"/>
      <c r="V128" s="6"/>
      <c r="W128" s="6"/>
      <c r="X128" s="6"/>
      <c r="Y128" s="6"/>
      <c r="Z128" s="6"/>
      <c r="AA128" s="6"/>
      <c r="AB128" s="6"/>
      <c r="AC128" s="6"/>
      <c r="AD128" s="5"/>
      <c r="AE128" s="46"/>
      <c r="AF128" s="41"/>
      <c r="AG128" s="6"/>
      <c r="AH128" s="6"/>
      <c r="AI128" s="6"/>
      <c r="AJ128" s="6"/>
      <c r="AK128" s="6"/>
      <c r="AL128" s="6"/>
      <c r="AM128" s="6"/>
      <c r="AN128" s="6"/>
      <c r="AO128" s="5"/>
      <c r="AP128" s="46"/>
      <c r="AQ128" s="41"/>
    </row>
    <row r="129" spans="2:212" s="13" customFormat="1" ht="15.75" thickBot="1" x14ac:dyDescent="0.3">
      <c r="B129" s="16"/>
      <c r="C129" s="73"/>
      <c r="D129" s="73"/>
      <c r="E129" s="73"/>
      <c r="F129" s="11" t="s">
        <v>32</v>
      </c>
      <c r="G129" s="14" t="s">
        <v>28</v>
      </c>
      <c r="H129" s="42">
        <f t="shared" ref="H129:I129" si="54">T129+AE129+AP129</f>
        <v>0.54180238870792619</v>
      </c>
      <c r="I129" s="42">
        <f t="shared" si="54"/>
        <v>0.67318132464712266</v>
      </c>
      <c r="J129" s="78">
        <v>921</v>
      </c>
      <c r="K129" s="11">
        <v>0</v>
      </c>
      <c r="L129" s="11">
        <v>0</v>
      </c>
      <c r="M129" s="11">
        <v>0</v>
      </c>
      <c r="N129" s="11">
        <v>0</v>
      </c>
      <c r="O129" s="11">
        <v>0</v>
      </c>
      <c r="P129" s="11">
        <v>0</v>
      </c>
      <c r="Q129" s="11">
        <v>0</v>
      </c>
      <c r="R129" s="11"/>
      <c r="S129" s="12"/>
      <c r="T129" s="47">
        <f>(K129+L129+M129+N129+O129) /J129</f>
        <v>0</v>
      </c>
      <c r="U129" s="48">
        <f>(K129+L129+M129+N129+O129+P129+Q129)/J129</f>
        <v>0</v>
      </c>
      <c r="V129" s="11">
        <v>1</v>
      </c>
      <c r="W129" s="11">
        <v>5</v>
      </c>
      <c r="X129" s="11">
        <v>10</v>
      </c>
      <c r="Y129" s="11">
        <v>169</v>
      </c>
      <c r="Z129" s="11">
        <v>169</v>
      </c>
      <c r="AA129" s="11">
        <v>59</v>
      </c>
      <c r="AB129" s="11">
        <v>31</v>
      </c>
      <c r="AC129" s="11"/>
      <c r="AD129" s="12"/>
      <c r="AE129" s="47">
        <f>(V129+W129+X129+Y129+Z129) /J129</f>
        <v>0.38436482084690554</v>
      </c>
      <c r="AF129" s="48">
        <f>(V129+W129+X129+Y129+Z129+AA129+AB129)/J129</f>
        <v>0.48208469055374592</v>
      </c>
      <c r="AG129" s="11">
        <v>2</v>
      </c>
      <c r="AH129" s="11">
        <v>31</v>
      </c>
      <c r="AI129" s="11">
        <v>53</v>
      </c>
      <c r="AJ129" s="11">
        <v>38</v>
      </c>
      <c r="AK129" s="11">
        <v>21</v>
      </c>
      <c r="AL129" s="11">
        <v>18</v>
      </c>
      <c r="AM129" s="11">
        <v>13</v>
      </c>
      <c r="AN129" s="11"/>
      <c r="AO129" s="12"/>
      <c r="AP129" s="47">
        <f>(AG129+AH129+AI129+AJ129+AK129) /J129</f>
        <v>0.15743756786102062</v>
      </c>
      <c r="AQ129" s="48">
        <f>(AG129+AH129+AI129+AJ129+AK129+AL129+AM129)/J129</f>
        <v>0.19109663409337677</v>
      </c>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c r="GS129" s="33"/>
      <c r="GT129" s="33"/>
      <c r="GU129" s="33"/>
      <c r="GV129" s="33"/>
      <c r="GW129" s="33"/>
      <c r="GX129" s="33"/>
      <c r="GY129" s="33"/>
      <c r="GZ129" s="33"/>
      <c r="HA129" s="33"/>
      <c r="HB129" s="33"/>
      <c r="HC129" s="33"/>
      <c r="HD129" s="33"/>
    </row>
    <row r="130" spans="2:212" x14ac:dyDescent="0.25">
      <c r="B130" s="17"/>
      <c r="C130" s="72" t="s">
        <v>25</v>
      </c>
      <c r="D130" s="72"/>
      <c r="E130" s="72"/>
      <c r="F130" s="4" t="s">
        <v>1</v>
      </c>
      <c r="G130" s="9">
        <v>1</v>
      </c>
      <c r="H130" s="41">
        <f t="shared" ref="H130:I132" si="55">T130+AE130+AP130</f>
        <v>0.44796988437752083</v>
      </c>
      <c r="I130" s="41">
        <f t="shared" si="55"/>
        <v>0.48426996504436676</v>
      </c>
      <c r="J130" s="79">
        <v>3719</v>
      </c>
      <c r="K130" s="7">
        <v>1168</v>
      </c>
      <c r="L130" s="6">
        <v>313</v>
      </c>
      <c r="M130" s="6">
        <v>54</v>
      </c>
      <c r="N130" s="6">
        <v>24</v>
      </c>
      <c r="O130" s="6"/>
      <c r="P130" s="6"/>
      <c r="Q130" s="6"/>
      <c r="R130" s="6"/>
      <c r="S130" s="5"/>
      <c r="T130" s="46">
        <f>(K130+L130)/J130</f>
        <v>0.39822532938962085</v>
      </c>
      <c r="U130" s="41">
        <f>(K130+L130+M130+N130)/J130</f>
        <v>0.41919870933046516</v>
      </c>
      <c r="V130" s="6">
        <v>0</v>
      </c>
      <c r="W130" s="6">
        <v>2</v>
      </c>
      <c r="X130" s="6">
        <v>5</v>
      </c>
      <c r="Y130" s="6">
        <v>0</v>
      </c>
      <c r="Z130" s="6"/>
      <c r="AA130" s="6"/>
      <c r="AB130" s="6"/>
      <c r="AC130" s="6"/>
      <c r="AD130" s="5"/>
      <c r="AE130" s="46">
        <f>(V130+W130)/J130</f>
        <v>5.377789728421619E-4</v>
      </c>
      <c r="AF130" s="41">
        <f>(V130+W130+X130+Y130)/J130</f>
        <v>1.8822264049475664E-3</v>
      </c>
      <c r="AG130" s="6">
        <v>30</v>
      </c>
      <c r="AH130" s="6">
        <v>44</v>
      </c>
      <c r="AI130" s="6">
        <v>27</v>
      </c>
      <c r="AJ130" s="6">
        <v>32</v>
      </c>
      <c r="AK130" s="6">
        <v>50</v>
      </c>
      <c r="AL130" s="6">
        <v>33</v>
      </c>
      <c r="AM130" s="6">
        <v>19</v>
      </c>
      <c r="AN130" s="6"/>
      <c r="AO130" s="5"/>
      <c r="AP130" s="46">
        <f t="shared" ref="AP130:AP132" si="56">(AG130+AH130+AI130+AJ130+AK130) /J130</f>
        <v>4.920677601505781E-2</v>
      </c>
      <c r="AQ130" s="41">
        <f t="shared" ref="AQ130:AQ132" si="57">(AG130+AH130+AI130+AJ130+AK130+AL130+AM130)/J130</f>
        <v>6.3189029308954023E-2</v>
      </c>
    </row>
    <row r="131" spans="2:212" x14ac:dyDescent="0.25">
      <c r="B131" s="17"/>
      <c r="C131" s="72"/>
      <c r="D131" s="72"/>
      <c r="E131" s="72"/>
      <c r="F131" s="4" t="s">
        <v>31</v>
      </c>
      <c r="G131" s="9">
        <v>2</v>
      </c>
      <c r="H131" s="41">
        <f t="shared" si="55"/>
        <v>0.47040441176470582</v>
      </c>
      <c r="I131" s="41">
        <f t="shared" si="55"/>
        <v>0.54981617647058822</v>
      </c>
      <c r="J131" s="79">
        <v>5440</v>
      </c>
      <c r="K131" s="6">
        <v>11</v>
      </c>
      <c r="L131" s="7">
        <v>1723</v>
      </c>
      <c r="M131" s="6">
        <v>578</v>
      </c>
      <c r="N131" s="6">
        <v>174</v>
      </c>
      <c r="O131" s="6">
        <v>82</v>
      </c>
      <c r="P131" s="6"/>
      <c r="Q131" s="6"/>
      <c r="R131" s="6"/>
      <c r="S131" s="5"/>
      <c r="T131" s="46">
        <f>(K131+L131+M131)/J131</f>
        <v>0.42499999999999999</v>
      </c>
      <c r="U131" s="41">
        <f>(K131+L131+M131+N131+O131)/J131</f>
        <v>0.47205882352941175</v>
      </c>
      <c r="V131" s="6">
        <v>3</v>
      </c>
      <c r="W131" s="6">
        <v>17</v>
      </c>
      <c r="X131" s="6">
        <v>21</v>
      </c>
      <c r="Y131" s="6">
        <v>17</v>
      </c>
      <c r="Z131" s="6">
        <v>14</v>
      </c>
      <c r="AA131" s="6"/>
      <c r="AB131" s="6"/>
      <c r="AC131" s="6"/>
      <c r="AD131" s="5"/>
      <c r="AE131" s="46">
        <f>(V131+W131+X131)/J131</f>
        <v>7.5367647058823531E-3</v>
      </c>
      <c r="AF131" s="41">
        <f>(V131+W131+X131+Y131+Z131)/J131</f>
        <v>1.3235294117647059E-2</v>
      </c>
      <c r="AG131" s="6">
        <v>24</v>
      </c>
      <c r="AH131" s="6">
        <v>56</v>
      </c>
      <c r="AI131" s="6">
        <v>45</v>
      </c>
      <c r="AJ131" s="6">
        <v>49</v>
      </c>
      <c r="AK131" s="6">
        <v>32</v>
      </c>
      <c r="AL131" s="6">
        <v>80</v>
      </c>
      <c r="AM131" s="6">
        <v>65</v>
      </c>
      <c r="AN131" s="6"/>
      <c r="AO131" s="5"/>
      <c r="AP131" s="46">
        <f t="shared" si="56"/>
        <v>3.7867647058823527E-2</v>
      </c>
      <c r="AQ131" s="41">
        <f t="shared" si="57"/>
        <v>6.4522058823529418E-2</v>
      </c>
    </row>
    <row r="132" spans="2:212" x14ac:dyDescent="0.25">
      <c r="B132" s="17"/>
      <c r="C132" s="72"/>
      <c r="D132" s="72"/>
      <c r="E132" s="72"/>
      <c r="F132" s="4" t="s">
        <v>2</v>
      </c>
      <c r="G132" s="9">
        <v>4</v>
      </c>
      <c r="H132" s="41">
        <f t="shared" si="55"/>
        <v>0.41722595078299773</v>
      </c>
      <c r="I132" s="41">
        <f t="shared" si="55"/>
        <v>0.4854586129753915</v>
      </c>
      <c r="J132" s="79">
        <v>894</v>
      </c>
      <c r="K132" s="7">
        <v>22</v>
      </c>
      <c r="L132" s="7">
        <v>91</v>
      </c>
      <c r="M132" s="7">
        <v>80</v>
      </c>
      <c r="N132" s="7">
        <v>76</v>
      </c>
      <c r="O132" s="7">
        <v>43</v>
      </c>
      <c r="P132" s="7">
        <v>38</v>
      </c>
      <c r="Q132" s="7">
        <v>14</v>
      </c>
      <c r="R132" s="7"/>
      <c r="S132" s="8"/>
      <c r="T132" s="46">
        <f>(K132+L132+M132+N132+O132) /J132</f>
        <v>0.34899328859060402</v>
      </c>
      <c r="U132" s="41">
        <f>(K132+L132+M132+N132+O132+P132+Q132)/J132</f>
        <v>0.40715883668903802</v>
      </c>
      <c r="V132" s="6">
        <v>1</v>
      </c>
      <c r="W132" s="6">
        <v>0</v>
      </c>
      <c r="X132" s="6">
        <v>1</v>
      </c>
      <c r="Y132" s="6">
        <v>2</v>
      </c>
      <c r="Z132" s="6">
        <v>1</v>
      </c>
      <c r="AA132" s="6">
        <v>1</v>
      </c>
      <c r="AB132" s="6">
        <v>1</v>
      </c>
      <c r="AC132" s="6"/>
      <c r="AD132" s="5"/>
      <c r="AE132" s="46">
        <f>(V132+W132+X132+Y132+Z132) /J132</f>
        <v>5.5928411633109623E-3</v>
      </c>
      <c r="AF132" s="41">
        <f>(V132+W132+X132+Y132+Z132+AA132+AB132)/J132</f>
        <v>7.829977628635347E-3</v>
      </c>
      <c r="AG132" s="6">
        <v>18</v>
      </c>
      <c r="AH132" s="6">
        <v>5</v>
      </c>
      <c r="AI132" s="6">
        <v>13</v>
      </c>
      <c r="AJ132" s="6">
        <v>14</v>
      </c>
      <c r="AK132" s="6">
        <v>6</v>
      </c>
      <c r="AL132" s="6">
        <v>5</v>
      </c>
      <c r="AM132" s="6">
        <v>2</v>
      </c>
      <c r="AN132" s="6"/>
      <c r="AO132" s="5"/>
      <c r="AP132" s="46">
        <f t="shared" si="56"/>
        <v>6.2639821029082776E-2</v>
      </c>
      <c r="AQ132" s="41">
        <f t="shared" si="57"/>
        <v>7.0469798657718116E-2</v>
      </c>
    </row>
    <row r="133" spans="2:212" x14ac:dyDescent="0.25">
      <c r="B133" s="17"/>
      <c r="C133" s="72"/>
      <c r="D133" s="72"/>
      <c r="E133" s="72"/>
      <c r="F133" s="4" t="s">
        <v>3</v>
      </c>
      <c r="G133" s="9">
        <v>3</v>
      </c>
      <c r="H133" s="40" t="s">
        <v>27</v>
      </c>
      <c r="I133" s="40" t="s">
        <v>27</v>
      </c>
      <c r="J133" s="79" t="s">
        <v>28</v>
      </c>
      <c r="K133" s="7"/>
      <c r="L133" s="7"/>
      <c r="M133" s="7"/>
      <c r="N133" s="7"/>
      <c r="O133" s="7"/>
      <c r="P133" s="7"/>
      <c r="Q133" s="7"/>
      <c r="R133" s="7"/>
      <c r="S133" s="8"/>
      <c r="T133" s="46"/>
      <c r="U133" s="41"/>
      <c r="V133" s="6"/>
      <c r="W133" s="6"/>
      <c r="X133" s="6"/>
      <c r="Y133" s="6"/>
      <c r="Z133" s="6"/>
      <c r="AA133" s="6"/>
      <c r="AB133" s="6"/>
      <c r="AC133" s="6"/>
      <c r="AD133" s="5"/>
      <c r="AE133" s="46"/>
      <c r="AF133" s="41"/>
      <c r="AG133" s="6"/>
      <c r="AH133" s="6"/>
      <c r="AI133" s="6"/>
      <c r="AJ133" s="6"/>
      <c r="AK133" s="6"/>
      <c r="AL133" s="6"/>
      <c r="AM133" s="6"/>
      <c r="AN133" s="6"/>
      <c r="AO133" s="5"/>
      <c r="AP133" s="46"/>
      <c r="AQ133" s="41"/>
    </row>
    <row r="134" spans="2:212" x14ac:dyDescent="0.25">
      <c r="B134" s="17"/>
      <c r="C134" s="72"/>
      <c r="D134" s="72"/>
      <c r="E134" s="72"/>
      <c r="F134" s="4" t="s">
        <v>4</v>
      </c>
      <c r="G134" s="9">
        <v>6</v>
      </c>
      <c r="H134" s="40" t="s">
        <v>27</v>
      </c>
      <c r="I134" s="40" t="s">
        <v>27</v>
      </c>
      <c r="J134" s="79" t="s">
        <v>28</v>
      </c>
      <c r="K134" s="7"/>
      <c r="L134" s="7"/>
      <c r="M134" s="7"/>
      <c r="N134" s="7"/>
      <c r="O134" s="7"/>
      <c r="P134" s="7"/>
      <c r="Q134" s="7"/>
      <c r="R134" s="7"/>
      <c r="S134" s="8"/>
      <c r="T134" s="46"/>
      <c r="U134" s="41"/>
      <c r="V134" s="6"/>
      <c r="W134" s="6"/>
      <c r="X134" s="6"/>
      <c r="Y134" s="6"/>
      <c r="Z134" s="6"/>
      <c r="AA134" s="6"/>
      <c r="AB134" s="6"/>
      <c r="AC134" s="6"/>
      <c r="AD134" s="5"/>
      <c r="AE134" s="46"/>
      <c r="AF134" s="41"/>
      <c r="AG134" s="6"/>
      <c r="AH134" s="6"/>
      <c r="AI134" s="6"/>
      <c r="AJ134" s="6"/>
      <c r="AK134" s="6"/>
      <c r="AL134" s="6"/>
      <c r="AM134" s="6"/>
      <c r="AN134" s="6"/>
      <c r="AO134" s="5"/>
      <c r="AP134" s="46"/>
      <c r="AQ134" s="41"/>
    </row>
    <row r="135" spans="2:212" s="13" customFormat="1" ht="15.75" thickBot="1" x14ac:dyDescent="0.3">
      <c r="B135" s="16"/>
      <c r="C135" s="73"/>
      <c r="D135" s="73"/>
      <c r="E135" s="73"/>
      <c r="F135" s="11" t="s">
        <v>32</v>
      </c>
      <c r="G135" s="14" t="s">
        <v>28</v>
      </c>
      <c r="H135" s="42" t="s">
        <v>27</v>
      </c>
      <c r="I135" s="42" t="s">
        <v>27</v>
      </c>
      <c r="J135" s="78" t="s">
        <v>28</v>
      </c>
      <c r="K135" s="11"/>
      <c r="L135" s="11"/>
      <c r="M135" s="11"/>
      <c r="N135" s="11"/>
      <c r="O135" s="11"/>
      <c r="P135" s="11"/>
      <c r="Q135" s="11"/>
      <c r="R135" s="11"/>
      <c r="S135" s="12"/>
      <c r="T135" s="47"/>
      <c r="U135" s="48"/>
      <c r="V135" s="11"/>
      <c r="W135" s="11"/>
      <c r="X135" s="11"/>
      <c r="Y135" s="11"/>
      <c r="Z135" s="11"/>
      <c r="AA135" s="11"/>
      <c r="AB135" s="11"/>
      <c r="AC135" s="11"/>
      <c r="AD135" s="12"/>
      <c r="AE135" s="47"/>
      <c r="AF135" s="48"/>
      <c r="AG135" s="11"/>
      <c r="AH135" s="11"/>
      <c r="AI135" s="11"/>
      <c r="AJ135" s="11"/>
      <c r="AK135" s="11"/>
      <c r="AL135" s="11"/>
      <c r="AM135" s="11"/>
      <c r="AN135" s="11"/>
      <c r="AO135" s="12"/>
      <c r="AP135" s="47"/>
      <c r="AQ135" s="48"/>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c r="GR135" s="33"/>
      <c r="GS135" s="33"/>
      <c r="GT135" s="33"/>
      <c r="GU135" s="33"/>
      <c r="GV135" s="33"/>
      <c r="GW135" s="33"/>
      <c r="GX135" s="33"/>
      <c r="GY135" s="33"/>
      <c r="GZ135" s="33"/>
      <c r="HA135" s="33"/>
      <c r="HB135" s="33"/>
      <c r="HC135" s="33"/>
      <c r="HD135" s="33"/>
    </row>
    <row r="136" spans="2:212" x14ac:dyDescent="0.25">
      <c r="B136" s="17"/>
      <c r="C136" s="72" t="s">
        <v>26</v>
      </c>
      <c r="D136" s="72"/>
      <c r="E136" s="72"/>
      <c r="F136" s="4" t="s">
        <v>1</v>
      </c>
      <c r="G136" s="9">
        <v>1</v>
      </c>
      <c r="H136" s="40" t="s">
        <v>27</v>
      </c>
      <c r="I136" s="40" t="s">
        <v>27</v>
      </c>
      <c r="J136" s="77" t="s">
        <v>28</v>
      </c>
      <c r="K136" s="6"/>
      <c r="L136" s="6"/>
      <c r="M136" s="6"/>
      <c r="N136" s="6"/>
      <c r="O136" s="6"/>
      <c r="P136" s="6"/>
      <c r="Q136" s="6"/>
      <c r="R136" s="6"/>
      <c r="S136" s="5"/>
      <c r="T136" s="46"/>
      <c r="U136" s="41"/>
      <c r="V136" s="6"/>
      <c r="W136" s="6"/>
      <c r="X136" s="6"/>
      <c r="Y136" s="6"/>
      <c r="Z136" s="6"/>
      <c r="AA136" s="6"/>
      <c r="AB136" s="6"/>
      <c r="AC136" s="6"/>
      <c r="AD136" s="5"/>
      <c r="AE136" s="46"/>
      <c r="AF136" s="41"/>
      <c r="AG136" s="6"/>
      <c r="AH136" s="6"/>
      <c r="AI136" s="6"/>
      <c r="AJ136" s="6"/>
      <c r="AK136" s="6"/>
      <c r="AL136" s="6"/>
      <c r="AM136" s="6"/>
      <c r="AN136" s="6"/>
      <c r="AO136" s="5"/>
      <c r="AP136" s="46"/>
      <c r="AQ136" s="41"/>
    </row>
    <row r="137" spans="2:212" x14ac:dyDescent="0.25">
      <c r="B137" s="17"/>
      <c r="C137" s="72"/>
      <c r="D137" s="72"/>
      <c r="E137" s="72"/>
      <c r="F137" s="4" t="s">
        <v>31</v>
      </c>
      <c r="G137" s="9">
        <v>2</v>
      </c>
      <c r="H137" s="40" t="s">
        <v>27</v>
      </c>
      <c r="I137" s="40" t="s">
        <v>27</v>
      </c>
      <c r="J137" s="77" t="s">
        <v>28</v>
      </c>
      <c r="K137" s="6"/>
      <c r="L137" s="6"/>
      <c r="M137" s="6"/>
      <c r="N137" s="6"/>
      <c r="O137" s="6"/>
      <c r="P137" s="6"/>
      <c r="Q137" s="6"/>
      <c r="R137" s="6"/>
      <c r="S137" s="5"/>
      <c r="T137" s="46"/>
      <c r="U137" s="41"/>
      <c r="V137" s="6"/>
      <c r="W137" s="6"/>
      <c r="X137" s="6"/>
      <c r="Y137" s="6"/>
      <c r="Z137" s="6"/>
      <c r="AA137" s="6"/>
      <c r="AB137" s="6"/>
      <c r="AC137" s="6"/>
      <c r="AD137" s="5"/>
      <c r="AE137" s="46"/>
      <c r="AF137" s="41"/>
      <c r="AG137" s="6"/>
      <c r="AH137" s="6"/>
      <c r="AI137" s="6"/>
      <c r="AJ137" s="6"/>
      <c r="AK137" s="6"/>
      <c r="AL137" s="6"/>
      <c r="AM137" s="6"/>
      <c r="AN137" s="6"/>
      <c r="AO137" s="5"/>
      <c r="AP137" s="46"/>
      <c r="AQ137" s="41"/>
    </row>
    <row r="138" spans="2:212" x14ac:dyDescent="0.25">
      <c r="B138" s="17"/>
      <c r="C138" s="72"/>
      <c r="D138" s="72"/>
      <c r="E138" s="72"/>
      <c r="F138" s="4" t="s">
        <v>2</v>
      </c>
      <c r="G138" s="9">
        <v>4</v>
      </c>
      <c r="H138" s="41">
        <f>T138+AE138+AP138</f>
        <v>0.62337662337662325</v>
      </c>
      <c r="I138" s="41">
        <f>U138+AF138+AQ138</f>
        <v>0.74025974025974028</v>
      </c>
      <c r="J138" s="79">
        <v>154</v>
      </c>
      <c r="K138" s="7">
        <v>6</v>
      </c>
      <c r="L138" s="7">
        <v>31</v>
      </c>
      <c r="M138" s="7">
        <v>18</v>
      </c>
      <c r="N138" s="7">
        <v>14</v>
      </c>
      <c r="O138" s="7">
        <v>17</v>
      </c>
      <c r="P138" s="7">
        <v>4</v>
      </c>
      <c r="Q138" s="7">
        <v>3</v>
      </c>
      <c r="R138" s="7"/>
      <c r="S138" s="8"/>
      <c r="T138" s="46">
        <f>(K138+L138+M138+N138+O138) /J138</f>
        <v>0.55844155844155841</v>
      </c>
      <c r="U138" s="41">
        <f>(K138+L138+M138+N138+O138+P138+Q138)/J138</f>
        <v>0.60389610389610393</v>
      </c>
      <c r="V138" s="6">
        <v>0</v>
      </c>
      <c r="W138" s="6">
        <v>0</v>
      </c>
      <c r="X138" s="6">
        <v>1</v>
      </c>
      <c r="Y138" s="6">
        <v>1</v>
      </c>
      <c r="Z138" s="6">
        <v>3</v>
      </c>
      <c r="AA138" s="6">
        <v>5</v>
      </c>
      <c r="AB138" s="6">
        <v>2</v>
      </c>
      <c r="AC138" s="6"/>
      <c r="AD138" s="5"/>
      <c r="AE138" s="46">
        <f>(V138+W138+X138+Y138+Z138) /J138</f>
        <v>3.2467532467532464E-2</v>
      </c>
      <c r="AF138" s="41">
        <f>(V138+W138+X138+Y138+Z138+AA138+AB138)/J138</f>
        <v>7.792207792207792E-2</v>
      </c>
      <c r="AG138" s="6">
        <v>0</v>
      </c>
      <c r="AH138" s="6">
        <v>0</v>
      </c>
      <c r="AI138" s="6">
        <v>1</v>
      </c>
      <c r="AJ138" s="6">
        <v>3</v>
      </c>
      <c r="AK138" s="6">
        <v>1</v>
      </c>
      <c r="AL138" s="6">
        <v>2</v>
      </c>
      <c r="AM138" s="6">
        <v>2</v>
      </c>
      <c r="AN138" s="6"/>
      <c r="AO138" s="5"/>
      <c r="AP138" s="46">
        <f>(AG138+AH138+AI138+AJ138+AK138) /J138</f>
        <v>3.2467532467532464E-2</v>
      </c>
      <c r="AQ138" s="41">
        <f>(AG138+AH138+AI138+AJ138+AK138+AL138+AM138)/J138</f>
        <v>5.844155844155844E-2</v>
      </c>
    </row>
    <row r="139" spans="2:212" x14ac:dyDescent="0.25">
      <c r="B139" s="17"/>
      <c r="C139" s="72"/>
      <c r="D139" s="72"/>
      <c r="E139" s="72"/>
      <c r="F139" s="4" t="s">
        <v>3</v>
      </c>
      <c r="G139" s="9">
        <v>3</v>
      </c>
      <c r="H139" s="40" t="s">
        <v>27</v>
      </c>
      <c r="I139" s="40" t="s">
        <v>27</v>
      </c>
      <c r="J139" s="79" t="s">
        <v>28</v>
      </c>
      <c r="K139" s="7"/>
      <c r="L139" s="7"/>
      <c r="M139" s="7"/>
      <c r="N139" s="7"/>
      <c r="O139" s="7"/>
      <c r="P139" s="7"/>
      <c r="Q139" s="7"/>
      <c r="R139" s="7"/>
      <c r="S139" s="8"/>
      <c r="T139" s="46"/>
      <c r="U139" s="41"/>
      <c r="V139" s="6"/>
      <c r="W139" s="6"/>
      <c r="X139" s="6"/>
      <c r="Y139" s="6"/>
      <c r="Z139" s="6"/>
      <c r="AA139" s="6"/>
      <c r="AB139" s="6"/>
      <c r="AC139" s="6"/>
      <c r="AD139" s="5"/>
      <c r="AE139" s="46"/>
      <c r="AF139" s="41"/>
      <c r="AG139" s="6"/>
      <c r="AH139" s="6"/>
      <c r="AI139" s="6"/>
      <c r="AJ139" s="6"/>
      <c r="AK139" s="6"/>
      <c r="AL139" s="6"/>
      <c r="AM139" s="6"/>
      <c r="AN139" s="6"/>
      <c r="AO139" s="5"/>
      <c r="AP139" s="46"/>
      <c r="AQ139" s="41"/>
    </row>
    <row r="140" spans="2:212" x14ac:dyDescent="0.25">
      <c r="B140" s="17"/>
      <c r="C140" s="72"/>
      <c r="D140" s="72"/>
      <c r="E140" s="72"/>
      <c r="F140" s="4" t="s">
        <v>4</v>
      </c>
      <c r="G140" s="9">
        <v>6</v>
      </c>
      <c r="H140" s="40" t="s">
        <v>27</v>
      </c>
      <c r="I140" s="40" t="s">
        <v>27</v>
      </c>
      <c r="J140" s="79" t="s">
        <v>28</v>
      </c>
      <c r="K140" s="7"/>
      <c r="L140" s="7"/>
      <c r="M140" s="7"/>
      <c r="N140" s="7"/>
      <c r="O140" s="7"/>
      <c r="P140" s="7"/>
      <c r="Q140" s="7"/>
      <c r="R140" s="7"/>
      <c r="S140" s="8"/>
      <c r="T140" s="46"/>
      <c r="U140" s="41"/>
      <c r="V140" s="6"/>
      <c r="W140" s="6"/>
      <c r="X140" s="6"/>
      <c r="Y140" s="6"/>
      <c r="Z140" s="6"/>
      <c r="AA140" s="6"/>
      <c r="AB140" s="6"/>
      <c r="AC140" s="6"/>
      <c r="AD140" s="5"/>
      <c r="AE140" s="46"/>
      <c r="AF140" s="41"/>
      <c r="AG140" s="6"/>
      <c r="AH140" s="6"/>
      <c r="AI140" s="6"/>
      <c r="AJ140" s="6"/>
      <c r="AK140" s="6"/>
      <c r="AL140" s="6"/>
      <c r="AM140" s="6"/>
      <c r="AN140" s="6"/>
      <c r="AO140" s="5"/>
      <c r="AP140" s="46"/>
      <c r="AQ140" s="41"/>
    </row>
    <row r="141" spans="2:212" s="13" customFormat="1" ht="15.75" thickBot="1" x14ac:dyDescent="0.3">
      <c r="B141" s="16"/>
      <c r="C141" s="73"/>
      <c r="D141" s="73"/>
      <c r="E141" s="73"/>
      <c r="F141" s="11" t="s">
        <v>32</v>
      </c>
      <c r="G141" s="14" t="s">
        <v>28</v>
      </c>
      <c r="H141" s="42" t="s">
        <v>27</v>
      </c>
      <c r="I141" s="42" t="s">
        <v>27</v>
      </c>
      <c r="J141" s="78" t="s">
        <v>28</v>
      </c>
      <c r="K141" s="11"/>
      <c r="L141" s="11"/>
      <c r="M141" s="11"/>
      <c r="N141" s="11"/>
      <c r="O141" s="11"/>
      <c r="P141" s="11"/>
      <c r="Q141" s="11"/>
      <c r="R141" s="11"/>
      <c r="S141" s="12"/>
      <c r="T141" s="47"/>
      <c r="U141" s="48"/>
      <c r="V141" s="11"/>
      <c r="W141" s="11"/>
      <c r="X141" s="11"/>
      <c r="Y141" s="11"/>
      <c r="Z141" s="11"/>
      <c r="AA141" s="11"/>
      <c r="AB141" s="11"/>
      <c r="AC141" s="11"/>
      <c r="AD141" s="12"/>
      <c r="AE141" s="47"/>
      <c r="AF141" s="48"/>
      <c r="AG141" s="11"/>
      <c r="AH141" s="11"/>
      <c r="AI141" s="11"/>
      <c r="AJ141" s="11"/>
      <c r="AK141" s="11"/>
      <c r="AL141" s="11"/>
      <c r="AM141" s="11"/>
      <c r="AN141" s="11"/>
      <c r="AO141" s="12"/>
      <c r="AP141" s="47"/>
      <c r="AQ141" s="48"/>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c r="GE141" s="33"/>
      <c r="GF141" s="33"/>
      <c r="GG141" s="33"/>
      <c r="GH141" s="33"/>
      <c r="GI141" s="33"/>
      <c r="GJ141" s="33"/>
      <c r="GK141" s="33"/>
      <c r="GL141" s="33"/>
      <c r="GM141" s="33"/>
      <c r="GN141" s="33"/>
      <c r="GO141" s="33"/>
      <c r="GP141" s="33"/>
      <c r="GQ141" s="33"/>
      <c r="GR141" s="33"/>
      <c r="GS141" s="33"/>
      <c r="GT141" s="33"/>
      <c r="GU141" s="33"/>
      <c r="GV141" s="33"/>
      <c r="GW141" s="33"/>
      <c r="GX141" s="33"/>
      <c r="GY141" s="33"/>
      <c r="GZ141" s="33"/>
      <c r="HA141" s="33"/>
      <c r="HB141" s="33"/>
      <c r="HC141" s="33"/>
      <c r="HD141" s="33"/>
    </row>
    <row r="142" spans="2:212" x14ac:dyDescent="0.25">
      <c r="B142" s="17"/>
      <c r="C142" s="72" t="s">
        <v>5</v>
      </c>
      <c r="D142" s="72"/>
      <c r="E142" s="72"/>
      <c r="F142" s="4" t="s">
        <v>1</v>
      </c>
      <c r="G142" s="9">
        <v>1</v>
      </c>
      <c r="H142" s="41">
        <f t="shared" ref="H142:I145" si="58">T142+AE142+AP142</f>
        <v>3.793103448275862E-2</v>
      </c>
      <c r="I142" s="41">
        <f t="shared" si="58"/>
        <v>0.11379310344827587</v>
      </c>
      <c r="J142" s="77">
        <v>290</v>
      </c>
      <c r="K142" s="6">
        <v>0</v>
      </c>
      <c r="L142" s="6">
        <v>2</v>
      </c>
      <c r="M142" s="6">
        <v>4</v>
      </c>
      <c r="N142" s="6">
        <v>10</v>
      </c>
      <c r="O142" s="6"/>
      <c r="P142" s="6"/>
      <c r="Q142" s="6"/>
      <c r="R142" s="6"/>
      <c r="S142" s="5"/>
      <c r="T142" s="46">
        <f>(K142+L142)/J142</f>
        <v>6.8965517241379309E-3</v>
      </c>
      <c r="U142" s="41">
        <f>(K142+L142+M142+N142)/J142</f>
        <v>5.5172413793103448E-2</v>
      </c>
      <c r="V142" s="6">
        <v>0</v>
      </c>
      <c r="W142" s="6">
        <v>0</v>
      </c>
      <c r="X142" s="6">
        <v>0</v>
      </c>
      <c r="Y142" s="6">
        <v>0</v>
      </c>
      <c r="Z142" s="6"/>
      <c r="AA142" s="6"/>
      <c r="AB142" s="6"/>
      <c r="AC142" s="6"/>
      <c r="AD142" s="5"/>
      <c r="AE142" s="46">
        <f>(V142+W142)/J142</f>
        <v>0</v>
      </c>
      <c r="AF142" s="41">
        <f>(V142+W142+X142+Y142)/J142</f>
        <v>0</v>
      </c>
      <c r="AG142" s="6">
        <v>2</v>
      </c>
      <c r="AH142" s="6">
        <v>1</v>
      </c>
      <c r="AI142" s="6">
        <v>1</v>
      </c>
      <c r="AJ142" s="6">
        <v>2</v>
      </c>
      <c r="AK142" s="6">
        <v>3</v>
      </c>
      <c r="AL142" s="6">
        <v>3</v>
      </c>
      <c r="AM142" s="6">
        <v>5</v>
      </c>
      <c r="AN142" s="6"/>
      <c r="AO142" s="5"/>
      <c r="AP142" s="46">
        <f t="shared" ref="AP142:AP145" si="59">(AG142+AH142+AI142+AJ142+AK142) /J142</f>
        <v>3.1034482758620689E-2</v>
      </c>
      <c r="AQ142" s="41">
        <f t="shared" ref="AQ142:AQ145" si="60">(AG142+AH142+AI142+AJ142+AK142+AL142+AM142)/J142</f>
        <v>5.8620689655172413E-2</v>
      </c>
    </row>
    <row r="143" spans="2:212" x14ac:dyDescent="0.25">
      <c r="B143" s="17"/>
      <c r="C143" s="72"/>
      <c r="D143" s="72"/>
      <c r="E143" s="72"/>
      <c r="F143" s="4" t="s">
        <v>31</v>
      </c>
      <c r="G143" s="9">
        <v>2</v>
      </c>
      <c r="H143" s="41">
        <f t="shared" si="58"/>
        <v>0.83529411764705874</v>
      </c>
      <c r="I143" s="41">
        <f t="shared" si="58"/>
        <v>0.90588235294117658</v>
      </c>
      <c r="J143" s="77">
        <v>85</v>
      </c>
      <c r="K143" s="6">
        <v>6</v>
      </c>
      <c r="L143" s="6">
        <v>49</v>
      </c>
      <c r="M143" s="7">
        <v>2</v>
      </c>
      <c r="N143" s="6">
        <v>2</v>
      </c>
      <c r="O143" s="6">
        <v>1</v>
      </c>
      <c r="P143" s="6"/>
      <c r="Q143" s="6"/>
      <c r="R143" s="6"/>
      <c r="S143" s="5"/>
      <c r="T143" s="46">
        <f>(K143+L143+M143)/J143</f>
        <v>0.6705882352941176</v>
      </c>
      <c r="U143" s="41">
        <f>(K143+L143+M143+N143+O143)/J143</f>
        <v>0.70588235294117652</v>
      </c>
      <c r="V143" s="6">
        <v>0</v>
      </c>
      <c r="W143" s="6">
        <v>0</v>
      </c>
      <c r="X143" s="6">
        <v>0</v>
      </c>
      <c r="Y143" s="6">
        <v>0</v>
      </c>
      <c r="Z143" s="6">
        <v>0</v>
      </c>
      <c r="AA143" s="6"/>
      <c r="AB143" s="6"/>
      <c r="AC143" s="6"/>
      <c r="AD143" s="5"/>
      <c r="AE143" s="46">
        <f>(V143+W143+X143)/J143</f>
        <v>0</v>
      </c>
      <c r="AF143" s="41">
        <f>(V143+W143+X143+Y143+Z143)/J143</f>
        <v>0</v>
      </c>
      <c r="AG143" s="6">
        <v>0</v>
      </c>
      <c r="AH143" s="6">
        <v>7</v>
      </c>
      <c r="AI143" s="6">
        <v>7</v>
      </c>
      <c r="AJ143" s="6">
        <v>0</v>
      </c>
      <c r="AK143" s="6">
        <v>0</v>
      </c>
      <c r="AL143" s="6">
        <v>3</v>
      </c>
      <c r="AM143" s="6">
        <v>0</v>
      </c>
      <c r="AN143" s="6"/>
      <c r="AO143" s="5"/>
      <c r="AP143" s="46">
        <f t="shared" si="59"/>
        <v>0.16470588235294117</v>
      </c>
      <c r="AQ143" s="41">
        <f t="shared" si="60"/>
        <v>0.2</v>
      </c>
    </row>
    <row r="144" spans="2:212" x14ac:dyDescent="0.25">
      <c r="B144" s="17"/>
      <c r="C144" s="72"/>
      <c r="D144" s="72"/>
      <c r="E144" s="72"/>
      <c r="F144" s="4" t="s">
        <v>2</v>
      </c>
      <c r="G144" s="9">
        <v>4</v>
      </c>
      <c r="H144" s="41">
        <f t="shared" si="58"/>
        <v>0.66150870406189555</v>
      </c>
      <c r="I144" s="41">
        <f t="shared" si="58"/>
        <v>0.7849584708157924</v>
      </c>
      <c r="J144" s="79">
        <v>8789</v>
      </c>
      <c r="K144" s="7">
        <v>195</v>
      </c>
      <c r="L144" s="7">
        <v>514</v>
      </c>
      <c r="M144" s="7">
        <v>944</v>
      </c>
      <c r="N144" s="7">
        <v>1891</v>
      </c>
      <c r="O144" s="7">
        <v>1830</v>
      </c>
      <c r="P144" s="7">
        <v>585</v>
      </c>
      <c r="Q144" s="7">
        <v>218</v>
      </c>
      <c r="R144" s="7"/>
      <c r="S144" s="8"/>
      <c r="T144" s="46">
        <f>(K144+L144+M144+N144+O144) /J144</f>
        <v>0.61144612583911706</v>
      </c>
      <c r="U144" s="41">
        <f>(K144+L144+M144+N144+O144+P144+Q144)/J144</f>
        <v>0.7028103310956878</v>
      </c>
      <c r="V144" s="6">
        <v>13</v>
      </c>
      <c r="W144" s="6">
        <v>7</v>
      </c>
      <c r="X144" s="6">
        <v>22</v>
      </c>
      <c r="Y144" s="6">
        <v>31</v>
      </c>
      <c r="Z144" s="6">
        <v>73</v>
      </c>
      <c r="AA144" s="6">
        <v>83</v>
      </c>
      <c r="AB144" s="6">
        <v>54</v>
      </c>
      <c r="AC144" s="6"/>
      <c r="AD144" s="5"/>
      <c r="AE144" s="46">
        <f>(V144+W144+X144+Y144+Z144) /J144</f>
        <v>1.6611673683012858E-2</v>
      </c>
      <c r="AF144" s="41">
        <f>(V144+W144+X144+Y144+Z144+AA144+AB144)/J144</f>
        <v>3.2199340084196157E-2</v>
      </c>
      <c r="AG144" s="6">
        <v>6</v>
      </c>
      <c r="AH144" s="6">
        <v>26</v>
      </c>
      <c r="AI144" s="6">
        <v>66</v>
      </c>
      <c r="AJ144" s="6">
        <v>91</v>
      </c>
      <c r="AK144" s="6">
        <v>105</v>
      </c>
      <c r="AL144" s="6">
        <v>84</v>
      </c>
      <c r="AM144" s="6">
        <v>61</v>
      </c>
      <c r="AN144" s="6"/>
      <c r="AO144" s="5"/>
      <c r="AP144" s="46">
        <f t="shared" si="59"/>
        <v>3.3450904539765618E-2</v>
      </c>
      <c r="AQ144" s="41">
        <f t="shared" si="60"/>
        <v>4.9948799635908522E-2</v>
      </c>
    </row>
    <row r="145" spans="2:212" x14ac:dyDescent="0.25">
      <c r="B145" s="17"/>
      <c r="C145" s="72"/>
      <c r="D145" s="72"/>
      <c r="E145" s="72"/>
      <c r="F145" s="4" t="s">
        <v>3</v>
      </c>
      <c r="G145" s="9">
        <v>3</v>
      </c>
      <c r="H145" s="41">
        <f t="shared" si="58"/>
        <v>0.7536388140161725</v>
      </c>
      <c r="I145" s="41">
        <f t="shared" si="58"/>
        <v>0.86522911051212936</v>
      </c>
      <c r="J145" s="79">
        <v>1855</v>
      </c>
      <c r="K145" s="7">
        <v>16</v>
      </c>
      <c r="L145" s="7">
        <v>281</v>
      </c>
      <c r="M145" s="7">
        <v>813</v>
      </c>
      <c r="N145" s="7">
        <v>246</v>
      </c>
      <c r="O145" s="7">
        <v>88</v>
      </c>
      <c r="P145" s="7">
        <v>45</v>
      </c>
      <c r="Q145" s="7"/>
      <c r="R145" s="7"/>
      <c r="S145" s="8"/>
      <c r="T145" s="46">
        <f>(K145+L145+M145+N145)/J145</f>
        <v>0.73099730458221024</v>
      </c>
      <c r="U145" s="41">
        <f>(K145+L145+M145+N145+O145+P145)/J145</f>
        <v>0.80269541778975739</v>
      </c>
      <c r="V145" s="6">
        <v>1</v>
      </c>
      <c r="W145" s="6">
        <v>1</v>
      </c>
      <c r="X145" s="6">
        <v>4</v>
      </c>
      <c r="Y145" s="6">
        <v>0</v>
      </c>
      <c r="Z145" s="6">
        <v>0</v>
      </c>
      <c r="AA145" s="6">
        <v>1</v>
      </c>
      <c r="AB145" s="6"/>
      <c r="AC145" s="6"/>
      <c r="AD145" s="5"/>
      <c r="AE145" s="46">
        <f>(V145+W145+X145+Y145)/J145</f>
        <v>3.234501347708895E-3</v>
      </c>
      <c r="AF145" s="41">
        <f>(V145+W145+X145+Y145+Z145+AA145)/J145</f>
        <v>3.7735849056603774E-3</v>
      </c>
      <c r="AG145" s="6">
        <v>10</v>
      </c>
      <c r="AH145" s="6">
        <v>2</v>
      </c>
      <c r="AI145" s="6">
        <v>3</v>
      </c>
      <c r="AJ145" s="6">
        <v>9</v>
      </c>
      <c r="AK145" s="6">
        <v>12</v>
      </c>
      <c r="AL145" s="6">
        <v>27</v>
      </c>
      <c r="AM145" s="6">
        <v>46</v>
      </c>
      <c r="AN145" s="6"/>
      <c r="AO145" s="5"/>
      <c r="AP145" s="46">
        <f t="shared" si="59"/>
        <v>1.9407008086253369E-2</v>
      </c>
      <c r="AQ145" s="41">
        <f t="shared" si="60"/>
        <v>5.8760107816711593E-2</v>
      </c>
    </row>
    <row r="146" spans="2:212" x14ac:dyDescent="0.25">
      <c r="B146" s="17"/>
      <c r="C146" s="72"/>
      <c r="D146" s="72"/>
      <c r="E146" s="72"/>
      <c r="F146" s="4" t="s">
        <v>4</v>
      </c>
      <c r="G146" s="9">
        <v>6</v>
      </c>
      <c r="H146" s="40" t="s">
        <v>27</v>
      </c>
      <c r="I146" s="40" t="s">
        <v>27</v>
      </c>
      <c r="J146" s="79" t="s">
        <v>28</v>
      </c>
      <c r="K146" s="7"/>
      <c r="L146" s="7"/>
      <c r="M146" s="7"/>
      <c r="N146" s="7"/>
      <c r="O146" s="7"/>
      <c r="P146" s="7"/>
      <c r="Q146" s="7"/>
      <c r="R146" s="7"/>
      <c r="S146" s="8"/>
      <c r="T146" s="46"/>
      <c r="U146" s="41"/>
      <c r="V146" s="6"/>
      <c r="W146" s="6"/>
      <c r="X146" s="6"/>
      <c r="Y146" s="6"/>
      <c r="Z146" s="6"/>
      <c r="AA146" s="6"/>
      <c r="AB146" s="6"/>
      <c r="AC146" s="6"/>
      <c r="AD146" s="5"/>
      <c r="AE146" s="46"/>
      <c r="AF146" s="41"/>
      <c r="AG146" s="6"/>
      <c r="AH146" s="6"/>
      <c r="AI146" s="6"/>
      <c r="AJ146" s="6"/>
      <c r="AK146" s="6"/>
      <c r="AL146" s="6"/>
      <c r="AM146" s="6"/>
      <c r="AN146" s="6"/>
      <c r="AO146" s="5"/>
      <c r="AP146" s="46"/>
      <c r="AQ146" s="41"/>
    </row>
    <row r="147" spans="2:212" s="13" customFormat="1" ht="15.75" thickBot="1" x14ac:dyDescent="0.3">
      <c r="B147" s="16"/>
      <c r="C147" s="73"/>
      <c r="D147" s="73"/>
      <c r="E147" s="73"/>
      <c r="F147" s="11" t="s">
        <v>32</v>
      </c>
      <c r="G147" s="14" t="s">
        <v>28</v>
      </c>
      <c r="H147" s="42" t="s">
        <v>27</v>
      </c>
      <c r="I147" s="43" t="s">
        <v>27</v>
      </c>
      <c r="J147" s="78" t="s">
        <v>28</v>
      </c>
      <c r="K147" s="11"/>
      <c r="L147" s="11"/>
      <c r="M147" s="11"/>
      <c r="N147" s="11"/>
      <c r="O147" s="11"/>
      <c r="P147" s="11"/>
      <c r="Q147" s="11"/>
      <c r="R147" s="11"/>
      <c r="S147" s="12"/>
      <c r="T147" s="47"/>
      <c r="U147" s="48"/>
      <c r="V147" s="11"/>
      <c r="W147" s="11"/>
      <c r="X147" s="11"/>
      <c r="Y147" s="11"/>
      <c r="Z147" s="11"/>
      <c r="AA147" s="11"/>
      <c r="AB147" s="11"/>
      <c r="AC147" s="11"/>
      <c r="AD147" s="12"/>
      <c r="AE147" s="47"/>
      <c r="AF147" s="48"/>
      <c r="AG147" s="11"/>
      <c r="AH147" s="11"/>
      <c r="AI147" s="11"/>
      <c r="AJ147" s="11"/>
      <c r="AK147" s="11"/>
      <c r="AL147" s="11"/>
      <c r="AM147" s="11"/>
      <c r="AN147" s="11"/>
      <c r="AO147" s="12"/>
      <c r="AP147" s="47"/>
      <c r="AQ147" s="48"/>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c r="GA147" s="33"/>
      <c r="GB147" s="33"/>
      <c r="GC147" s="33"/>
      <c r="GD147" s="33"/>
      <c r="GE147" s="33"/>
      <c r="GF147" s="33"/>
      <c r="GG147" s="33"/>
      <c r="GH147" s="33"/>
      <c r="GI147" s="33"/>
      <c r="GJ147" s="33"/>
      <c r="GK147" s="33"/>
      <c r="GL147" s="33"/>
      <c r="GM147" s="33"/>
      <c r="GN147" s="33"/>
      <c r="GO147" s="33"/>
      <c r="GP147" s="33"/>
      <c r="GQ147" s="33"/>
      <c r="GR147" s="33"/>
      <c r="GS147" s="33"/>
      <c r="GT147" s="33"/>
      <c r="GU147" s="33"/>
      <c r="GV147" s="33"/>
      <c r="GW147" s="33"/>
      <c r="GX147" s="33"/>
      <c r="GY147" s="33"/>
      <c r="GZ147" s="33"/>
      <c r="HA147" s="33"/>
      <c r="HB147" s="33"/>
      <c r="HC147" s="33"/>
      <c r="HD147" s="33"/>
    </row>
    <row r="148" spans="2:212" x14ac:dyDescent="0.25">
      <c r="B148" s="17"/>
      <c r="C148" s="72" t="s">
        <v>6</v>
      </c>
      <c r="D148" s="72"/>
      <c r="E148" s="72"/>
      <c r="F148" s="4" t="s">
        <v>1</v>
      </c>
      <c r="G148" s="9">
        <v>1</v>
      </c>
      <c r="H148" s="41">
        <f t="shared" ref="H148:I151" si="61">T148+AE148+AP148</f>
        <v>2.5974025974025976E-2</v>
      </c>
      <c r="I148" s="41">
        <f t="shared" si="61"/>
        <v>4.2207792207792208E-2</v>
      </c>
      <c r="J148" s="77">
        <v>308</v>
      </c>
      <c r="K148" s="6">
        <v>0</v>
      </c>
      <c r="L148" s="6">
        <v>0</v>
      </c>
      <c r="M148" s="6">
        <v>0</v>
      </c>
      <c r="N148" s="6">
        <v>0</v>
      </c>
      <c r="O148" s="6"/>
      <c r="P148" s="6"/>
      <c r="Q148" s="6"/>
      <c r="R148" s="6"/>
      <c r="S148" s="5"/>
      <c r="T148" s="46">
        <f>(K148+L148)/J148</f>
        <v>0</v>
      </c>
      <c r="U148" s="41">
        <f>(K148+L148+M148+N148)/J148</f>
        <v>0</v>
      </c>
      <c r="V148" s="6">
        <v>0</v>
      </c>
      <c r="W148" s="6">
        <v>1</v>
      </c>
      <c r="X148" s="6">
        <v>0</v>
      </c>
      <c r="Y148" s="6">
        <v>0</v>
      </c>
      <c r="Z148" s="6"/>
      <c r="AA148" s="6"/>
      <c r="AB148" s="6"/>
      <c r="AC148" s="6"/>
      <c r="AD148" s="5"/>
      <c r="AE148" s="46">
        <f>(V148+W148)/J148</f>
        <v>3.246753246753247E-3</v>
      </c>
      <c r="AF148" s="41">
        <f>(V148+W148+X148+Y148)/J148</f>
        <v>3.246753246753247E-3</v>
      </c>
      <c r="AG148" s="6">
        <v>2</v>
      </c>
      <c r="AH148" s="6">
        <v>1</v>
      </c>
      <c r="AI148" s="6">
        <v>1</v>
      </c>
      <c r="AJ148" s="6">
        <v>1</v>
      </c>
      <c r="AK148" s="6">
        <v>2</v>
      </c>
      <c r="AL148" s="6">
        <v>4</v>
      </c>
      <c r="AM148" s="6">
        <v>1</v>
      </c>
      <c r="AN148" s="6"/>
      <c r="AO148" s="5"/>
      <c r="AP148" s="46">
        <f t="shared" ref="AP148:AP151" si="62">(AG148+AH148+AI148+AJ148+AK148) /J148</f>
        <v>2.2727272727272728E-2</v>
      </c>
      <c r="AQ148" s="41">
        <f t="shared" ref="AQ148:AQ151" si="63">(AG148+AH148+AI148+AJ148+AK148+AL148+AM148)/J148</f>
        <v>3.896103896103896E-2</v>
      </c>
    </row>
    <row r="149" spans="2:212" x14ac:dyDescent="0.25">
      <c r="B149" s="17"/>
      <c r="C149" s="72"/>
      <c r="D149" s="72"/>
      <c r="E149" s="72"/>
      <c r="F149" s="4" t="s">
        <v>31</v>
      </c>
      <c r="G149" s="9">
        <v>2</v>
      </c>
      <c r="H149" s="41">
        <f t="shared" si="61"/>
        <v>0.47368421052631576</v>
      </c>
      <c r="I149" s="41">
        <f t="shared" si="61"/>
        <v>0.57894736842105265</v>
      </c>
      <c r="J149" s="77">
        <v>19</v>
      </c>
      <c r="K149" s="6">
        <v>4</v>
      </c>
      <c r="L149" s="6">
        <v>1</v>
      </c>
      <c r="M149" s="6">
        <v>4</v>
      </c>
      <c r="N149" s="6">
        <v>1</v>
      </c>
      <c r="O149" s="6">
        <v>0</v>
      </c>
      <c r="P149" s="6"/>
      <c r="Q149" s="6"/>
      <c r="R149" s="6"/>
      <c r="S149" s="5"/>
      <c r="T149" s="46">
        <f>(K149+L149+M149)/J149</f>
        <v>0.47368421052631576</v>
      </c>
      <c r="U149" s="41">
        <f>(K149+L149+M149+N149+O149)/J149</f>
        <v>0.52631578947368418</v>
      </c>
      <c r="V149" s="6">
        <v>0</v>
      </c>
      <c r="W149" s="6">
        <v>0</v>
      </c>
      <c r="X149" s="6">
        <v>0</v>
      </c>
      <c r="Y149" s="6">
        <v>0</v>
      </c>
      <c r="Z149" s="6">
        <v>0</v>
      </c>
      <c r="AA149" s="6"/>
      <c r="AB149" s="6"/>
      <c r="AC149" s="6"/>
      <c r="AD149" s="5"/>
      <c r="AE149" s="46">
        <f>(V149+W149+X149)/J149</f>
        <v>0</v>
      </c>
      <c r="AF149" s="41">
        <f>(V149+W149+X149+Y149+Z149)/J149</f>
        <v>0</v>
      </c>
      <c r="AG149" s="6">
        <v>0</v>
      </c>
      <c r="AH149" s="6">
        <v>0</v>
      </c>
      <c r="AI149" s="6">
        <v>0</v>
      </c>
      <c r="AJ149" s="6">
        <v>0</v>
      </c>
      <c r="AK149" s="6">
        <v>0</v>
      </c>
      <c r="AL149" s="6">
        <v>1</v>
      </c>
      <c r="AM149" s="6">
        <v>0</v>
      </c>
      <c r="AN149" s="6"/>
      <c r="AO149" s="5"/>
      <c r="AP149" s="46">
        <f t="shared" si="62"/>
        <v>0</v>
      </c>
      <c r="AQ149" s="41">
        <f t="shared" si="63"/>
        <v>5.2631578947368418E-2</v>
      </c>
    </row>
    <row r="150" spans="2:212" x14ac:dyDescent="0.25">
      <c r="B150" s="17"/>
      <c r="C150" s="72"/>
      <c r="D150" s="72"/>
      <c r="E150" s="72"/>
      <c r="F150" s="4" t="s">
        <v>2</v>
      </c>
      <c r="G150" s="9">
        <v>4</v>
      </c>
      <c r="H150" s="41">
        <f t="shared" si="61"/>
        <v>0.61960362574896299</v>
      </c>
      <c r="I150" s="41">
        <f t="shared" si="61"/>
        <v>0.78813949915501613</v>
      </c>
      <c r="J150" s="79">
        <v>6509</v>
      </c>
      <c r="K150" s="7">
        <v>23</v>
      </c>
      <c r="L150" s="7">
        <v>476</v>
      </c>
      <c r="M150" s="7">
        <v>683</v>
      </c>
      <c r="N150" s="7">
        <v>1159</v>
      </c>
      <c r="O150" s="7">
        <v>1443</v>
      </c>
      <c r="P150" s="7">
        <v>697</v>
      </c>
      <c r="Q150" s="7">
        <v>230</v>
      </c>
      <c r="R150" s="7"/>
      <c r="S150" s="8"/>
      <c r="T150" s="46">
        <f>(K150+L150+M150+N150+O150) /J150</f>
        <v>0.58134890152097096</v>
      </c>
      <c r="U150" s="41">
        <f>(K150+L150+M150+N150+O150+P150+Q150)/J150</f>
        <v>0.7237670917191581</v>
      </c>
      <c r="V150" s="6">
        <v>1</v>
      </c>
      <c r="W150" s="6">
        <v>3</v>
      </c>
      <c r="X150" s="6">
        <v>9</v>
      </c>
      <c r="Y150" s="6">
        <v>14</v>
      </c>
      <c r="Z150" s="6">
        <v>25</v>
      </c>
      <c r="AA150" s="6">
        <v>44</v>
      </c>
      <c r="AB150" s="6">
        <v>40</v>
      </c>
      <c r="AC150" s="6"/>
      <c r="AD150" s="5"/>
      <c r="AE150" s="46">
        <f>(V150+W150+X150+Y150+Z150) /J150</f>
        <v>7.9889383929943152E-3</v>
      </c>
      <c r="AF150" s="41">
        <f>(V150+W150+X150+Y150+Z150+AA150+AB150)/J150</f>
        <v>2.0894146566292824E-2</v>
      </c>
      <c r="AG150" s="6">
        <v>1</v>
      </c>
      <c r="AH150" s="6">
        <v>14</v>
      </c>
      <c r="AI150" s="6">
        <v>42</v>
      </c>
      <c r="AJ150" s="6">
        <v>60</v>
      </c>
      <c r="AK150" s="6">
        <v>80</v>
      </c>
      <c r="AL150" s="6">
        <v>46</v>
      </c>
      <c r="AM150" s="6">
        <v>40</v>
      </c>
      <c r="AN150" s="6"/>
      <c r="AO150" s="5"/>
      <c r="AP150" s="46">
        <f t="shared" si="62"/>
        <v>3.0265785834997696E-2</v>
      </c>
      <c r="AQ150" s="41">
        <f t="shared" si="63"/>
        <v>4.3478260869565216E-2</v>
      </c>
    </row>
    <row r="151" spans="2:212" x14ac:dyDescent="0.25">
      <c r="B151" s="17"/>
      <c r="C151" s="72"/>
      <c r="D151" s="72"/>
      <c r="E151" s="72"/>
      <c r="F151" s="4" t="s">
        <v>3</v>
      </c>
      <c r="G151" s="9">
        <v>3</v>
      </c>
      <c r="H151" s="41">
        <f t="shared" si="61"/>
        <v>0.73960880195599021</v>
      </c>
      <c r="I151" s="41">
        <f t="shared" si="61"/>
        <v>0.84474327628361867</v>
      </c>
      <c r="J151" s="79">
        <v>1636</v>
      </c>
      <c r="K151" s="7">
        <v>23</v>
      </c>
      <c r="L151" s="7">
        <v>311</v>
      </c>
      <c r="M151" s="7">
        <v>599</v>
      </c>
      <c r="N151" s="7">
        <v>217</v>
      </c>
      <c r="O151" s="7">
        <v>90</v>
      </c>
      <c r="P151" s="7">
        <v>30</v>
      </c>
      <c r="Q151" s="7"/>
      <c r="R151" s="7"/>
      <c r="S151" s="8"/>
      <c r="T151" s="46">
        <f>(K151+L151+M151+N151)/J151</f>
        <v>0.70293398533007334</v>
      </c>
      <c r="U151" s="41">
        <f>(K151+L151+M151+N151+O151+P151)/J151</f>
        <v>0.77628361858190709</v>
      </c>
      <c r="V151" s="6">
        <v>1</v>
      </c>
      <c r="W151" s="6">
        <v>4</v>
      </c>
      <c r="X151" s="6">
        <v>4</v>
      </c>
      <c r="Y151" s="6">
        <v>3</v>
      </c>
      <c r="Z151" s="6">
        <v>1</v>
      </c>
      <c r="AA151" s="6">
        <v>0</v>
      </c>
      <c r="AB151" s="6"/>
      <c r="AC151" s="6"/>
      <c r="AD151" s="5"/>
      <c r="AE151" s="46">
        <f>(V151+W151+X151+Y151)/J151</f>
        <v>7.3349633251833741E-3</v>
      </c>
      <c r="AF151" s="41">
        <f>(V151+W151+X151+Y151+Z151+AA151)/J151</f>
        <v>7.9462102689486554E-3</v>
      </c>
      <c r="AG151" s="6">
        <v>9</v>
      </c>
      <c r="AH151" s="6">
        <v>4</v>
      </c>
      <c r="AI151" s="6">
        <v>3</v>
      </c>
      <c r="AJ151" s="6">
        <v>7</v>
      </c>
      <c r="AK151" s="6">
        <v>25</v>
      </c>
      <c r="AL151" s="6">
        <v>14</v>
      </c>
      <c r="AM151" s="6">
        <v>37</v>
      </c>
      <c r="AN151" s="6"/>
      <c r="AO151" s="5"/>
      <c r="AP151" s="46">
        <f t="shared" si="62"/>
        <v>2.9339853300733496E-2</v>
      </c>
      <c r="AQ151" s="41">
        <f t="shared" si="63"/>
        <v>6.0513447432762837E-2</v>
      </c>
    </row>
    <row r="152" spans="2:212" x14ac:dyDescent="0.25">
      <c r="B152" s="17"/>
      <c r="C152" s="72"/>
      <c r="D152" s="72"/>
      <c r="E152" s="72"/>
      <c r="F152" s="4" t="s">
        <v>4</v>
      </c>
      <c r="G152" s="9">
        <v>6</v>
      </c>
      <c r="H152" s="40" t="s">
        <v>27</v>
      </c>
      <c r="I152" s="40" t="s">
        <v>27</v>
      </c>
      <c r="J152" s="79" t="s">
        <v>28</v>
      </c>
      <c r="K152" s="7"/>
      <c r="L152" s="7"/>
      <c r="M152" s="7"/>
      <c r="N152" s="7"/>
      <c r="O152" s="7"/>
      <c r="P152" s="7"/>
      <c r="Q152" s="7"/>
      <c r="R152" s="7"/>
      <c r="S152" s="8"/>
      <c r="T152" s="46"/>
      <c r="U152" s="41"/>
      <c r="V152" s="6"/>
      <c r="W152" s="6"/>
      <c r="X152" s="6"/>
      <c r="Y152" s="6"/>
      <c r="Z152" s="6"/>
      <c r="AA152" s="6"/>
      <c r="AB152" s="6"/>
      <c r="AC152" s="6"/>
      <c r="AD152" s="5"/>
      <c r="AE152" s="46"/>
      <c r="AF152" s="41"/>
      <c r="AG152" s="6"/>
      <c r="AH152" s="6"/>
      <c r="AI152" s="6"/>
      <c r="AJ152" s="6"/>
      <c r="AK152" s="6"/>
      <c r="AL152" s="6"/>
      <c r="AM152" s="6"/>
      <c r="AN152" s="6"/>
      <c r="AO152" s="5"/>
      <c r="AP152" s="46"/>
      <c r="AQ152" s="41"/>
    </row>
    <row r="153" spans="2:212" s="13" customFormat="1" ht="15.75" thickBot="1" x14ac:dyDescent="0.3">
      <c r="B153" s="16"/>
      <c r="C153" s="73"/>
      <c r="D153" s="73"/>
      <c r="E153" s="73"/>
      <c r="F153" s="11" t="s">
        <v>32</v>
      </c>
      <c r="G153" s="14" t="s">
        <v>28</v>
      </c>
      <c r="H153" s="42" t="s">
        <v>27</v>
      </c>
      <c r="I153" s="43" t="s">
        <v>27</v>
      </c>
      <c r="J153" s="78" t="s">
        <v>28</v>
      </c>
      <c r="K153" s="11"/>
      <c r="L153" s="11"/>
      <c r="M153" s="11"/>
      <c r="N153" s="11"/>
      <c r="O153" s="11"/>
      <c r="P153" s="11"/>
      <c r="Q153" s="11"/>
      <c r="R153" s="11"/>
      <c r="S153" s="12"/>
      <c r="T153" s="47"/>
      <c r="U153" s="48"/>
      <c r="V153" s="11"/>
      <c r="W153" s="11"/>
      <c r="X153" s="11"/>
      <c r="Y153" s="11"/>
      <c r="Z153" s="11"/>
      <c r="AA153" s="11"/>
      <c r="AB153" s="11"/>
      <c r="AC153" s="11"/>
      <c r="AD153" s="12"/>
      <c r="AE153" s="47"/>
      <c r="AF153" s="48"/>
      <c r="AG153" s="11"/>
      <c r="AH153" s="11"/>
      <c r="AI153" s="11"/>
      <c r="AJ153" s="11"/>
      <c r="AK153" s="11"/>
      <c r="AL153" s="11"/>
      <c r="AM153" s="11"/>
      <c r="AN153" s="11"/>
      <c r="AO153" s="12"/>
      <c r="AP153" s="47"/>
      <c r="AQ153" s="48"/>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33"/>
      <c r="GA153" s="33"/>
      <c r="GB153" s="33"/>
      <c r="GC153" s="33"/>
      <c r="GD153" s="33"/>
      <c r="GE153" s="33"/>
      <c r="GF153" s="33"/>
      <c r="GG153" s="33"/>
      <c r="GH153" s="33"/>
      <c r="GI153" s="33"/>
      <c r="GJ153" s="33"/>
      <c r="GK153" s="33"/>
      <c r="GL153" s="33"/>
      <c r="GM153" s="33"/>
      <c r="GN153" s="33"/>
      <c r="GO153" s="33"/>
      <c r="GP153" s="33"/>
      <c r="GQ153" s="33"/>
      <c r="GR153" s="33"/>
      <c r="GS153" s="33"/>
      <c r="GT153" s="33"/>
      <c r="GU153" s="33"/>
      <c r="GV153" s="33"/>
      <c r="GW153" s="33"/>
      <c r="GX153" s="33"/>
      <c r="GY153" s="33"/>
      <c r="GZ153" s="33"/>
      <c r="HA153" s="33"/>
      <c r="HB153" s="33"/>
      <c r="HC153" s="33"/>
      <c r="HD153" s="33"/>
    </row>
    <row r="154" spans="2:212" x14ac:dyDescent="0.25">
      <c r="B154" s="17"/>
      <c r="C154" s="72" t="s">
        <v>7</v>
      </c>
      <c r="D154" s="72"/>
      <c r="E154" s="72"/>
      <c r="F154" s="4" t="s">
        <v>1</v>
      </c>
      <c r="G154" s="9">
        <v>1</v>
      </c>
      <c r="H154" s="41">
        <f t="shared" ref="H154:I157" si="64">T154+AE154+AP154</f>
        <v>0.5714285714285714</v>
      </c>
      <c r="I154" s="41">
        <f t="shared" si="64"/>
        <v>0.5714285714285714</v>
      </c>
      <c r="J154" s="77">
        <v>14</v>
      </c>
      <c r="K154" s="6">
        <v>1</v>
      </c>
      <c r="L154" s="6">
        <v>4</v>
      </c>
      <c r="M154" s="6">
        <v>0</v>
      </c>
      <c r="N154" s="6">
        <v>0</v>
      </c>
      <c r="O154" s="6"/>
      <c r="P154" s="6"/>
      <c r="Q154" s="6"/>
      <c r="R154" s="6"/>
      <c r="S154" s="5"/>
      <c r="T154" s="46">
        <f>(K154+L154)/J154</f>
        <v>0.35714285714285715</v>
      </c>
      <c r="U154" s="41">
        <f>(K154+L154+M154+N154)/J154</f>
        <v>0.35714285714285715</v>
      </c>
      <c r="V154" s="6">
        <v>0</v>
      </c>
      <c r="W154" s="6">
        <v>0</v>
      </c>
      <c r="X154" s="6">
        <v>0</v>
      </c>
      <c r="Y154" s="6">
        <v>0</v>
      </c>
      <c r="Z154" s="6"/>
      <c r="AA154" s="6"/>
      <c r="AB154" s="6"/>
      <c r="AC154" s="6"/>
      <c r="AD154" s="5"/>
      <c r="AE154" s="46">
        <f>(V154+W154)/J154</f>
        <v>0</v>
      </c>
      <c r="AF154" s="41">
        <f>(V154+W154+X154+Y154)/J154</f>
        <v>0</v>
      </c>
      <c r="AG154" s="6">
        <v>0</v>
      </c>
      <c r="AH154" s="6">
        <v>0</v>
      </c>
      <c r="AI154" s="6">
        <v>1</v>
      </c>
      <c r="AJ154" s="6">
        <v>1</v>
      </c>
      <c r="AK154" s="6">
        <v>1</v>
      </c>
      <c r="AL154" s="6">
        <v>0</v>
      </c>
      <c r="AM154" s="6">
        <v>0</v>
      </c>
      <c r="AN154" s="6"/>
      <c r="AO154" s="5"/>
      <c r="AP154" s="46">
        <f>(AG154+AH154+AI154+AJ154+AK154) /J154</f>
        <v>0.21428571428571427</v>
      </c>
      <c r="AQ154" s="41">
        <f>(AG154+AH154+AI154+AJ154+AK154+AL154+AM154)/J154</f>
        <v>0.21428571428571427</v>
      </c>
    </row>
    <row r="155" spans="2:212" x14ac:dyDescent="0.25">
      <c r="B155" s="17"/>
      <c r="C155" s="72"/>
      <c r="D155" s="72"/>
      <c r="E155" s="72"/>
      <c r="F155" s="4" t="s">
        <v>31</v>
      </c>
      <c r="G155" s="9">
        <v>2</v>
      </c>
      <c r="H155" s="41">
        <f t="shared" si="64"/>
        <v>0.33913043478260874</v>
      </c>
      <c r="I155" s="41">
        <f t="shared" si="64"/>
        <v>0.44347826086956521</v>
      </c>
      <c r="J155" s="77">
        <v>115</v>
      </c>
      <c r="K155" s="6">
        <v>17</v>
      </c>
      <c r="L155" s="6">
        <v>8</v>
      </c>
      <c r="M155" s="6">
        <v>9</v>
      </c>
      <c r="N155" s="6">
        <v>5</v>
      </c>
      <c r="O155" s="6">
        <v>1</v>
      </c>
      <c r="P155" s="6"/>
      <c r="Q155" s="6"/>
      <c r="R155" s="6"/>
      <c r="S155" s="5"/>
      <c r="T155" s="46">
        <f>(K155+L155+M155)/J155</f>
        <v>0.29565217391304349</v>
      </c>
      <c r="U155" s="41">
        <f>(K155+L155+M155+N155+O155)/J155</f>
        <v>0.34782608695652173</v>
      </c>
      <c r="V155" s="6">
        <v>0</v>
      </c>
      <c r="W155" s="6">
        <v>0</v>
      </c>
      <c r="X155" s="6">
        <v>0</v>
      </c>
      <c r="Y155" s="6">
        <v>0</v>
      </c>
      <c r="Z155" s="6">
        <v>0</v>
      </c>
      <c r="AA155" s="6"/>
      <c r="AB155" s="6"/>
      <c r="AC155" s="6"/>
      <c r="AD155" s="5"/>
      <c r="AE155" s="46">
        <f>(V155+W155+X155)/J155</f>
        <v>0</v>
      </c>
      <c r="AF155" s="41">
        <f>(V155+W155+X155+Y155+Z155)/J155</f>
        <v>0</v>
      </c>
      <c r="AG155" s="6">
        <v>0</v>
      </c>
      <c r="AH155" s="6">
        <v>1</v>
      </c>
      <c r="AI155" s="6">
        <v>1</v>
      </c>
      <c r="AJ155" s="6">
        <v>1</v>
      </c>
      <c r="AK155" s="6">
        <v>2</v>
      </c>
      <c r="AL155" s="6">
        <v>5</v>
      </c>
      <c r="AM155" s="6">
        <v>1</v>
      </c>
      <c r="AN155" s="6"/>
      <c r="AO155" s="5"/>
      <c r="AP155" s="46">
        <f t="shared" ref="AP155" si="65">(AG155+AH155+AI155+AJ155+AK155) /J155</f>
        <v>4.3478260869565216E-2</v>
      </c>
      <c r="AQ155" s="41">
        <f t="shared" ref="AQ155" si="66">(AG155+AH155+AI155+AJ155+AK155+AL155+AM155)/J155</f>
        <v>9.5652173913043481E-2</v>
      </c>
    </row>
    <row r="156" spans="2:212" x14ac:dyDescent="0.25">
      <c r="B156" s="17"/>
      <c r="C156" s="72"/>
      <c r="D156" s="72"/>
      <c r="E156" s="72"/>
      <c r="F156" s="4" t="s">
        <v>2</v>
      </c>
      <c r="G156" s="9">
        <v>4</v>
      </c>
      <c r="H156" s="41">
        <f t="shared" si="64"/>
        <v>0.58720456397718013</v>
      </c>
      <c r="I156" s="41">
        <f t="shared" si="64"/>
        <v>0.72901385493072535</v>
      </c>
      <c r="J156" s="79">
        <v>2454</v>
      </c>
      <c r="K156" s="7">
        <v>4</v>
      </c>
      <c r="L156" s="7">
        <v>233</v>
      </c>
      <c r="M156" s="7">
        <v>312</v>
      </c>
      <c r="N156" s="7">
        <v>316</v>
      </c>
      <c r="O156" s="7">
        <v>395</v>
      </c>
      <c r="P156" s="7">
        <v>202</v>
      </c>
      <c r="Q156" s="7">
        <v>66</v>
      </c>
      <c r="R156" s="7"/>
      <c r="S156" s="8"/>
      <c r="T156" s="46">
        <f>(K156+L156+M156+N156+O156) /J156</f>
        <v>0.51344743276283622</v>
      </c>
      <c r="U156" s="41">
        <f>(K156+L156+M156+N156+O156+P156+Q156)/J156</f>
        <v>0.6226568867155664</v>
      </c>
      <c r="V156" s="6">
        <v>1</v>
      </c>
      <c r="W156" s="6">
        <v>0</v>
      </c>
      <c r="X156" s="6">
        <v>5</v>
      </c>
      <c r="Y156" s="6">
        <v>14</v>
      </c>
      <c r="Z156" s="6">
        <v>25</v>
      </c>
      <c r="AA156" s="6">
        <v>26</v>
      </c>
      <c r="AB156" s="6">
        <v>13</v>
      </c>
      <c r="AC156" s="6"/>
      <c r="AD156" s="5"/>
      <c r="AE156" s="46">
        <f>(V156+W156+X156+Y156+Z156) /J156</f>
        <v>1.8337408312958436E-2</v>
      </c>
      <c r="AF156" s="41">
        <f>(V156+W156+X156+Y156+Z156+AA156+AB156)/J156</f>
        <v>3.4229828850855744E-2</v>
      </c>
      <c r="AG156" s="6">
        <v>9</v>
      </c>
      <c r="AH156" s="6">
        <v>9</v>
      </c>
      <c r="AI156" s="6">
        <v>42</v>
      </c>
      <c r="AJ156" s="6">
        <v>39</v>
      </c>
      <c r="AK156" s="6">
        <v>37</v>
      </c>
      <c r="AL156" s="6">
        <v>23</v>
      </c>
      <c r="AM156" s="6">
        <v>18</v>
      </c>
      <c r="AN156" s="6"/>
      <c r="AO156" s="5"/>
      <c r="AP156" s="46">
        <f>(AG156+AH156+AI156+AJ156+AK156) /J156</f>
        <v>5.5419722901385492E-2</v>
      </c>
      <c r="AQ156" s="41">
        <f>(AG156+AH156+AI156+AJ156+AK156+AL156+AM156)/J156</f>
        <v>7.2127139364303178E-2</v>
      </c>
    </row>
    <row r="157" spans="2:212" x14ac:dyDescent="0.25">
      <c r="B157" s="17"/>
      <c r="C157" s="72"/>
      <c r="D157" s="72"/>
      <c r="E157" s="72"/>
      <c r="F157" s="4" t="s">
        <v>3</v>
      </c>
      <c r="G157" s="9">
        <v>3</v>
      </c>
      <c r="H157" s="41">
        <f t="shared" si="64"/>
        <v>0.80625000000000002</v>
      </c>
      <c r="I157" s="41">
        <f t="shared" si="64"/>
        <v>0.89375000000000004</v>
      </c>
      <c r="J157" s="79">
        <v>160</v>
      </c>
      <c r="K157" s="7">
        <v>0</v>
      </c>
      <c r="L157" s="7">
        <v>9</v>
      </c>
      <c r="M157" s="7">
        <v>93</v>
      </c>
      <c r="N157" s="7">
        <v>26</v>
      </c>
      <c r="O157" s="7">
        <v>6</v>
      </c>
      <c r="P157" s="7">
        <v>4</v>
      </c>
      <c r="Q157" s="7"/>
      <c r="R157" s="7"/>
      <c r="S157" s="8"/>
      <c r="T157" s="46">
        <f>(K157+L157+M157+N157)/J157</f>
        <v>0.8</v>
      </c>
      <c r="U157" s="41">
        <f>(K157+L157+M157+N157+O157+P157)/J157</f>
        <v>0.86250000000000004</v>
      </c>
      <c r="V157" s="6">
        <v>0</v>
      </c>
      <c r="W157" s="6">
        <v>0</v>
      </c>
      <c r="X157" s="6">
        <v>0</v>
      </c>
      <c r="Y157" s="6">
        <v>0</v>
      </c>
      <c r="Z157" s="6">
        <v>0</v>
      </c>
      <c r="AA157" s="6">
        <v>1</v>
      </c>
      <c r="AB157" s="6"/>
      <c r="AC157" s="6"/>
      <c r="AD157" s="5"/>
      <c r="AE157" s="46">
        <f>(V157+W157+X157+Y157)/J157</f>
        <v>0</v>
      </c>
      <c r="AF157" s="41">
        <f>(V157+W157+X157+Y157+Z157+AA157)/J157</f>
        <v>6.2500000000000003E-3</v>
      </c>
      <c r="AG157" s="6">
        <v>0</v>
      </c>
      <c r="AH157" s="6">
        <v>0</v>
      </c>
      <c r="AI157" s="6">
        <v>0</v>
      </c>
      <c r="AJ157" s="6">
        <v>1</v>
      </c>
      <c r="AK157" s="6">
        <v>0</v>
      </c>
      <c r="AL157" s="6">
        <v>2</v>
      </c>
      <c r="AM157" s="6">
        <v>1</v>
      </c>
      <c r="AN157" s="6"/>
      <c r="AO157" s="5"/>
      <c r="AP157" s="46">
        <f>(AG157+AH157+AI157+AJ157+AK157) /J157</f>
        <v>6.2500000000000003E-3</v>
      </c>
      <c r="AQ157" s="41">
        <f>(AG157+AH157+AI157+AJ157+AK157+AL157+AM157)/J157</f>
        <v>2.5000000000000001E-2</v>
      </c>
    </row>
    <row r="158" spans="2:212" x14ac:dyDescent="0.25">
      <c r="B158" s="17"/>
      <c r="C158" s="72"/>
      <c r="D158" s="72"/>
      <c r="E158" s="72"/>
      <c r="F158" s="4" t="s">
        <v>4</v>
      </c>
      <c r="G158" s="9">
        <v>6</v>
      </c>
      <c r="H158" s="40" t="s">
        <v>27</v>
      </c>
      <c r="I158" s="40" t="s">
        <v>27</v>
      </c>
      <c r="J158" s="79" t="s">
        <v>28</v>
      </c>
      <c r="K158" s="7"/>
      <c r="L158" s="7"/>
      <c r="M158" s="7"/>
      <c r="N158" s="7"/>
      <c r="O158" s="7"/>
      <c r="P158" s="7"/>
      <c r="Q158" s="7"/>
      <c r="R158" s="7"/>
      <c r="S158" s="8"/>
      <c r="T158" s="46"/>
      <c r="U158" s="41"/>
      <c r="V158" s="6"/>
      <c r="W158" s="6"/>
      <c r="X158" s="6"/>
      <c r="Y158" s="6"/>
      <c r="Z158" s="6"/>
      <c r="AA158" s="6"/>
      <c r="AB158" s="6"/>
      <c r="AC158" s="6"/>
      <c r="AD158" s="5"/>
      <c r="AE158" s="46"/>
      <c r="AF158" s="41"/>
      <c r="AG158" s="6"/>
      <c r="AH158" s="6"/>
      <c r="AI158" s="6"/>
      <c r="AJ158" s="6"/>
      <c r="AK158" s="6"/>
      <c r="AL158" s="6"/>
      <c r="AM158" s="6"/>
      <c r="AN158" s="6"/>
      <c r="AO158" s="5"/>
      <c r="AP158" s="46"/>
      <c r="AQ158" s="41"/>
    </row>
    <row r="159" spans="2:212" s="13" customFormat="1" ht="15.75" thickBot="1" x14ac:dyDescent="0.3">
      <c r="B159" s="16"/>
      <c r="C159" s="73"/>
      <c r="D159" s="73"/>
      <c r="E159" s="73"/>
      <c r="F159" s="11" t="s">
        <v>32</v>
      </c>
      <c r="G159" s="14" t="s">
        <v>28</v>
      </c>
      <c r="H159" s="42">
        <f t="shared" ref="H159:I159" si="67">T159+AE159+AP159</f>
        <v>0.75</v>
      </c>
      <c r="I159" s="42">
        <f t="shared" si="67"/>
        <v>1</v>
      </c>
      <c r="J159" s="78">
        <v>8</v>
      </c>
      <c r="K159" s="11">
        <v>0</v>
      </c>
      <c r="L159" s="11">
        <v>0</v>
      </c>
      <c r="M159" s="11">
        <v>0</v>
      </c>
      <c r="N159" s="11">
        <v>0</v>
      </c>
      <c r="O159" s="11">
        <v>3</v>
      </c>
      <c r="P159" s="11">
        <v>0</v>
      </c>
      <c r="Q159" s="11">
        <v>1</v>
      </c>
      <c r="R159" s="11"/>
      <c r="S159" s="12"/>
      <c r="T159" s="47">
        <f>(K159+L159+M159+N159+O159) /J159</f>
        <v>0.375</v>
      </c>
      <c r="U159" s="48">
        <f>(K159+L159+M159+N159+O159+P159+Q159)/J159</f>
        <v>0.5</v>
      </c>
      <c r="V159" s="11">
        <v>0</v>
      </c>
      <c r="W159" s="11">
        <v>0</v>
      </c>
      <c r="X159" s="11">
        <v>0</v>
      </c>
      <c r="Y159" s="11">
        <v>0</v>
      </c>
      <c r="Z159" s="11">
        <v>3</v>
      </c>
      <c r="AA159" s="11">
        <v>0</v>
      </c>
      <c r="AB159" s="11">
        <v>0</v>
      </c>
      <c r="AC159" s="11"/>
      <c r="AD159" s="12"/>
      <c r="AE159" s="47">
        <f>(V159+W159+X159+Y159+Z159) /J159</f>
        <v>0.375</v>
      </c>
      <c r="AF159" s="48">
        <f>(V159+W159+X159+Y159+Z159+AA159+AB159)/J159</f>
        <v>0.375</v>
      </c>
      <c r="AG159" s="11">
        <v>0</v>
      </c>
      <c r="AH159" s="11">
        <v>0</v>
      </c>
      <c r="AI159" s="11">
        <v>0</v>
      </c>
      <c r="AJ159" s="11">
        <v>0</v>
      </c>
      <c r="AK159" s="11">
        <v>0</v>
      </c>
      <c r="AL159" s="11">
        <v>0</v>
      </c>
      <c r="AM159" s="11">
        <v>1</v>
      </c>
      <c r="AN159" s="11"/>
      <c r="AO159" s="12"/>
      <c r="AP159" s="47">
        <f>(AG159+AH159+AI159+AJ159+AK159) /J159</f>
        <v>0</v>
      </c>
      <c r="AQ159" s="48">
        <f>(AG159+AH159+AI159+AJ159+AK159+AL159+AM159)/J159</f>
        <v>0.125</v>
      </c>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c r="DI159" s="33"/>
      <c r="DJ159" s="33"/>
      <c r="DK159" s="33"/>
      <c r="DL159" s="33"/>
      <c r="DM159" s="33"/>
      <c r="DN159" s="33"/>
      <c r="DO159" s="33"/>
      <c r="DP159" s="33"/>
      <c r="DQ159" s="33"/>
      <c r="DR159" s="33"/>
      <c r="DS159" s="33"/>
      <c r="DT159" s="33"/>
      <c r="DU159" s="33"/>
      <c r="DV159" s="33"/>
      <c r="DW159" s="33"/>
      <c r="DX159" s="33"/>
      <c r="DY159" s="33"/>
      <c r="DZ159" s="33"/>
      <c r="EA159" s="33"/>
      <c r="EB159" s="33"/>
      <c r="EC159" s="33"/>
      <c r="ED159" s="33"/>
      <c r="EE159" s="33"/>
      <c r="EF159" s="33"/>
      <c r="EG159" s="33"/>
      <c r="EH159" s="33"/>
      <c r="EI159" s="33"/>
      <c r="EJ159" s="33"/>
      <c r="EK159" s="33"/>
      <c r="EL159" s="33"/>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33"/>
      <c r="GA159" s="33"/>
      <c r="GB159" s="33"/>
      <c r="GC159" s="33"/>
      <c r="GD159" s="33"/>
      <c r="GE159" s="33"/>
      <c r="GF159" s="33"/>
      <c r="GG159" s="33"/>
      <c r="GH159" s="33"/>
      <c r="GI159" s="33"/>
      <c r="GJ159" s="33"/>
      <c r="GK159" s="33"/>
      <c r="GL159" s="33"/>
      <c r="GM159" s="33"/>
      <c r="GN159" s="33"/>
      <c r="GO159" s="33"/>
      <c r="GP159" s="33"/>
      <c r="GQ159" s="33"/>
      <c r="GR159" s="33"/>
      <c r="GS159" s="33"/>
      <c r="GT159" s="33"/>
      <c r="GU159" s="33"/>
      <c r="GV159" s="33"/>
      <c r="GW159" s="33"/>
      <c r="GX159" s="33"/>
      <c r="GY159" s="33"/>
      <c r="GZ159" s="33"/>
      <c r="HA159" s="33"/>
      <c r="HB159" s="33"/>
      <c r="HC159" s="33"/>
      <c r="HD159" s="33"/>
    </row>
    <row r="160" spans="2:212" s="33" customFormat="1" x14ac:dyDescent="0.25">
      <c r="C160" s="31"/>
      <c r="D160" s="31"/>
      <c r="E160" s="31"/>
      <c r="H160" s="44"/>
      <c r="I160" s="44"/>
      <c r="J160" s="81"/>
      <c r="S160" s="36"/>
      <c r="T160" s="44"/>
      <c r="U160" s="44"/>
      <c r="AD160" s="36"/>
      <c r="AE160" s="44"/>
      <c r="AF160" s="44"/>
      <c r="AP160" s="44"/>
      <c r="AQ160" s="44"/>
    </row>
    <row r="161" spans="3:43" s="33" customFormat="1" x14ac:dyDescent="0.25">
      <c r="C161" s="31" t="s">
        <v>108</v>
      </c>
      <c r="D161" s="31"/>
      <c r="E161" s="31"/>
      <c r="H161" s="44"/>
      <c r="I161" s="44"/>
      <c r="J161" s="81"/>
      <c r="T161" s="44"/>
      <c r="U161" s="44"/>
      <c r="AE161" s="44"/>
      <c r="AF161" s="44"/>
      <c r="AP161" s="44"/>
      <c r="AQ161" s="44"/>
    </row>
    <row r="162" spans="3:43" s="33" customFormat="1" x14ac:dyDescent="0.25">
      <c r="C162" s="31"/>
      <c r="D162" s="31"/>
      <c r="E162" s="31"/>
      <c r="H162" s="44"/>
      <c r="I162" s="44"/>
      <c r="J162" s="81"/>
      <c r="T162" s="44"/>
      <c r="U162" s="44"/>
      <c r="AE162" s="44"/>
      <c r="AF162" s="44"/>
      <c r="AP162" s="44"/>
      <c r="AQ162" s="44"/>
    </row>
    <row r="163" spans="3:43" s="33" customFormat="1" x14ac:dyDescent="0.25">
      <c r="C163" s="31"/>
      <c r="D163" s="31"/>
      <c r="E163" s="31"/>
      <c r="H163" s="44"/>
      <c r="I163" s="44"/>
      <c r="J163" s="81"/>
      <c r="T163" s="44"/>
      <c r="U163" s="44"/>
      <c r="AE163" s="44"/>
      <c r="AF163" s="44"/>
      <c r="AP163" s="44"/>
      <c r="AQ163" s="44"/>
    </row>
    <row r="164" spans="3:43" s="33" customFormat="1" x14ac:dyDescent="0.25">
      <c r="C164" s="31"/>
      <c r="D164" s="31"/>
      <c r="E164" s="31"/>
      <c r="H164" s="44"/>
      <c r="I164" s="44"/>
      <c r="J164" s="81"/>
      <c r="T164" s="44"/>
      <c r="U164" s="44"/>
      <c r="AE164" s="44"/>
      <c r="AF164" s="44"/>
      <c r="AP164" s="44"/>
      <c r="AQ164" s="44"/>
    </row>
    <row r="165" spans="3:43" s="33" customFormat="1" x14ac:dyDescent="0.25">
      <c r="C165" s="31"/>
      <c r="D165" s="31"/>
      <c r="E165" s="31"/>
      <c r="H165" s="44"/>
      <c r="I165" s="44"/>
      <c r="J165" s="81"/>
      <c r="T165" s="44"/>
      <c r="U165" s="44"/>
      <c r="AE165" s="44"/>
      <c r="AF165" s="44"/>
      <c r="AP165" s="44"/>
      <c r="AQ165" s="44"/>
    </row>
    <row r="166" spans="3:43" s="33" customFormat="1" x14ac:dyDescent="0.25">
      <c r="C166" s="31"/>
      <c r="D166" s="31"/>
      <c r="E166" s="31"/>
      <c r="H166" s="44"/>
      <c r="I166" s="44"/>
      <c r="J166" s="81"/>
      <c r="T166" s="44"/>
      <c r="U166" s="44"/>
      <c r="AE166" s="44"/>
      <c r="AF166" s="44"/>
      <c r="AP166" s="44"/>
      <c r="AQ166" s="44"/>
    </row>
    <row r="167" spans="3:43" s="33" customFormat="1" x14ac:dyDescent="0.25">
      <c r="C167" s="31"/>
      <c r="D167" s="31"/>
      <c r="E167" s="31"/>
      <c r="H167" s="44"/>
      <c r="I167" s="44"/>
      <c r="J167" s="81"/>
      <c r="T167" s="44"/>
      <c r="U167" s="44"/>
      <c r="AE167" s="44"/>
      <c r="AF167" s="44"/>
      <c r="AP167" s="44"/>
      <c r="AQ167" s="44"/>
    </row>
    <row r="168" spans="3:43" s="33" customFormat="1" x14ac:dyDescent="0.25">
      <c r="C168" s="31"/>
      <c r="D168" s="31"/>
      <c r="E168" s="31"/>
      <c r="H168" s="44"/>
      <c r="I168" s="44"/>
      <c r="J168" s="81"/>
      <c r="T168" s="44"/>
      <c r="U168" s="44"/>
      <c r="AE168" s="44"/>
      <c r="AF168" s="44"/>
      <c r="AP168" s="44"/>
      <c r="AQ168" s="44"/>
    </row>
    <row r="169" spans="3:43" s="33" customFormat="1" x14ac:dyDescent="0.25">
      <c r="C169" s="31"/>
      <c r="D169" s="31"/>
      <c r="E169" s="31"/>
      <c r="H169" s="44"/>
      <c r="I169" s="44"/>
      <c r="J169" s="81"/>
      <c r="T169" s="44"/>
      <c r="U169" s="44"/>
      <c r="AE169" s="44"/>
      <c r="AF169" s="44"/>
      <c r="AP169" s="44"/>
      <c r="AQ169" s="44"/>
    </row>
    <row r="170" spans="3:43" s="33" customFormat="1" x14ac:dyDescent="0.25">
      <c r="C170" s="31"/>
      <c r="D170" s="31"/>
      <c r="E170" s="31"/>
      <c r="H170" s="44"/>
      <c r="I170" s="44"/>
      <c r="J170" s="81"/>
      <c r="T170" s="44"/>
      <c r="U170" s="44"/>
      <c r="AE170" s="44"/>
      <c r="AF170" s="44"/>
      <c r="AP170" s="44"/>
      <c r="AQ170" s="44"/>
    </row>
    <row r="171" spans="3:43" s="33" customFormat="1" x14ac:dyDescent="0.25">
      <c r="C171" s="31"/>
      <c r="D171" s="31"/>
      <c r="E171" s="31"/>
      <c r="H171" s="44"/>
      <c r="I171" s="44"/>
      <c r="J171" s="81"/>
      <c r="T171" s="44"/>
      <c r="U171" s="44"/>
      <c r="AE171" s="44"/>
      <c r="AF171" s="44"/>
      <c r="AP171" s="44"/>
      <c r="AQ171" s="44"/>
    </row>
    <row r="172" spans="3:43" s="33" customFormat="1" x14ac:dyDescent="0.25">
      <c r="C172" s="31"/>
      <c r="D172" s="31"/>
      <c r="E172" s="31"/>
      <c r="H172" s="44"/>
      <c r="I172" s="44"/>
      <c r="J172" s="81"/>
      <c r="T172" s="44"/>
      <c r="U172" s="44"/>
      <c r="AE172" s="44"/>
      <c r="AF172" s="44"/>
      <c r="AP172" s="44"/>
      <c r="AQ172" s="44"/>
    </row>
    <row r="173" spans="3:43" s="33" customFormat="1" x14ac:dyDescent="0.25">
      <c r="C173" s="31"/>
      <c r="D173" s="31"/>
      <c r="E173" s="31"/>
      <c r="H173" s="44"/>
      <c r="I173" s="44"/>
      <c r="J173" s="81"/>
      <c r="T173" s="44"/>
      <c r="U173" s="44"/>
      <c r="AE173" s="44"/>
      <c r="AF173" s="44"/>
      <c r="AP173" s="44"/>
      <c r="AQ173" s="44"/>
    </row>
    <row r="174" spans="3:43" s="33" customFormat="1" x14ac:dyDescent="0.25">
      <c r="C174" s="31"/>
      <c r="D174" s="31"/>
      <c r="E174" s="31"/>
      <c r="H174" s="44"/>
      <c r="I174" s="44"/>
      <c r="J174" s="81"/>
      <c r="T174" s="44"/>
      <c r="U174" s="44"/>
      <c r="AE174" s="44"/>
      <c r="AF174" s="44"/>
      <c r="AP174" s="44"/>
      <c r="AQ174" s="44"/>
    </row>
    <row r="175" spans="3:43" s="33" customFormat="1" x14ac:dyDescent="0.25">
      <c r="C175" s="31"/>
      <c r="D175" s="31"/>
      <c r="E175" s="31"/>
      <c r="H175" s="44"/>
      <c r="I175" s="44"/>
      <c r="J175" s="81"/>
      <c r="T175" s="44"/>
      <c r="U175" s="44"/>
      <c r="AE175" s="44"/>
      <c r="AF175" s="44"/>
      <c r="AP175" s="44"/>
      <c r="AQ175" s="44"/>
    </row>
    <row r="176" spans="3:43" s="33" customFormat="1" x14ac:dyDescent="0.25">
      <c r="C176" s="31"/>
      <c r="D176" s="31"/>
      <c r="E176" s="31"/>
      <c r="H176" s="44"/>
      <c r="I176" s="44"/>
      <c r="J176" s="81"/>
      <c r="T176" s="44"/>
      <c r="U176" s="44"/>
      <c r="AE176" s="44"/>
      <c r="AF176" s="44"/>
      <c r="AP176" s="44"/>
      <c r="AQ176" s="44"/>
    </row>
    <row r="177" spans="3:43" s="33" customFormat="1" x14ac:dyDescent="0.25">
      <c r="C177" s="31"/>
      <c r="D177" s="31"/>
      <c r="E177" s="31"/>
      <c r="H177" s="44"/>
      <c r="I177" s="44"/>
      <c r="J177" s="81"/>
      <c r="T177" s="44"/>
      <c r="U177" s="44"/>
      <c r="AE177" s="44"/>
      <c r="AF177" s="44"/>
      <c r="AP177" s="44"/>
      <c r="AQ177" s="44"/>
    </row>
    <row r="178" spans="3:43" s="33" customFormat="1" x14ac:dyDescent="0.25">
      <c r="C178" s="31"/>
      <c r="D178" s="31"/>
      <c r="E178" s="31"/>
      <c r="H178" s="44"/>
      <c r="I178" s="44"/>
      <c r="J178" s="81"/>
      <c r="T178" s="44"/>
      <c r="U178" s="44"/>
      <c r="AE178" s="44"/>
      <c r="AF178" s="44"/>
      <c r="AP178" s="44"/>
      <c r="AQ178" s="44"/>
    </row>
    <row r="179" spans="3:43" s="33" customFormat="1" x14ac:dyDescent="0.25">
      <c r="C179" s="31"/>
      <c r="D179" s="31"/>
      <c r="E179" s="31"/>
      <c r="H179" s="44"/>
      <c r="I179" s="44"/>
      <c r="J179" s="81"/>
      <c r="T179" s="44"/>
      <c r="U179" s="44"/>
      <c r="AE179" s="44"/>
      <c r="AF179" s="44"/>
      <c r="AP179" s="44"/>
      <c r="AQ179" s="44"/>
    </row>
    <row r="180" spans="3:43" s="33" customFormat="1" x14ac:dyDescent="0.25">
      <c r="C180" s="31"/>
      <c r="D180" s="31"/>
      <c r="E180" s="31"/>
      <c r="H180" s="44"/>
      <c r="I180" s="44"/>
      <c r="J180" s="81"/>
      <c r="T180" s="44"/>
      <c r="U180" s="44"/>
      <c r="AE180" s="44"/>
      <c r="AF180" s="44"/>
      <c r="AP180" s="44"/>
      <c r="AQ180" s="44"/>
    </row>
    <row r="181" spans="3:43" s="33" customFormat="1" x14ac:dyDescent="0.25">
      <c r="C181" s="31"/>
      <c r="D181" s="31"/>
      <c r="E181" s="31"/>
      <c r="H181" s="44"/>
      <c r="I181" s="44"/>
      <c r="J181" s="81"/>
      <c r="T181" s="44"/>
      <c r="U181" s="44"/>
      <c r="AE181" s="44"/>
      <c r="AF181" s="44"/>
      <c r="AP181" s="44"/>
      <c r="AQ181" s="44"/>
    </row>
    <row r="182" spans="3:43" s="33" customFormat="1" x14ac:dyDescent="0.25">
      <c r="C182" s="31"/>
      <c r="D182" s="31"/>
      <c r="E182" s="31"/>
      <c r="H182" s="44"/>
      <c r="I182" s="44"/>
      <c r="J182" s="81"/>
      <c r="T182" s="44"/>
      <c r="U182" s="44"/>
      <c r="AE182" s="44"/>
      <c r="AF182" s="44"/>
      <c r="AP182" s="44"/>
      <c r="AQ182" s="44"/>
    </row>
    <row r="183" spans="3:43" s="33" customFormat="1" x14ac:dyDescent="0.25">
      <c r="C183" s="31"/>
      <c r="D183" s="31"/>
      <c r="E183" s="31"/>
      <c r="H183" s="44"/>
      <c r="I183" s="44"/>
      <c r="J183" s="81"/>
      <c r="T183" s="44"/>
      <c r="U183" s="44"/>
      <c r="AE183" s="44"/>
      <c r="AF183" s="44"/>
      <c r="AP183" s="44"/>
      <c r="AQ183" s="44"/>
    </row>
    <row r="184" spans="3:43" s="33" customFormat="1" x14ac:dyDescent="0.25">
      <c r="C184" s="31"/>
      <c r="D184" s="31"/>
      <c r="E184" s="31"/>
      <c r="H184" s="44"/>
      <c r="I184" s="44"/>
      <c r="J184" s="81"/>
      <c r="T184" s="44"/>
      <c r="U184" s="44"/>
      <c r="AE184" s="44"/>
      <c r="AF184" s="44"/>
      <c r="AP184" s="44"/>
      <c r="AQ184" s="44"/>
    </row>
    <row r="185" spans="3:43" s="33" customFormat="1" x14ac:dyDescent="0.25">
      <c r="C185" s="31"/>
      <c r="D185" s="31"/>
      <c r="E185" s="31"/>
      <c r="H185" s="44"/>
      <c r="I185" s="44"/>
      <c r="J185" s="81"/>
      <c r="T185" s="44"/>
      <c r="U185" s="44"/>
      <c r="AE185" s="44"/>
      <c r="AF185" s="44"/>
      <c r="AP185" s="44"/>
      <c r="AQ185" s="44"/>
    </row>
    <row r="186" spans="3:43" s="33" customFormat="1" x14ac:dyDescent="0.25">
      <c r="C186" s="31"/>
      <c r="D186" s="31"/>
      <c r="E186" s="31"/>
      <c r="H186" s="44"/>
      <c r="I186" s="44"/>
      <c r="J186" s="81"/>
      <c r="T186" s="44"/>
      <c r="U186" s="44"/>
      <c r="AE186" s="44"/>
      <c r="AF186" s="44"/>
      <c r="AP186" s="44"/>
      <c r="AQ186" s="44"/>
    </row>
    <row r="187" spans="3:43" s="33" customFormat="1" x14ac:dyDescent="0.25">
      <c r="C187" s="31"/>
      <c r="D187" s="31"/>
      <c r="E187" s="31"/>
      <c r="H187" s="44"/>
      <c r="I187" s="44"/>
      <c r="J187" s="81"/>
      <c r="T187" s="44"/>
      <c r="U187" s="44"/>
      <c r="AE187" s="44"/>
      <c r="AF187" s="44"/>
      <c r="AP187" s="44"/>
      <c r="AQ187" s="44"/>
    </row>
    <row r="188" spans="3:43" s="33" customFormat="1" x14ac:dyDescent="0.25">
      <c r="C188" s="31"/>
      <c r="D188" s="31"/>
      <c r="E188" s="31"/>
      <c r="H188" s="44"/>
      <c r="I188" s="44"/>
      <c r="J188" s="81"/>
      <c r="T188" s="44"/>
      <c r="U188" s="44"/>
      <c r="AE188" s="44"/>
      <c r="AF188" s="44"/>
      <c r="AP188" s="44"/>
      <c r="AQ188" s="44"/>
    </row>
    <row r="189" spans="3:43" s="33" customFormat="1" x14ac:dyDescent="0.25">
      <c r="C189" s="31"/>
      <c r="D189" s="31"/>
      <c r="E189" s="31"/>
      <c r="H189" s="44"/>
      <c r="I189" s="44"/>
      <c r="J189" s="81"/>
      <c r="T189" s="44"/>
      <c r="U189" s="44"/>
      <c r="AE189" s="44"/>
      <c r="AF189" s="44"/>
      <c r="AP189" s="44"/>
      <c r="AQ189" s="44"/>
    </row>
    <row r="190" spans="3:43" s="33" customFormat="1" x14ac:dyDescent="0.25">
      <c r="C190" s="31"/>
      <c r="D190" s="31"/>
      <c r="E190" s="31"/>
      <c r="H190" s="44"/>
      <c r="I190" s="44"/>
      <c r="J190" s="81"/>
      <c r="T190" s="44"/>
      <c r="U190" s="44"/>
      <c r="AE190" s="44"/>
      <c r="AF190" s="44"/>
      <c r="AP190" s="44"/>
      <c r="AQ190" s="44"/>
    </row>
    <row r="191" spans="3:43" s="33" customFormat="1" x14ac:dyDescent="0.25">
      <c r="C191" s="31"/>
      <c r="D191" s="31"/>
      <c r="E191" s="31"/>
      <c r="H191" s="44"/>
      <c r="I191" s="44"/>
      <c r="J191" s="81"/>
      <c r="T191" s="44"/>
      <c r="U191" s="44"/>
      <c r="AE191" s="44"/>
      <c r="AF191" s="44"/>
      <c r="AP191" s="44"/>
      <c r="AQ191" s="44"/>
    </row>
    <row r="192" spans="3:43" s="33" customFormat="1" x14ac:dyDescent="0.25">
      <c r="C192" s="31"/>
      <c r="D192" s="31"/>
      <c r="E192" s="31"/>
      <c r="H192" s="44"/>
      <c r="I192" s="44"/>
      <c r="J192" s="81"/>
      <c r="T192" s="44"/>
      <c r="U192" s="44"/>
      <c r="AE192" s="44"/>
      <c r="AF192" s="44"/>
      <c r="AP192" s="44"/>
      <c r="AQ192" s="44"/>
    </row>
    <row r="193" spans="3:43" s="33" customFormat="1" x14ac:dyDescent="0.25">
      <c r="C193" s="31"/>
      <c r="D193" s="31"/>
      <c r="E193" s="31"/>
      <c r="H193" s="44"/>
      <c r="I193" s="44"/>
      <c r="J193" s="81"/>
      <c r="T193" s="44"/>
      <c r="U193" s="44"/>
      <c r="AE193" s="44"/>
      <c r="AF193" s="44"/>
      <c r="AP193" s="44"/>
      <c r="AQ193" s="44"/>
    </row>
    <row r="194" spans="3:43" s="33" customFormat="1" x14ac:dyDescent="0.25">
      <c r="C194" s="31"/>
      <c r="D194" s="31"/>
      <c r="E194" s="31"/>
      <c r="H194" s="44"/>
      <c r="I194" s="44"/>
      <c r="J194" s="81"/>
      <c r="T194" s="44"/>
      <c r="U194" s="44"/>
      <c r="AE194" s="44"/>
      <c r="AF194" s="44"/>
      <c r="AP194" s="44"/>
      <c r="AQ194" s="44"/>
    </row>
    <row r="195" spans="3:43" s="33" customFormat="1" x14ac:dyDescent="0.25">
      <c r="C195" s="31"/>
      <c r="D195" s="31"/>
      <c r="E195" s="31"/>
      <c r="H195" s="44"/>
      <c r="I195" s="44"/>
      <c r="J195" s="81"/>
      <c r="T195" s="44"/>
      <c r="U195" s="44"/>
      <c r="AE195" s="44"/>
      <c r="AF195" s="44"/>
      <c r="AP195" s="44"/>
      <c r="AQ195" s="44"/>
    </row>
    <row r="196" spans="3:43" s="33" customFormat="1" x14ac:dyDescent="0.25">
      <c r="C196" s="31"/>
      <c r="D196" s="31"/>
      <c r="E196" s="31"/>
      <c r="H196" s="44"/>
      <c r="I196" s="44"/>
      <c r="J196" s="81"/>
      <c r="T196" s="44"/>
      <c r="U196" s="44"/>
      <c r="AE196" s="44"/>
      <c r="AF196" s="44"/>
      <c r="AP196" s="44"/>
      <c r="AQ196" s="44"/>
    </row>
    <row r="197" spans="3:43" s="33" customFormat="1" x14ac:dyDescent="0.25">
      <c r="C197" s="31"/>
      <c r="D197" s="31"/>
      <c r="E197" s="31"/>
      <c r="H197" s="44"/>
      <c r="I197" s="44"/>
      <c r="J197" s="81"/>
      <c r="T197" s="44"/>
      <c r="U197" s="44"/>
      <c r="AE197" s="44"/>
      <c r="AF197" s="44"/>
      <c r="AP197" s="44"/>
      <c r="AQ197" s="44"/>
    </row>
    <row r="198" spans="3:43" s="33" customFormat="1" x14ac:dyDescent="0.25">
      <c r="C198" s="31"/>
      <c r="D198" s="31"/>
      <c r="E198" s="31"/>
      <c r="H198" s="44"/>
      <c r="I198" s="44"/>
      <c r="J198" s="81"/>
      <c r="T198" s="44"/>
      <c r="U198" s="44"/>
      <c r="AE198" s="44"/>
      <c r="AF198" s="44"/>
      <c r="AP198" s="44"/>
      <c r="AQ198" s="44"/>
    </row>
    <row r="199" spans="3:43" s="33" customFormat="1" x14ac:dyDescent="0.25">
      <c r="C199" s="31"/>
      <c r="D199" s="31"/>
      <c r="E199" s="31"/>
      <c r="H199" s="44"/>
      <c r="I199" s="44"/>
      <c r="J199" s="81"/>
      <c r="T199" s="44"/>
      <c r="U199" s="44"/>
      <c r="AE199" s="44"/>
      <c r="AF199" s="44"/>
      <c r="AP199" s="44"/>
      <c r="AQ199" s="44"/>
    </row>
    <row r="200" spans="3:43" s="33" customFormat="1" x14ac:dyDescent="0.25">
      <c r="C200" s="31"/>
      <c r="D200" s="31"/>
      <c r="E200" s="31"/>
      <c r="H200" s="44"/>
      <c r="I200" s="44"/>
      <c r="J200" s="81"/>
      <c r="T200" s="44"/>
      <c r="U200" s="44"/>
      <c r="AE200" s="44"/>
      <c r="AF200" s="44"/>
      <c r="AP200" s="44"/>
      <c r="AQ200" s="44"/>
    </row>
    <row r="201" spans="3:43" s="33" customFormat="1" x14ac:dyDescent="0.25">
      <c r="C201" s="31"/>
      <c r="D201" s="31"/>
      <c r="E201" s="31"/>
      <c r="H201" s="44"/>
      <c r="I201" s="44"/>
      <c r="J201" s="81"/>
      <c r="T201" s="44"/>
      <c r="U201" s="44"/>
      <c r="AE201" s="44"/>
      <c r="AF201" s="44"/>
      <c r="AP201" s="44"/>
      <c r="AQ201" s="44"/>
    </row>
    <row r="202" spans="3:43" s="33" customFormat="1" x14ac:dyDescent="0.25">
      <c r="C202" s="31"/>
      <c r="D202" s="31"/>
      <c r="E202" s="31"/>
      <c r="H202" s="44"/>
      <c r="I202" s="44"/>
      <c r="J202" s="81"/>
      <c r="T202" s="44"/>
      <c r="U202" s="44"/>
      <c r="AE202" s="44"/>
      <c r="AF202" s="44"/>
      <c r="AP202" s="44"/>
      <c r="AQ202" s="44"/>
    </row>
    <row r="203" spans="3:43" s="33" customFormat="1" x14ac:dyDescent="0.25">
      <c r="C203" s="31"/>
      <c r="D203" s="31"/>
      <c r="E203" s="31"/>
      <c r="H203" s="44"/>
      <c r="I203" s="44"/>
      <c r="J203" s="81"/>
      <c r="T203" s="44"/>
      <c r="U203" s="44"/>
      <c r="AE203" s="44"/>
      <c r="AF203" s="44"/>
      <c r="AP203" s="44"/>
      <c r="AQ203" s="44"/>
    </row>
    <row r="204" spans="3:43" s="33" customFormat="1" x14ac:dyDescent="0.25">
      <c r="C204" s="31"/>
      <c r="D204" s="31"/>
      <c r="E204" s="31"/>
      <c r="H204" s="44"/>
      <c r="I204" s="44"/>
      <c r="J204" s="81"/>
      <c r="T204" s="44"/>
      <c r="U204" s="44"/>
      <c r="AE204" s="44"/>
      <c r="AF204" s="44"/>
      <c r="AP204" s="44"/>
      <c r="AQ204" s="44"/>
    </row>
    <row r="205" spans="3:43" s="33" customFormat="1" x14ac:dyDescent="0.25">
      <c r="C205" s="31"/>
      <c r="D205" s="31"/>
      <c r="E205" s="31"/>
      <c r="H205" s="44"/>
      <c r="I205" s="44"/>
      <c r="J205" s="81"/>
      <c r="T205" s="44"/>
      <c r="U205" s="44"/>
      <c r="AE205" s="44"/>
      <c r="AF205" s="44"/>
      <c r="AP205" s="44"/>
      <c r="AQ205" s="44"/>
    </row>
    <row r="206" spans="3:43" s="33" customFormat="1" x14ac:dyDescent="0.25">
      <c r="C206" s="31"/>
      <c r="D206" s="31"/>
      <c r="E206" s="31"/>
      <c r="H206" s="44"/>
      <c r="I206" s="44"/>
      <c r="J206" s="81"/>
      <c r="T206" s="44"/>
      <c r="U206" s="44"/>
      <c r="AE206" s="44"/>
      <c r="AF206" s="44"/>
      <c r="AP206" s="44"/>
      <c r="AQ206" s="44"/>
    </row>
    <row r="207" spans="3:43" s="33" customFormat="1" x14ac:dyDescent="0.25">
      <c r="C207" s="31"/>
      <c r="D207" s="31"/>
      <c r="E207" s="31"/>
      <c r="H207" s="44"/>
      <c r="I207" s="44"/>
      <c r="J207" s="81"/>
      <c r="T207" s="44"/>
      <c r="U207" s="44"/>
      <c r="AE207" s="44"/>
      <c r="AF207" s="44"/>
      <c r="AP207" s="44"/>
      <c r="AQ207" s="44"/>
    </row>
    <row r="208" spans="3:43" s="33" customFormat="1" x14ac:dyDescent="0.25">
      <c r="C208" s="31"/>
      <c r="D208" s="31"/>
      <c r="E208" s="31"/>
      <c r="H208" s="44"/>
      <c r="I208" s="44"/>
      <c r="J208" s="81"/>
      <c r="T208" s="44"/>
      <c r="U208" s="44"/>
      <c r="AE208" s="44"/>
      <c r="AF208" s="44"/>
      <c r="AP208" s="44"/>
      <c r="AQ208" s="44"/>
    </row>
    <row r="209" spans="3:43" s="33" customFormat="1" x14ac:dyDescent="0.25">
      <c r="C209" s="31"/>
      <c r="D209" s="31"/>
      <c r="E209" s="31"/>
      <c r="H209" s="44"/>
      <c r="I209" s="44"/>
      <c r="J209" s="81"/>
      <c r="T209" s="44"/>
      <c r="U209" s="44"/>
      <c r="AE209" s="44"/>
      <c r="AF209" s="44"/>
      <c r="AP209" s="44"/>
      <c r="AQ209" s="44"/>
    </row>
    <row r="210" spans="3:43" s="33" customFormat="1" x14ac:dyDescent="0.25">
      <c r="C210" s="31"/>
      <c r="D210" s="31"/>
      <c r="E210" s="31"/>
      <c r="H210" s="44"/>
      <c r="I210" s="44"/>
      <c r="J210" s="81"/>
      <c r="T210" s="44"/>
      <c r="U210" s="44"/>
      <c r="AE210" s="44"/>
      <c r="AF210" s="44"/>
      <c r="AP210" s="44"/>
      <c r="AQ210" s="44"/>
    </row>
    <row r="211" spans="3:43" s="33" customFormat="1" x14ac:dyDescent="0.25">
      <c r="C211" s="31"/>
      <c r="D211" s="31"/>
      <c r="E211" s="31"/>
      <c r="H211" s="44"/>
      <c r="I211" s="44"/>
      <c r="J211" s="81"/>
      <c r="T211" s="44"/>
      <c r="U211" s="44"/>
      <c r="AE211" s="44"/>
      <c r="AF211" s="44"/>
      <c r="AP211" s="44"/>
      <c r="AQ211" s="44"/>
    </row>
    <row r="212" spans="3:43" s="33" customFormat="1" x14ac:dyDescent="0.25">
      <c r="C212" s="31"/>
      <c r="D212" s="31"/>
      <c r="E212" s="31"/>
      <c r="H212" s="44"/>
      <c r="I212" s="44"/>
      <c r="J212" s="81"/>
      <c r="T212" s="44"/>
      <c r="U212" s="44"/>
      <c r="AE212" s="44"/>
      <c r="AF212" s="44"/>
      <c r="AP212" s="44"/>
      <c r="AQ212" s="44"/>
    </row>
    <row r="213" spans="3:43" s="33" customFormat="1" x14ac:dyDescent="0.25">
      <c r="C213" s="31"/>
      <c r="D213" s="31"/>
      <c r="E213" s="31"/>
      <c r="H213" s="44"/>
      <c r="I213" s="44"/>
      <c r="J213" s="81"/>
      <c r="T213" s="44"/>
      <c r="U213" s="44"/>
      <c r="AE213" s="44"/>
      <c r="AF213" s="44"/>
      <c r="AP213" s="44"/>
      <c r="AQ213" s="44"/>
    </row>
    <row r="214" spans="3:43" s="33" customFormat="1" x14ac:dyDescent="0.25">
      <c r="C214" s="31"/>
      <c r="D214" s="31"/>
      <c r="E214" s="31"/>
      <c r="H214" s="44"/>
      <c r="I214" s="44"/>
      <c r="J214" s="81"/>
      <c r="T214" s="44"/>
      <c r="U214" s="44"/>
      <c r="AE214" s="44"/>
      <c r="AF214" s="44"/>
      <c r="AP214" s="44"/>
      <c r="AQ214" s="44"/>
    </row>
    <row r="215" spans="3:43" s="33" customFormat="1" x14ac:dyDescent="0.25">
      <c r="C215" s="31"/>
      <c r="D215" s="31"/>
      <c r="E215" s="31"/>
      <c r="H215" s="44"/>
      <c r="I215" s="44"/>
      <c r="J215" s="81"/>
      <c r="T215" s="44"/>
      <c r="U215" s="44"/>
      <c r="AE215" s="44"/>
      <c r="AF215" s="44"/>
      <c r="AP215" s="44"/>
      <c r="AQ215" s="44"/>
    </row>
    <row r="216" spans="3:43" s="33" customFormat="1" x14ac:dyDescent="0.25">
      <c r="C216" s="31"/>
      <c r="D216" s="31"/>
      <c r="E216" s="31"/>
      <c r="H216" s="44"/>
      <c r="I216" s="44"/>
      <c r="J216" s="81"/>
      <c r="T216" s="44"/>
      <c r="U216" s="44"/>
      <c r="AE216" s="44"/>
      <c r="AF216" s="44"/>
      <c r="AP216" s="44"/>
      <c r="AQ216" s="44"/>
    </row>
    <row r="217" spans="3:43" s="33" customFormat="1" x14ac:dyDescent="0.25">
      <c r="C217" s="31"/>
      <c r="D217" s="31"/>
      <c r="E217" s="31"/>
      <c r="H217" s="44"/>
      <c r="I217" s="44"/>
      <c r="J217" s="81"/>
      <c r="T217" s="44"/>
      <c r="U217" s="44"/>
      <c r="AE217" s="44"/>
      <c r="AF217" s="44"/>
      <c r="AP217" s="44"/>
      <c r="AQ217" s="44"/>
    </row>
    <row r="218" spans="3:43" s="33" customFormat="1" x14ac:dyDescent="0.25">
      <c r="C218" s="31"/>
      <c r="D218" s="31"/>
      <c r="E218" s="31"/>
      <c r="H218" s="44"/>
      <c r="I218" s="44"/>
      <c r="J218" s="81"/>
      <c r="T218" s="44"/>
      <c r="U218" s="44"/>
      <c r="AE218" s="44"/>
      <c r="AF218" s="44"/>
      <c r="AP218" s="44"/>
      <c r="AQ218" s="44"/>
    </row>
    <row r="219" spans="3:43" s="33" customFormat="1" x14ac:dyDescent="0.25">
      <c r="C219" s="31"/>
      <c r="D219" s="31"/>
      <c r="E219" s="31"/>
      <c r="H219" s="44"/>
      <c r="I219" s="44"/>
      <c r="J219" s="81"/>
      <c r="T219" s="44"/>
      <c r="U219" s="44"/>
      <c r="AE219" s="44"/>
      <c r="AF219" s="44"/>
      <c r="AP219" s="44"/>
      <c r="AQ219" s="44"/>
    </row>
    <row r="220" spans="3:43" s="33" customFormat="1" x14ac:dyDescent="0.25">
      <c r="C220" s="31"/>
      <c r="D220" s="31"/>
      <c r="E220" s="31"/>
      <c r="H220" s="44"/>
      <c r="I220" s="44"/>
      <c r="J220" s="81"/>
      <c r="T220" s="44"/>
      <c r="U220" s="44"/>
      <c r="AE220" s="44"/>
      <c r="AF220" s="44"/>
      <c r="AP220" s="44"/>
      <c r="AQ220" s="44"/>
    </row>
    <row r="221" spans="3:43" s="33" customFormat="1" x14ac:dyDescent="0.25">
      <c r="C221" s="31"/>
      <c r="D221" s="31"/>
      <c r="E221" s="31"/>
      <c r="H221" s="44"/>
      <c r="I221" s="44"/>
      <c r="J221" s="81"/>
      <c r="T221" s="44"/>
      <c r="U221" s="44"/>
      <c r="AE221" s="44"/>
      <c r="AF221" s="44"/>
      <c r="AP221" s="44"/>
      <c r="AQ221" s="44"/>
    </row>
    <row r="222" spans="3:43" s="33" customFormat="1" x14ac:dyDescent="0.25">
      <c r="C222" s="31"/>
      <c r="D222" s="31"/>
      <c r="E222" s="31"/>
      <c r="H222" s="44"/>
      <c r="I222" s="44"/>
      <c r="J222" s="81"/>
      <c r="T222" s="44"/>
      <c r="U222" s="44"/>
      <c r="AE222" s="44"/>
      <c r="AF222" s="44"/>
      <c r="AP222" s="44"/>
      <c r="AQ222" s="44"/>
    </row>
    <row r="223" spans="3:43" s="33" customFormat="1" x14ac:dyDescent="0.25">
      <c r="C223" s="31"/>
      <c r="D223" s="31"/>
      <c r="E223" s="31"/>
      <c r="H223" s="44"/>
      <c r="I223" s="44"/>
      <c r="J223" s="81"/>
      <c r="T223" s="44"/>
      <c r="U223" s="44"/>
      <c r="AE223" s="44"/>
      <c r="AF223" s="44"/>
      <c r="AP223" s="44"/>
      <c r="AQ223" s="44"/>
    </row>
    <row r="224" spans="3:43" s="33" customFormat="1" x14ac:dyDescent="0.25">
      <c r="C224" s="31"/>
      <c r="D224" s="31"/>
      <c r="E224" s="31"/>
      <c r="H224" s="44"/>
      <c r="I224" s="44"/>
      <c r="J224" s="81"/>
      <c r="T224" s="44"/>
      <c r="U224" s="44"/>
      <c r="AE224" s="44"/>
      <c r="AF224" s="44"/>
      <c r="AP224" s="44"/>
      <c r="AQ224" s="44"/>
    </row>
    <row r="225" spans="3:43" s="33" customFormat="1" x14ac:dyDescent="0.25">
      <c r="C225" s="31"/>
      <c r="D225" s="31"/>
      <c r="E225" s="31"/>
      <c r="H225" s="44"/>
      <c r="I225" s="44"/>
      <c r="J225" s="81"/>
      <c r="T225" s="44"/>
      <c r="U225" s="44"/>
      <c r="AE225" s="44"/>
      <c r="AF225" s="44"/>
      <c r="AP225" s="44"/>
      <c r="AQ225" s="44"/>
    </row>
    <row r="226" spans="3:43" s="33" customFormat="1" x14ac:dyDescent="0.25">
      <c r="C226" s="31"/>
      <c r="D226" s="31"/>
      <c r="E226" s="31"/>
      <c r="H226" s="44"/>
      <c r="I226" s="44"/>
      <c r="J226" s="81"/>
      <c r="T226" s="44"/>
      <c r="U226" s="44"/>
      <c r="AE226" s="44"/>
      <c r="AF226" s="44"/>
      <c r="AP226" s="44"/>
      <c r="AQ226" s="44"/>
    </row>
    <row r="227" spans="3:43" s="33" customFormat="1" x14ac:dyDescent="0.25">
      <c r="C227" s="31"/>
      <c r="D227" s="31"/>
      <c r="E227" s="31"/>
      <c r="H227" s="44"/>
      <c r="I227" s="44"/>
      <c r="J227" s="81"/>
      <c r="T227" s="44"/>
      <c r="U227" s="44"/>
      <c r="AE227" s="44"/>
      <c r="AF227" s="44"/>
      <c r="AP227" s="44"/>
      <c r="AQ227" s="44"/>
    </row>
    <row r="228" spans="3:43" s="33" customFormat="1" x14ac:dyDescent="0.25">
      <c r="C228" s="31"/>
      <c r="D228" s="31"/>
      <c r="E228" s="31"/>
      <c r="H228" s="44"/>
      <c r="I228" s="44"/>
      <c r="J228" s="81"/>
      <c r="T228" s="44"/>
      <c r="U228" s="44"/>
      <c r="AE228" s="44"/>
      <c r="AF228" s="44"/>
      <c r="AP228" s="44"/>
      <c r="AQ228" s="44"/>
    </row>
    <row r="229" spans="3:43" s="33" customFormat="1" x14ac:dyDescent="0.25">
      <c r="C229" s="31"/>
      <c r="D229" s="31"/>
      <c r="E229" s="31"/>
      <c r="H229" s="44"/>
      <c r="I229" s="44"/>
      <c r="J229" s="81"/>
      <c r="T229" s="44"/>
      <c r="U229" s="44"/>
      <c r="AE229" s="44"/>
      <c r="AF229" s="44"/>
      <c r="AP229" s="44"/>
      <c r="AQ229" s="44"/>
    </row>
    <row r="230" spans="3:43" s="33" customFormat="1" x14ac:dyDescent="0.25">
      <c r="C230" s="31"/>
      <c r="D230" s="31"/>
      <c r="E230" s="31"/>
      <c r="H230" s="44"/>
      <c r="I230" s="44"/>
      <c r="J230" s="81"/>
      <c r="T230" s="44"/>
      <c r="U230" s="44"/>
      <c r="AE230" s="44"/>
      <c r="AF230" s="44"/>
      <c r="AP230" s="44"/>
      <c r="AQ230" s="44"/>
    </row>
    <row r="231" spans="3:43" s="33" customFormat="1" x14ac:dyDescent="0.25">
      <c r="C231" s="31"/>
      <c r="D231" s="31"/>
      <c r="E231" s="31"/>
      <c r="H231" s="44"/>
      <c r="I231" s="44"/>
      <c r="J231" s="81"/>
      <c r="T231" s="44"/>
      <c r="U231" s="44"/>
      <c r="AE231" s="44"/>
      <c r="AF231" s="44"/>
      <c r="AP231" s="44"/>
      <c r="AQ231" s="44"/>
    </row>
    <row r="232" spans="3:43" s="33" customFormat="1" x14ac:dyDescent="0.25">
      <c r="C232" s="31"/>
      <c r="D232" s="31"/>
      <c r="E232" s="31"/>
      <c r="H232" s="44"/>
      <c r="I232" s="44"/>
      <c r="J232" s="81"/>
      <c r="T232" s="44"/>
      <c r="U232" s="44"/>
      <c r="AE232" s="44"/>
      <c r="AF232" s="44"/>
      <c r="AP232" s="44"/>
      <c r="AQ232" s="44"/>
    </row>
    <row r="233" spans="3:43" s="33" customFormat="1" x14ac:dyDescent="0.25">
      <c r="C233" s="31"/>
      <c r="D233" s="31"/>
      <c r="E233" s="31"/>
      <c r="H233" s="44"/>
      <c r="I233" s="44"/>
      <c r="J233" s="81"/>
      <c r="T233" s="44"/>
      <c r="U233" s="44"/>
      <c r="AE233" s="44"/>
      <c r="AF233" s="44"/>
      <c r="AP233" s="44"/>
      <c r="AQ233" s="44"/>
    </row>
    <row r="234" spans="3:43" s="33" customFormat="1" x14ac:dyDescent="0.25">
      <c r="C234" s="31"/>
      <c r="D234" s="31"/>
      <c r="E234" s="31"/>
      <c r="H234" s="44"/>
      <c r="I234" s="44"/>
      <c r="J234" s="81"/>
      <c r="T234" s="44"/>
      <c r="U234" s="44"/>
      <c r="AE234" s="44"/>
      <c r="AF234" s="44"/>
      <c r="AP234" s="44"/>
      <c r="AQ234" s="44"/>
    </row>
    <row r="235" spans="3:43" s="33" customFormat="1" x14ac:dyDescent="0.25">
      <c r="C235" s="31"/>
      <c r="D235" s="31"/>
      <c r="E235" s="31"/>
      <c r="H235" s="44"/>
      <c r="I235" s="44"/>
      <c r="J235" s="81"/>
      <c r="T235" s="44"/>
      <c r="U235" s="44"/>
      <c r="AE235" s="44"/>
      <c r="AF235" s="44"/>
      <c r="AP235" s="44"/>
      <c r="AQ235" s="44"/>
    </row>
    <row r="236" spans="3:43" s="33" customFormat="1" x14ac:dyDescent="0.25">
      <c r="C236" s="31"/>
      <c r="D236" s="31"/>
      <c r="E236" s="31"/>
      <c r="H236" s="44"/>
      <c r="I236" s="44"/>
      <c r="J236" s="81"/>
      <c r="T236" s="44"/>
      <c r="U236" s="44"/>
      <c r="AE236" s="44"/>
      <c r="AF236" s="44"/>
      <c r="AP236" s="44"/>
      <c r="AQ236" s="44"/>
    </row>
    <row r="237" spans="3:43" s="33" customFormat="1" x14ac:dyDescent="0.25">
      <c r="C237" s="31"/>
      <c r="D237" s="31"/>
      <c r="E237" s="31"/>
      <c r="H237" s="44"/>
      <c r="I237" s="44"/>
      <c r="J237" s="81"/>
      <c r="T237" s="44"/>
      <c r="U237" s="44"/>
      <c r="AE237" s="44"/>
      <c r="AF237" s="44"/>
      <c r="AP237" s="44"/>
      <c r="AQ237" s="44"/>
    </row>
    <row r="238" spans="3:43" s="33" customFormat="1" x14ac:dyDescent="0.25">
      <c r="C238" s="31"/>
      <c r="D238" s="31"/>
      <c r="E238" s="31"/>
      <c r="H238" s="44"/>
      <c r="I238" s="44"/>
      <c r="J238" s="81"/>
      <c r="T238" s="44"/>
      <c r="U238" s="44"/>
      <c r="AE238" s="44"/>
      <c r="AF238" s="44"/>
      <c r="AP238" s="44"/>
      <c r="AQ238" s="44"/>
    </row>
    <row r="239" spans="3:43" s="33" customFormat="1" x14ac:dyDescent="0.25">
      <c r="C239" s="31"/>
      <c r="D239" s="31"/>
      <c r="E239" s="31"/>
      <c r="H239" s="44"/>
      <c r="I239" s="44"/>
      <c r="J239" s="81"/>
      <c r="T239" s="44"/>
      <c r="U239" s="44"/>
      <c r="AE239" s="44"/>
      <c r="AF239" s="44"/>
      <c r="AP239" s="44"/>
      <c r="AQ239" s="44"/>
    </row>
    <row r="240" spans="3:43" s="33" customFormat="1" x14ac:dyDescent="0.25">
      <c r="C240" s="31"/>
      <c r="D240" s="31"/>
      <c r="E240" s="31"/>
      <c r="H240" s="44"/>
      <c r="I240" s="44"/>
      <c r="J240" s="81"/>
      <c r="T240" s="44"/>
      <c r="U240" s="44"/>
      <c r="AE240" s="44"/>
      <c r="AF240" s="44"/>
      <c r="AP240" s="44"/>
      <c r="AQ240" s="44"/>
    </row>
    <row r="241" spans="3:43" s="33" customFormat="1" x14ac:dyDescent="0.25">
      <c r="C241" s="31"/>
      <c r="D241" s="31"/>
      <c r="E241" s="31"/>
      <c r="H241" s="44"/>
      <c r="I241" s="44"/>
      <c r="J241" s="81"/>
      <c r="T241" s="44"/>
      <c r="U241" s="44"/>
      <c r="AE241" s="44"/>
      <c r="AF241" s="44"/>
      <c r="AP241" s="44"/>
      <c r="AQ241" s="44"/>
    </row>
    <row r="242" spans="3:43" s="33" customFormat="1" x14ac:dyDescent="0.25">
      <c r="C242" s="31"/>
      <c r="D242" s="31"/>
      <c r="E242" s="31"/>
      <c r="H242" s="44"/>
      <c r="I242" s="44"/>
      <c r="J242" s="81"/>
      <c r="T242" s="44"/>
      <c r="U242" s="44"/>
      <c r="AE242" s="44"/>
      <c r="AF242" s="44"/>
      <c r="AP242" s="44"/>
      <c r="AQ242" s="44"/>
    </row>
    <row r="243" spans="3:43" s="33" customFormat="1" x14ac:dyDescent="0.25">
      <c r="C243" s="31"/>
      <c r="D243" s="31"/>
      <c r="E243" s="31"/>
      <c r="H243" s="44"/>
      <c r="I243" s="44"/>
      <c r="J243" s="81"/>
      <c r="T243" s="44"/>
      <c r="U243" s="44"/>
      <c r="AE243" s="44"/>
      <c r="AF243" s="44"/>
      <c r="AP243" s="44"/>
      <c r="AQ243" s="44"/>
    </row>
    <row r="244" spans="3:43" s="33" customFormat="1" x14ac:dyDescent="0.25">
      <c r="C244" s="31"/>
      <c r="D244" s="31"/>
      <c r="E244" s="31"/>
      <c r="H244" s="44"/>
      <c r="I244" s="44"/>
      <c r="J244" s="81"/>
      <c r="T244" s="44"/>
      <c r="U244" s="44"/>
      <c r="AE244" s="44"/>
      <c r="AF244" s="44"/>
      <c r="AP244" s="44"/>
      <c r="AQ244" s="44"/>
    </row>
    <row r="245" spans="3:43" s="33" customFormat="1" x14ac:dyDescent="0.25">
      <c r="C245" s="31"/>
      <c r="D245" s="31"/>
      <c r="E245" s="31"/>
      <c r="H245" s="44"/>
      <c r="I245" s="44"/>
      <c r="J245" s="81"/>
      <c r="T245" s="44"/>
      <c r="U245" s="44"/>
      <c r="AE245" s="44"/>
      <c r="AF245" s="44"/>
      <c r="AP245" s="44"/>
      <c r="AQ245" s="44"/>
    </row>
    <row r="246" spans="3:43" s="33" customFormat="1" x14ac:dyDescent="0.25">
      <c r="C246" s="31"/>
      <c r="D246" s="31"/>
      <c r="E246" s="31"/>
      <c r="H246" s="44"/>
      <c r="I246" s="44"/>
      <c r="J246" s="81"/>
      <c r="T246" s="44"/>
      <c r="U246" s="44"/>
      <c r="AE246" s="44"/>
      <c r="AF246" s="44"/>
      <c r="AP246" s="44"/>
      <c r="AQ246" s="44"/>
    </row>
    <row r="247" spans="3:43" s="33" customFormat="1" x14ac:dyDescent="0.25">
      <c r="C247" s="31"/>
      <c r="D247" s="31"/>
      <c r="E247" s="31"/>
      <c r="H247" s="44"/>
      <c r="I247" s="44"/>
      <c r="J247" s="81"/>
      <c r="T247" s="44"/>
      <c r="U247" s="44"/>
      <c r="AE247" s="44"/>
      <c r="AF247" s="44"/>
      <c r="AP247" s="44"/>
      <c r="AQ247" s="44"/>
    </row>
    <row r="248" spans="3:43" s="33" customFormat="1" x14ac:dyDescent="0.25">
      <c r="C248" s="31"/>
      <c r="D248" s="31"/>
      <c r="E248" s="31"/>
      <c r="H248" s="44"/>
      <c r="I248" s="44"/>
      <c r="J248" s="81"/>
      <c r="T248" s="44"/>
      <c r="U248" s="44"/>
      <c r="AE248" s="44"/>
      <c r="AF248" s="44"/>
      <c r="AP248" s="44"/>
      <c r="AQ248" s="44"/>
    </row>
    <row r="249" spans="3:43" s="33" customFormat="1" x14ac:dyDescent="0.25">
      <c r="C249" s="31"/>
      <c r="D249" s="31"/>
      <c r="E249" s="31"/>
      <c r="H249" s="44"/>
      <c r="I249" s="44"/>
      <c r="J249" s="81"/>
      <c r="T249" s="44"/>
      <c r="U249" s="44"/>
      <c r="AE249" s="44"/>
      <c r="AF249" s="44"/>
      <c r="AP249" s="44"/>
      <c r="AQ249" s="44"/>
    </row>
    <row r="250" spans="3:43" s="33" customFormat="1" x14ac:dyDescent="0.25">
      <c r="C250" s="31"/>
      <c r="D250" s="31"/>
      <c r="E250" s="31"/>
      <c r="H250" s="44"/>
      <c r="I250" s="44"/>
      <c r="J250" s="81"/>
      <c r="T250" s="44"/>
      <c r="U250" s="44"/>
      <c r="AE250" s="44"/>
      <c r="AF250" s="44"/>
      <c r="AP250" s="44"/>
      <c r="AQ250" s="44"/>
    </row>
    <row r="251" spans="3:43" s="33" customFormat="1" x14ac:dyDescent="0.25">
      <c r="C251" s="31"/>
      <c r="D251" s="31"/>
      <c r="E251" s="31"/>
      <c r="H251" s="44"/>
      <c r="I251" s="44"/>
      <c r="J251" s="81"/>
      <c r="T251" s="44"/>
      <c r="U251" s="44"/>
      <c r="AE251" s="44"/>
      <c r="AF251" s="44"/>
      <c r="AP251" s="44"/>
      <c r="AQ251" s="44"/>
    </row>
    <row r="252" spans="3:43" s="33" customFormat="1" x14ac:dyDescent="0.25">
      <c r="C252" s="31"/>
      <c r="D252" s="31"/>
      <c r="E252" s="31"/>
      <c r="H252" s="44"/>
      <c r="I252" s="44"/>
      <c r="J252" s="81"/>
      <c r="T252" s="44"/>
      <c r="U252" s="44"/>
      <c r="AE252" s="44"/>
      <c r="AF252" s="44"/>
      <c r="AP252" s="44"/>
      <c r="AQ252" s="44"/>
    </row>
    <row r="253" spans="3:43" s="33" customFormat="1" x14ac:dyDescent="0.25">
      <c r="C253" s="31"/>
      <c r="D253" s="31"/>
      <c r="E253" s="31"/>
      <c r="H253" s="44"/>
      <c r="I253" s="44"/>
      <c r="J253" s="81"/>
      <c r="T253" s="44"/>
      <c r="U253" s="44"/>
      <c r="AE253" s="44"/>
      <c r="AF253" s="44"/>
      <c r="AP253" s="44"/>
      <c r="AQ253" s="44"/>
    </row>
    <row r="254" spans="3:43" s="33" customFormat="1" x14ac:dyDescent="0.25">
      <c r="C254" s="31"/>
      <c r="D254" s="31"/>
      <c r="E254" s="31"/>
      <c r="H254" s="44"/>
      <c r="I254" s="44"/>
      <c r="J254" s="81"/>
      <c r="T254" s="44"/>
      <c r="U254" s="44"/>
      <c r="AE254" s="44"/>
      <c r="AF254" s="44"/>
      <c r="AP254" s="44"/>
      <c r="AQ254" s="44"/>
    </row>
    <row r="255" spans="3:43" s="33" customFormat="1" x14ac:dyDescent="0.25">
      <c r="C255" s="31"/>
      <c r="D255" s="31"/>
      <c r="E255" s="31"/>
      <c r="H255" s="44"/>
      <c r="I255" s="44"/>
      <c r="J255" s="81"/>
      <c r="T255" s="44"/>
      <c r="U255" s="44"/>
      <c r="AE255" s="44"/>
      <c r="AF255" s="44"/>
      <c r="AP255" s="44"/>
      <c r="AQ255" s="44"/>
    </row>
    <row r="256" spans="3:43" s="33" customFormat="1" x14ac:dyDescent="0.25">
      <c r="C256" s="31"/>
      <c r="D256" s="31"/>
      <c r="E256" s="31"/>
      <c r="H256" s="44"/>
      <c r="I256" s="44"/>
      <c r="J256" s="81"/>
      <c r="T256" s="44"/>
      <c r="U256" s="44"/>
      <c r="AE256" s="44"/>
      <c r="AF256" s="44"/>
      <c r="AP256" s="44"/>
      <c r="AQ256" s="44"/>
    </row>
    <row r="257" spans="3:43" s="33" customFormat="1" x14ac:dyDescent="0.25">
      <c r="C257" s="31"/>
      <c r="D257" s="31"/>
      <c r="E257" s="31"/>
      <c r="H257" s="44"/>
      <c r="I257" s="44"/>
      <c r="J257" s="81"/>
      <c r="T257" s="44"/>
      <c r="U257" s="44"/>
      <c r="AE257" s="44"/>
      <c r="AF257" s="44"/>
      <c r="AP257" s="44"/>
      <c r="AQ257" s="44"/>
    </row>
    <row r="258" spans="3:43" s="33" customFormat="1" x14ac:dyDescent="0.25">
      <c r="C258" s="31"/>
      <c r="D258" s="31"/>
      <c r="E258" s="31"/>
      <c r="H258" s="44"/>
      <c r="I258" s="44"/>
      <c r="J258" s="81"/>
      <c r="T258" s="44"/>
      <c r="U258" s="44"/>
      <c r="AE258" s="44"/>
      <c r="AF258" s="44"/>
      <c r="AP258" s="44"/>
      <c r="AQ258" s="44"/>
    </row>
    <row r="259" spans="3:43" s="33" customFormat="1" x14ac:dyDescent="0.25">
      <c r="C259" s="31"/>
      <c r="D259" s="31"/>
      <c r="E259" s="31"/>
      <c r="H259" s="44"/>
      <c r="I259" s="44"/>
      <c r="J259" s="81"/>
      <c r="T259" s="44"/>
      <c r="U259" s="44"/>
      <c r="AE259" s="44"/>
      <c r="AF259" s="44"/>
      <c r="AP259" s="44"/>
      <c r="AQ259" s="44"/>
    </row>
    <row r="260" spans="3:43" s="33" customFormat="1" x14ac:dyDescent="0.25">
      <c r="C260" s="31"/>
      <c r="D260" s="31"/>
      <c r="E260" s="31"/>
      <c r="H260" s="44"/>
      <c r="I260" s="44"/>
      <c r="J260" s="81"/>
      <c r="T260" s="44"/>
      <c r="U260" s="44"/>
      <c r="AE260" s="44"/>
      <c r="AF260" s="44"/>
      <c r="AP260" s="44"/>
      <c r="AQ260" s="44"/>
    </row>
    <row r="261" spans="3:43" s="33" customFormat="1" x14ac:dyDescent="0.25">
      <c r="C261" s="31"/>
      <c r="D261" s="31"/>
      <c r="E261" s="31"/>
      <c r="H261" s="44"/>
      <c r="I261" s="44"/>
      <c r="J261" s="81"/>
      <c r="T261" s="44"/>
      <c r="U261" s="44"/>
      <c r="AE261" s="44"/>
      <c r="AF261" s="44"/>
      <c r="AP261" s="44"/>
      <c r="AQ261" s="44"/>
    </row>
    <row r="262" spans="3:43" s="33" customFormat="1" x14ac:dyDescent="0.25">
      <c r="C262" s="31"/>
      <c r="D262" s="31"/>
      <c r="E262" s="31"/>
      <c r="H262" s="44"/>
      <c r="I262" s="44"/>
      <c r="J262" s="81"/>
      <c r="T262" s="44"/>
      <c r="U262" s="44"/>
      <c r="AE262" s="44"/>
      <c r="AF262" s="44"/>
      <c r="AP262" s="44"/>
      <c r="AQ262" s="44"/>
    </row>
    <row r="263" spans="3:43" s="33" customFormat="1" x14ac:dyDescent="0.25">
      <c r="C263" s="31"/>
      <c r="D263" s="31"/>
      <c r="E263" s="31"/>
      <c r="H263" s="44"/>
      <c r="I263" s="44"/>
      <c r="J263" s="81"/>
      <c r="T263" s="44"/>
      <c r="U263" s="44"/>
      <c r="AE263" s="44"/>
      <c r="AF263" s="44"/>
      <c r="AP263" s="44"/>
      <c r="AQ263" s="44"/>
    </row>
    <row r="264" spans="3:43" s="33" customFormat="1" x14ac:dyDescent="0.25">
      <c r="C264" s="31"/>
      <c r="D264" s="31"/>
      <c r="E264" s="31"/>
      <c r="H264" s="44"/>
      <c r="I264" s="44"/>
      <c r="J264" s="81"/>
      <c r="T264" s="44"/>
      <c r="U264" s="44"/>
      <c r="AE264" s="44"/>
      <c r="AF264" s="44"/>
      <c r="AP264" s="44"/>
      <c r="AQ264" s="44"/>
    </row>
    <row r="265" spans="3:43" s="33" customFormat="1" x14ac:dyDescent="0.25">
      <c r="C265" s="31"/>
      <c r="D265" s="31"/>
      <c r="E265" s="31"/>
      <c r="H265" s="44"/>
      <c r="I265" s="44"/>
      <c r="J265" s="81"/>
      <c r="T265" s="44"/>
      <c r="U265" s="44"/>
      <c r="AE265" s="44"/>
      <c r="AF265" s="44"/>
      <c r="AP265" s="44"/>
      <c r="AQ265" s="44"/>
    </row>
    <row r="266" spans="3:43" s="33" customFormat="1" x14ac:dyDescent="0.25">
      <c r="C266" s="31"/>
      <c r="D266" s="31"/>
      <c r="E266" s="31"/>
      <c r="H266" s="44"/>
      <c r="I266" s="44"/>
      <c r="J266" s="81"/>
      <c r="T266" s="44"/>
      <c r="U266" s="44"/>
      <c r="AE266" s="44"/>
      <c r="AF266" s="44"/>
      <c r="AP266" s="44"/>
      <c r="AQ266" s="44"/>
    </row>
    <row r="267" spans="3:43" s="33" customFormat="1" x14ac:dyDescent="0.25">
      <c r="C267" s="31"/>
      <c r="D267" s="31"/>
      <c r="E267" s="31"/>
      <c r="H267" s="44"/>
      <c r="I267" s="44"/>
      <c r="J267" s="81"/>
      <c r="T267" s="44"/>
      <c r="U267" s="44"/>
      <c r="AE267" s="44"/>
      <c r="AF267" s="44"/>
      <c r="AP267" s="44"/>
      <c r="AQ267" s="44"/>
    </row>
    <row r="268" spans="3:43" s="33" customFormat="1" x14ac:dyDescent="0.25">
      <c r="C268" s="31"/>
      <c r="D268" s="31"/>
      <c r="E268" s="31"/>
      <c r="H268" s="44"/>
      <c r="I268" s="44"/>
      <c r="J268" s="81"/>
      <c r="T268" s="44"/>
      <c r="U268" s="44"/>
      <c r="AE268" s="44"/>
      <c r="AF268" s="44"/>
      <c r="AP268" s="44"/>
      <c r="AQ268" s="44"/>
    </row>
    <row r="269" spans="3:43" s="33" customFormat="1" x14ac:dyDescent="0.25">
      <c r="C269" s="31"/>
      <c r="D269" s="31"/>
      <c r="E269" s="31"/>
      <c r="H269" s="44"/>
      <c r="I269" s="44"/>
      <c r="J269" s="81"/>
      <c r="T269" s="44"/>
      <c r="U269" s="44"/>
      <c r="AE269" s="44"/>
      <c r="AF269" s="44"/>
      <c r="AP269" s="44"/>
      <c r="AQ269" s="44"/>
    </row>
    <row r="270" spans="3:43" s="33" customFormat="1" x14ac:dyDescent="0.25">
      <c r="C270" s="31"/>
      <c r="D270" s="31"/>
      <c r="E270" s="31"/>
      <c r="H270" s="44"/>
      <c r="I270" s="44"/>
      <c r="J270" s="81"/>
      <c r="T270" s="44"/>
      <c r="U270" s="44"/>
      <c r="AE270" s="44"/>
      <c r="AF270" s="44"/>
      <c r="AP270" s="44"/>
      <c r="AQ270" s="44"/>
    </row>
    <row r="271" spans="3:43" s="33" customFormat="1" x14ac:dyDescent="0.25">
      <c r="C271" s="31"/>
      <c r="D271" s="31"/>
      <c r="E271" s="31"/>
      <c r="H271" s="44"/>
      <c r="I271" s="44"/>
      <c r="J271" s="81"/>
      <c r="T271" s="44"/>
      <c r="U271" s="44"/>
      <c r="AE271" s="44"/>
      <c r="AF271" s="44"/>
      <c r="AP271" s="44"/>
      <c r="AQ271" s="44"/>
    </row>
    <row r="272" spans="3:43" s="33" customFormat="1" x14ac:dyDescent="0.25">
      <c r="C272" s="31"/>
      <c r="D272" s="31"/>
      <c r="E272" s="31"/>
      <c r="H272" s="44"/>
      <c r="I272" s="44"/>
      <c r="J272" s="81"/>
      <c r="T272" s="44"/>
      <c r="U272" s="44"/>
      <c r="AE272" s="44"/>
      <c r="AF272" s="44"/>
      <c r="AP272" s="44"/>
      <c r="AQ272" s="44"/>
    </row>
    <row r="273" spans="3:43" s="33" customFormat="1" x14ac:dyDescent="0.25">
      <c r="C273" s="31"/>
      <c r="D273" s="31"/>
      <c r="E273" s="31"/>
      <c r="H273" s="44"/>
      <c r="I273" s="44"/>
      <c r="J273" s="81"/>
      <c r="T273" s="44"/>
      <c r="U273" s="44"/>
      <c r="AE273" s="44"/>
      <c r="AF273" s="44"/>
      <c r="AP273" s="44"/>
      <c r="AQ273" s="44"/>
    </row>
    <row r="274" spans="3:43" s="33" customFormat="1" x14ac:dyDescent="0.25">
      <c r="C274" s="31"/>
      <c r="D274" s="31"/>
      <c r="E274" s="31"/>
      <c r="H274" s="44"/>
      <c r="I274" s="44"/>
      <c r="J274" s="81"/>
      <c r="T274" s="44"/>
      <c r="U274" s="44"/>
      <c r="AE274" s="44"/>
      <c r="AF274" s="44"/>
      <c r="AP274" s="44"/>
      <c r="AQ274" s="44"/>
    </row>
    <row r="275" spans="3:43" s="33" customFormat="1" x14ac:dyDescent="0.25">
      <c r="C275" s="31"/>
      <c r="D275" s="31"/>
      <c r="E275" s="31"/>
      <c r="H275" s="44"/>
      <c r="I275" s="44"/>
      <c r="J275" s="81"/>
      <c r="T275" s="44"/>
      <c r="U275" s="44"/>
      <c r="AE275" s="44"/>
      <c r="AF275" s="44"/>
      <c r="AP275" s="44"/>
      <c r="AQ275" s="44"/>
    </row>
    <row r="276" spans="3:43" s="33" customFormat="1" x14ac:dyDescent="0.25">
      <c r="C276" s="31"/>
      <c r="D276" s="31"/>
      <c r="E276" s="31"/>
      <c r="H276" s="44"/>
      <c r="I276" s="44"/>
      <c r="J276" s="81"/>
      <c r="T276" s="44"/>
      <c r="U276" s="44"/>
      <c r="AE276" s="44"/>
      <c r="AF276" s="44"/>
      <c r="AP276" s="44"/>
      <c r="AQ276" s="44"/>
    </row>
    <row r="277" spans="3:43" s="33" customFormat="1" x14ac:dyDescent="0.25">
      <c r="C277" s="31"/>
      <c r="D277" s="31"/>
      <c r="E277" s="31"/>
      <c r="H277" s="44"/>
      <c r="I277" s="44"/>
      <c r="J277" s="81"/>
      <c r="T277" s="44"/>
      <c r="U277" s="44"/>
      <c r="AE277" s="44"/>
      <c r="AF277" s="44"/>
      <c r="AP277" s="44"/>
      <c r="AQ277" s="44"/>
    </row>
    <row r="278" spans="3:43" s="33" customFormat="1" x14ac:dyDescent="0.25">
      <c r="C278" s="31"/>
      <c r="D278" s="31"/>
      <c r="E278" s="31"/>
      <c r="H278" s="44"/>
      <c r="I278" s="44"/>
      <c r="J278" s="81"/>
      <c r="T278" s="44"/>
      <c r="U278" s="44"/>
      <c r="AE278" s="44"/>
      <c r="AF278" s="44"/>
      <c r="AP278" s="44"/>
      <c r="AQ278" s="44"/>
    </row>
    <row r="279" spans="3:43" s="33" customFormat="1" x14ac:dyDescent="0.25">
      <c r="C279" s="31"/>
      <c r="D279" s="31"/>
      <c r="E279" s="31"/>
      <c r="H279" s="44"/>
      <c r="I279" s="44"/>
      <c r="J279" s="81"/>
      <c r="T279" s="44"/>
      <c r="U279" s="44"/>
      <c r="AE279" s="44"/>
      <c r="AF279" s="44"/>
      <c r="AP279" s="44"/>
      <c r="AQ279" s="44"/>
    </row>
    <row r="280" spans="3:43" s="33" customFormat="1" x14ac:dyDescent="0.25">
      <c r="C280" s="31"/>
      <c r="D280" s="31"/>
      <c r="E280" s="31"/>
      <c r="H280" s="44"/>
      <c r="I280" s="44"/>
      <c r="J280" s="81"/>
      <c r="T280" s="44"/>
      <c r="U280" s="44"/>
      <c r="AE280" s="44"/>
      <c r="AF280" s="44"/>
      <c r="AP280" s="44"/>
      <c r="AQ280" s="44"/>
    </row>
    <row r="281" spans="3:43" s="33" customFormat="1" x14ac:dyDescent="0.25">
      <c r="C281" s="31"/>
      <c r="D281" s="31"/>
      <c r="E281" s="31"/>
      <c r="H281" s="44"/>
      <c r="I281" s="44"/>
      <c r="J281" s="81"/>
      <c r="T281" s="44"/>
      <c r="U281" s="44"/>
      <c r="AE281" s="44"/>
      <c r="AF281" s="44"/>
      <c r="AP281" s="44"/>
      <c r="AQ281" s="44"/>
    </row>
    <row r="282" spans="3:43" s="33" customFormat="1" x14ac:dyDescent="0.25">
      <c r="C282" s="31"/>
      <c r="D282" s="31"/>
      <c r="E282" s="31"/>
      <c r="H282" s="44"/>
      <c r="I282" s="44"/>
      <c r="J282" s="81"/>
      <c r="T282" s="44"/>
      <c r="U282" s="44"/>
      <c r="AE282" s="44"/>
      <c r="AF282" s="44"/>
      <c r="AP282" s="44"/>
      <c r="AQ282" s="44"/>
    </row>
    <row r="283" spans="3:43" s="33" customFormat="1" x14ac:dyDescent="0.25">
      <c r="C283" s="31"/>
      <c r="D283" s="31"/>
      <c r="E283" s="31"/>
      <c r="H283" s="44"/>
      <c r="I283" s="44"/>
      <c r="J283" s="81"/>
      <c r="T283" s="44"/>
      <c r="U283" s="44"/>
      <c r="AE283" s="44"/>
      <c r="AF283" s="44"/>
      <c r="AP283" s="44"/>
      <c r="AQ283" s="44"/>
    </row>
    <row r="284" spans="3:43" s="33" customFormat="1" x14ac:dyDescent="0.25">
      <c r="C284" s="31"/>
      <c r="D284" s="31"/>
      <c r="E284" s="31"/>
      <c r="H284" s="44"/>
      <c r="I284" s="44"/>
      <c r="J284" s="81"/>
      <c r="T284" s="44"/>
      <c r="U284" s="44"/>
      <c r="AE284" s="44"/>
      <c r="AF284" s="44"/>
      <c r="AP284" s="44"/>
      <c r="AQ284" s="44"/>
    </row>
    <row r="285" spans="3:43" s="33" customFormat="1" x14ac:dyDescent="0.25">
      <c r="C285" s="31"/>
      <c r="D285" s="31"/>
      <c r="E285" s="31"/>
      <c r="H285" s="44"/>
      <c r="I285" s="44"/>
      <c r="J285" s="81"/>
      <c r="T285" s="44"/>
      <c r="U285" s="44"/>
      <c r="AE285" s="44"/>
      <c r="AF285" s="44"/>
      <c r="AP285" s="44"/>
      <c r="AQ285" s="44"/>
    </row>
    <row r="286" spans="3:43" s="33" customFormat="1" x14ac:dyDescent="0.25">
      <c r="C286" s="31"/>
      <c r="D286" s="31"/>
      <c r="E286" s="31"/>
      <c r="H286" s="44"/>
      <c r="I286" s="44"/>
      <c r="J286" s="81"/>
      <c r="T286" s="44"/>
      <c r="U286" s="44"/>
      <c r="AE286" s="44"/>
      <c r="AF286" s="44"/>
      <c r="AP286" s="44"/>
      <c r="AQ286" s="44"/>
    </row>
    <row r="287" spans="3:43" s="33" customFormat="1" x14ac:dyDescent="0.25">
      <c r="C287" s="31"/>
      <c r="D287" s="31"/>
      <c r="E287" s="31"/>
      <c r="H287" s="44"/>
      <c r="I287" s="44"/>
      <c r="J287" s="81"/>
      <c r="T287" s="44"/>
      <c r="U287" s="44"/>
      <c r="AE287" s="44"/>
      <c r="AF287" s="44"/>
      <c r="AP287" s="44"/>
      <c r="AQ287" s="44"/>
    </row>
    <row r="288" spans="3:43" s="33" customFormat="1" x14ac:dyDescent="0.25">
      <c r="C288" s="31"/>
      <c r="D288" s="31"/>
      <c r="E288" s="31"/>
      <c r="H288" s="44"/>
      <c r="I288" s="44"/>
      <c r="J288" s="81"/>
      <c r="T288" s="44"/>
      <c r="U288" s="44"/>
      <c r="AE288" s="44"/>
      <c r="AF288" s="44"/>
      <c r="AP288" s="44"/>
      <c r="AQ288" s="44"/>
    </row>
    <row r="289" spans="3:43" s="33" customFormat="1" x14ac:dyDescent="0.25">
      <c r="C289" s="31"/>
      <c r="D289" s="31"/>
      <c r="E289" s="31"/>
      <c r="H289" s="44"/>
      <c r="I289" s="44"/>
      <c r="J289" s="81"/>
      <c r="T289" s="44"/>
      <c r="U289" s="44"/>
      <c r="AE289" s="44"/>
      <c r="AF289" s="44"/>
      <c r="AP289" s="44"/>
      <c r="AQ289" s="44"/>
    </row>
    <row r="290" spans="3:43" s="33" customFormat="1" x14ac:dyDescent="0.25">
      <c r="C290" s="31"/>
      <c r="D290" s="31"/>
      <c r="E290" s="31"/>
      <c r="H290" s="44"/>
      <c r="I290" s="44"/>
      <c r="J290" s="81"/>
      <c r="T290" s="44"/>
      <c r="U290" s="44"/>
      <c r="AE290" s="44"/>
      <c r="AF290" s="44"/>
      <c r="AP290" s="44"/>
      <c r="AQ290" s="44"/>
    </row>
    <row r="291" spans="3:43" s="33" customFormat="1" x14ac:dyDescent="0.25">
      <c r="C291" s="31"/>
      <c r="D291" s="31"/>
      <c r="E291" s="31"/>
      <c r="H291" s="44"/>
      <c r="I291" s="44"/>
      <c r="J291" s="81"/>
      <c r="T291" s="44"/>
      <c r="U291" s="44"/>
      <c r="AE291" s="44"/>
      <c r="AF291" s="44"/>
      <c r="AP291" s="44"/>
      <c r="AQ291" s="44"/>
    </row>
    <row r="292" spans="3:43" s="33" customFormat="1" x14ac:dyDescent="0.25">
      <c r="C292" s="31"/>
      <c r="D292" s="31"/>
      <c r="E292" s="31"/>
      <c r="H292" s="44"/>
      <c r="I292" s="44"/>
      <c r="J292" s="81"/>
      <c r="T292" s="44"/>
      <c r="U292" s="44"/>
      <c r="AE292" s="44"/>
      <c r="AF292" s="44"/>
      <c r="AP292" s="44"/>
      <c r="AQ292" s="44"/>
    </row>
    <row r="293" spans="3:43" s="33" customFormat="1" x14ac:dyDescent="0.25">
      <c r="C293" s="31"/>
      <c r="D293" s="31"/>
      <c r="E293" s="31"/>
      <c r="H293" s="44"/>
      <c r="I293" s="44"/>
      <c r="J293" s="81"/>
      <c r="T293" s="44"/>
      <c r="U293" s="44"/>
      <c r="AE293" s="44"/>
      <c r="AF293" s="44"/>
      <c r="AP293" s="44"/>
      <c r="AQ293" s="44"/>
    </row>
    <row r="294" spans="3:43" s="33" customFormat="1" x14ac:dyDescent="0.25">
      <c r="C294" s="31"/>
      <c r="D294" s="31"/>
      <c r="E294" s="31"/>
      <c r="H294" s="44"/>
      <c r="I294" s="44"/>
      <c r="J294" s="81"/>
      <c r="T294" s="44"/>
      <c r="U294" s="44"/>
      <c r="AE294" s="44"/>
      <c r="AF294" s="44"/>
      <c r="AP294" s="44"/>
      <c r="AQ294" s="44"/>
    </row>
    <row r="295" spans="3:43" s="33" customFormat="1" x14ac:dyDescent="0.25">
      <c r="C295" s="31"/>
      <c r="D295" s="31"/>
      <c r="E295" s="31"/>
      <c r="H295" s="44"/>
      <c r="I295" s="44"/>
      <c r="J295" s="81"/>
      <c r="T295" s="44"/>
      <c r="U295" s="44"/>
      <c r="AE295" s="44"/>
      <c r="AF295" s="44"/>
      <c r="AP295" s="44"/>
      <c r="AQ295" s="44"/>
    </row>
    <row r="296" spans="3:43" s="33" customFormat="1" x14ac:dyDescent="0.25">
      <c r="C296" s="31"/>
      <c r="D296" s="31"/>
      <c r="E296" s="31"/>
      <c r="H296" s="44"/>
      <c r="I296" s="44"/>
      <c r="J296" s="81"/>
      <c r="T296" s="44"/>
      <c r="U296" s="44"/>
      <c r="AE296" s="44"/>
      <c r="AF296" s="44"/>
      <c r="AP296" s="44"/>
      <c r="AQ296" s="44"/>
    </row>
    <row r="297" spans="3:43" s="33" customFormat="1" x14ac:dyDescent="0.25">
      <c r="C297" s="31"/>
      <c r="D297" s="31"/>
      <c r="E297" s="31"/>
      <c r="H297" s="44"/>
      <c r="I297" s="44"/>
      <c r="J297" s="81"/>
      <c r="T297" s="44"/>
      <c r="U297" s="44"/>
      <c r="AE297" s="44"/>
      <c r="AF297" s="44"/>
      <c r="AP297" s="44"/>
      <c r="AQ297" s="44"/>
    </row>
    <row r="298" spans="3:43" s="33" customFormat="1" x14ac:dyDescent="0.25">
      <c r="C298" s="31"/>
      <c r="D298" s="31"/>
      <c r="E298" s="31"/>
      <c r="H298" s="44"/>
      <c r="I298" s="44"/>
      <c r="J298" s="81"/>
      <c r="T298" s="44"/>
      <c r="U298" s="44"/>
      <c r="AE298" s="44"/>
      <c r="AF298" s="44"/>
      <c r="AP298" s="44"/>
      <c r="AQ298" s="44"/>
    </row>
    <row r="299" spans="3:43" s="33" customFormat="1" x14ac:dyDescent="0.25">
      <c r="C299" s="31"/>
      <c r="D299" s="31"/>
      <c r="E299" s="31"/>
      <c r="H299" s="44"/>
      <c r="I299" s="44"/>
      <c r="J299" s="81"/>
      <c r="T299" s="44"/>
      <c r="U299" s="44"/>
      <c r="AE299" s="44"/>
      <c r="AF299" s="44"/>
      <c r="AP299" s="44"/>
      <c r="AQ299" s="44"/>
    </row>
    <row r="300" spans="3:43" s="33" customFormat="1" x14ac:dyDescent="0.25">
      <c r="C300" s="31"/>
      <c r="D300" s="31"/>
      <c r="E300" s="31"/>
      <c r="H300" s="44"/>
      <c r="I300" s="44"/>
      <c r="J300" s="81"/>
      <c r="T300" s="44"/>
      <c r="U300" s="44"/>
      <c r="AE300" s="44"/>
      <c r="AF300" s="44"/>
      <c r="AP300" s="44"/>
      <c r="AQ300" s="44"/>
    </row>
    <row r="301" spans="3:43" s="33" customFormat="1" x14ac:dyDescent="0.25">
      <c r="C301" s="31"/>
      <c r="D301" s="31"/>
      <c r="E301" s="31"/>
      <c r="H301" s="44"/>
      <c r="I301" s="44"/>
      <c r="J301" s="81"/>
      <c r="T301" s="44"/>
      <c r="U301" s="44"/>
      <c r="AE301" s="44"/>
      <c r="AF301" s="44"/>
      <c r="AP301" s="44"/>
      <c r="AQ301" s="44"/>
    </row>
    <row r="302" spans="3:43" s="33" customFormat="1" x14ac:dyDescent="0.25">
      <c r="C302" s="31"/>
      <c r="D302" s="31"/>
      <c r="E302" s="31"/>
      <c r="H302" s="44"/>
      <c r="I302" s="44"/>
      <c r="J302" s="81"/>
      <c r="T302" s="44"/>
      <c r="U302" s="44"/>
      <c r="AE302" s="44"/>
      <c r="AF302" s="44"/>
      <c r="AP302" s="44"/>
      <c r="AQ302" s="44"/>
    </row>
    <row r="303" spans="3:43" s="33" customFormat="1" x14ac:dyDescent="0.25">
      <c r="C303" s="31"/>
      <c r="D303" s="31"/>
      <c r="E303" s="31"/>
      <c r="H303" s="44"/>
      <c r="I303" s="44"/>
      <c r="J303" s="81"/>
      <c r="T303" s="44"/>
      <c r="U303" s="44"/>
      <c r="AE303" s="44"/>
      <c r="AF303" s="44"/>
      <c r="AP303" s="44"/>
      <c r="AQ303" s="44"/>
    </row>
    <row r="304" spans="3:43" s="33" customFormat="1" x14ac:dyDescent="0.25">
      <c r="C304" s="31"/>
      <c r="D304" s="31"/>
      <c r="E304" s="31"/>
      <c r="H304" s="44"/>
      <c r="I304" s="44"/>
      <c r="J304" s="81"/>
      <c r="T304" s="44"/>
      <c r="U304" s="44"/>
      <c r="AE304" s="44"/>
      <c r="AF304" s="44"/>
      <c r="AP304" s="44"/>
      <c r="AQ304" s="44"/>
    </row>
    <row r="305" spans="3:43" s="33" customFormat="1" x14ac:dyDescent="0.25">
      <c r="C305" s="31"/>
      <c r="D305" s="31"/>
      <c r="E305" s="31"/>
      <c r="H305" s="44"/>
      <c r="I305" s="44"/>
      <c r="J305" s="81"/>
      <c r="T305" s="44"/>
      <c r="U305" s="44"/>
      <c r="AE305" s="44"/>
      <c r="AF305" s="44"/>
      <c r="AP305" s="44"/>
      <c r="AQ305" s="44"/>
    </row>
    <row r="306" spans="3:43" s="33" customFormat="1" x14ac:dyDescent="0.25">
      <c r="C306" s="31"/>
      <c r="D306" s="31"/>
      <c r="E306" s="31"/>
      <c r="H306" s="44"/>
      <c r="I306" s="44"/>
      <c r="J306" s="81"/>
      <c r="T306" s="44"/>
      <c r="U306" s="44"/>
      <c r="AE306" s="44"/>
      <c r="AF306" s="44"/>
      <c r="AP306" s="44"/>
      <c r="AQ306" s="44"/>
    </row>
    <row r="307" spans="3:43" s="33" customFormat="1" x14ac:dyDescent="0.25">
      <c r="C307" s="31"/>
      <c r="D307" s="31"/>
      <c r="E307" s="31"/>
      <c r="H307" s="44"/>
      <c r="I307" s="44"/>
      <c r="J307" s="81"/>
      <c r="T307" s="44"/>
      <c r="U307" s="44"/>
      <c r="AE307" s="44"/>
      <c r="AF307" s="44"/>
      <c r="AP307" s="44"/>
      <c r="AQ307" s="44"/>
    </row>
    <row r="308" spans="3:43" s="33" customFormat="1" x14ac:dyDescent="0.25">
      <c r="C308" s="31"/>
      <c r="D308" s="31"/>
      <c r="E308" s="31"/>
      <c r="H308" s="44"/>
      <c r="I308" s="44"/>
      <c r="J308" s="81"/>
      <c r="T308" s="44"/>
      <c r="U308" s="44"/>
      <c r="AE308" s="44"/>
      <c r="AF308" s="44"/>
      <c r="AP308" s="44"/>
      <c r="AQ308" s="44"/>
    </row>
    <row r="309" spans="3:43" s="33" customFormat="1" x14ac:dyDescent="0.25">
      <c r="C309" s="31"/>
      <c r="D309" s="31"/>
      <c r="E309" s="31"/>
      <c r="H309" s="44"/>
      <c r="I309" s="44"/>
      <c r="J309" s="81"/>
      <c r="T309" s="44"/>
      <c r="U309" s="44"/>
      <c r="AE309" s="44"/>
      <c r="AF309" s="44"/>
      <c r="AP309" s="44"/>
      <c r="AQ309" s="44"/>
    </row>
    <row r="310" spans="3:43" s="33" customFormat="1" x14ac:dyDescent="0.25">
      <c r="C310" s="31"/>
      <c r="D310" s="31"/>
      <c r="E310" s="31"/>
      <c r="H310" s="44"/>
      <c r="I310" s="44"/>
      <c r="J310" s="81"/>
      <c r="T310" s="44"/>
      <c r="U310" s="44"/>
      <c r="AE310" s="44"/>
      <c r="AF310" s="44"/>
      <c r="AP310" s="44"/>
      <c r="AQ310" s="44"/>
    </row>
    <row r="311" spans="3:43" s="33" customFormat="1" x14ac:dyDescent="0.25">
      <c r="C311" s="31"/>
      <c r="D311" s="31"/>
      <c r="E311" s="31"/>
      <c r="H311" s="44"/>
      <c r="I311" s="44"/>
      <c r="J311" s="81"/>
      <c r="T311" s="44"/>
      <c r="U311" s="44"/>
      <c r="AE311" s="44"/>
      <c r="AF311" s="44"/>
      <c r="AP311" s="44"/>
      <c r="AQ311" s="44"/>
    </row>
    <row r="312" spans="3:43" s="33" customFormat="1" x14ac:dyDescent="0.25">
      <c r="C312" s="31"/>
      <c r="D312" s="31"/>
      <c r="E312" s="31"/>
      <c r="H312" s="44"/>
      <c r="I312" s="44"/>
      <c r="J312" s="81"/>
      <c r="T312" s="44"/>
      <c r="U312" s="44"/>
      <c r="AE312" s="44"/>
      <c r="AF312" s="44"/>
      <c r="AP312" s="44"/>
      <c r="AQ312" s="44"/>
    </row>
    <row r="313" spans="3:43" s="33" customFormat="1" x14ac:dyDescent="0.25">
      <c r="C313" s="31"/>
      <c r="D313" s="31"/>
      <c r="E313" s="31"/>
      <c r="H313" s="44"/>
      <c r="I313" s="44"/>
      <c r="J313" s="81"/>
      <c r="T313" s="44"/>
      <c r="U313" s="44"/>
      <c r="AE313" s="44"/>
      <c r="AF313" s="44"/>
      <c r="AP313" s="44"/>
      <c r="AQ313" s="44"/>
    </row>
    <row r="314" spans="3:43" s="33" customFormat="1" x14ac:dyDescent="0.25">
      <c r="C314" s="31"/>
      <c r="D314" s="31"/>
      <c r="E314" s="31"/>
      <c r="H314" s="44"/>
      <c r="I314" s="44"/>
      <c r="J314" s="81"/>
      <c r="T314" s="44"/>
      <c r="U314" s="44"/>
      <c r="AE314" s="44"/>
      <c r="AF314" s="44"/>
      <c r="AP314" s="44"/>
      <c r="AQ314" s="44"/>
    </row>
    <row r="315" spans="3:43" s="33" customFormat="1" x14ac:dyDescent="0.25">
      <c r="C315" s="31"/>
      <c r="D315" s="31"/>
      <c r="E315" s="31"/>
      <c r="H315" s="44"/>
      <c r="I315" s="44"/>
      <c r="J315" s="81"/>
      <c r="T315" s="44"/>
      <c r="U315" s="44"/>
      <c r="AE315" s="44"/>
      <c r="AF315" s="44"/>
      <c r="AP315" s="44"/>
      <c r="AQ315" s="44"/>
    </row>
    <row r="316" spans="3:43" s="33" customFormat="1" x14ac:dyDescent="0.25">
      <c r="C316" s="31"/>
      <c r="D316" s="31"/>
      <c r="E316" s="31"/>
      <c r="H316" s="44"/>
      <c r="I316" s="44"/>
      <c r="J316" s="81"/>
      <c r="T316" s="44"/>
      <c r="U316" s="44"/>
      <c r="AE316" s="44"/>
      <c r="AF316" s="44"/>
      <c r="AP316" s="44"/>
      <c r="AQ316" s="44"/>
    </row>
    <row r="317" spans="3:43" s="33" customFormat="1" x14ac:dyDescent="0.25">
      <c r="C317" s="31"/>
      <c r="D317" s="31"/>
      <c r="E317" s="31"/>
      <c r="H317" s="44"/>
      <c r="I317" s="44"/>
      <c r="J317" s="81"/>
      <c r="T317" s="44"/>
      <c r="U317" s="44"/>
      <c r="AE317" s="44"/>
      <c r="AF317" s="44"/>
      <c r="AP317" s="44"/>
      <c r="AQ317" s="44"/>
    </row>
    <row r="318" spans="3:43" s="33" customFormat="1" x14ac:dyDescent="0.25">
      <c r="C318" s="31"/>
      <c r="D318" s="31"/>
      <c r="E318" s="31"/>
      <c r="H318" s="44"/>
      <c r="I318" s="44"/>
      <c r="J318" s="81"/>
      <c r="T318" s="44"/>
      <c r="U318" s="44"/>
      <c r="AE318" s="44"/>
      <c r="AF318" s="44"/>
      <c r="AP318" s="44"/>
      <c r="AQ318" s="44"/>
    </row>
    <row r="319" spans="3:43" s="33" customFormat="1" x14ac:dyDescent="0.25">
      <c r="C319" s="31"/>
      <c r="D319" s="31"/>
      <c r="E319" s="31"/>
      <c r="H319" s="44"/>
      <c r="I319" s="44"/>
      <c r="J319" s="81"/>
      <c r="T319" s="44"/>
      <c r="U319" s="44"/>
      <c r="AE319" s="44"/>
      <c r="AF319" s="44"/>
      <c r="AP319" s="44"/>
      <c r="AQ319" s="44"/>
    </row>
    <row r="320" spans="3:43" s="33" customFormat="1" x14ac:dyDescent="0.25">
      <c r="C320" s="31"/>
      <c r="D320" s="31"/>
      <c r="E320" s="31"/>
      <c r="H320" s="44"/>
      <c r="I320" s="44"/>
      <c r="J320" s="81"/>
      <c r="T320" s="44"/>
      <c r="U320" s="44"/>
      <c r="AE320" s="44"/>
      <c r="AF320" s="44"/>
      <c r="AP320" s="44"/>
      <c r="AQ320" s="44"/>
    </row>
    <row r="321" spans="3:43" s="33" customFormat="1" x14ac:dyDescent="0.25">
      <c r="C321" s="31"/>
      <c r="D321" s="31"/>
      <c r="E321" s="31"/>
      <c r="H321" s="44"/>
      <c r="I321" s="44"/>
      <c r="J321" s="81"/>
      <c r="T321" s="44"/>
      <c r="U321" s="44"/>
      <c r="AE321" s="44"/>
      <c r="AF321" s="44"/>
      <c r="AP321" s="44"/>
      <c r="AQ321" s="44"/>
    </row>
    <row r="322" spans="3:43" s="33" customFormat="1" x14ac:dyDescent="0.25">
      <c r="C322" s="31"/>
      <c r="D322" s="31"/>
      <c r="E322" s="31"/>
      <c r="H322" s="44"/>
      <c r="I322" s="44"/>
      <c r="J322" s="81"/>
      <c r="T322" s="44"/>
      <c r="U322" s="44"/>
      <c r="AE322" s="44"/>
      <c r="AF322" s="44"/>
      <c r="AP322" s="44"/>
      <c r="AQ322" s="44"/>
    </row>
    <row r="323" spans="3:43" s="33" customFormat="1" x14ac:dyDescent="0.25">
      <c r="C323" s="31"/>
      <c r="D323" s="31"/>
      <c r="E323" s="31"/>
      <c r="H323" s="44"/>
      <c r="I323" s="44"/>
      <c r="J323" s="81"/>
      <c r="T323" s="44"/>
      <c r="U323" s="44"/>
      <c r="AE323" s="44"/>
      <c r="AF323" s="44"/>
      <c r="AP323" s="44"/>
      <c r="AQ323" s="44"/>
    </row>
    <row r="324" spans="3:43" s="33" customFormat="1" x14ac:dyDescent="0.25">
      <c r="C324" s="31"/>
      <c r="D324" s="31"/>
      <c r="E324" s="31"/>
      <c r="H324" s="44"/>
      <c r="I324" s="44"/>
      <c r="J324" s="81"/>
      <c r="T324" s="44"/>
      <c r="U324" s="44"/>
      <c r="AE324" s="44"/>
      <c r="AF324" s="44"/>
      <c r="AP324" s="44"/>
      <c r="AQ324" s="44"/>
    </row>
    <row r="325" spans="3:43" s="33" customFormat="1" x14ac:dyDescent="0.25">
      <c r="C325" s="31"/>
      <c r="D325" s="31"/>
      <c r="E325" s="31"/>
      <c r="H325" s="44"/>
      <c r="I325" s="44"/>
      <c r="J325" s="81"/>
      <c r="T325" s="44"/>
      <c r="U325" s="44"/>
      <c r="AE325" s="44"/>
      <c r="AF325" s="44"/>
      <c r="AP325" s="44"/>
      <c r="AQ325" s="44"/>
    </row>
    <row r="326" spans="3:43" s="33" customFormat="1" x14ac:dyDescent="0.25">
      <c r="C326" s="31"/>
      <c r="D326" s="31"/>
      <c r="E326" s="31"/>
      <c r="H326" s="44"/>
      <c r="I326" s="44"/>
      <c r="J326" s="81"/>
      <c r="T326" s="44"/>
      <c r="U326" s="44"/>
      <c r="AE326" s="44"/>
      <c r="AF326" s="44"/>
      <c r="AP326" s="44"/>
      <c r="AQ326" s="44"/>
    </row>
    <row r="327" spans="3:43" s="33" customFormat="1" x14ac:dyDescent="0.25">
      <c r="C327" s="31"/>
      <c r="D327" s="31"/>
      <c r="E327" s="31"/>
      <c r="H327" s="44"/>
      <c r="I327" s="44"/>
      <c r="J327" s="81"/>
      <c r="T327" s="44"/>
      <c r="U327" s="44"/>
      <c r="AE327" s="44"/>
      <c r="AF327" s="44"/>
      <c r="AP327" s="44"/>
      <c r="AQ327" s="44"/>
    </row>
    <row r="328" spans="3:43" s="33" customFormat="1" x14ac:dyDescent="0.25">
      <c r="C328" s="31"/>
      <c r="D328" s="31"/>
      <c r="E328" s="31"/>
      <c r="H328" s="44"/>
      <c r="I328" s="44"/>
      <c r="J328" s="81"/>
      <c r="T328" s="44"/>
      <c r="U328" s="44"/>
      <c r="AE328" s="44"/>
      <c r="AF328" s="44"/>
      <c r="AP328" s="44"/>
      <c r="AQ328" s="44"/>
    </row>
    <row r="329" spans="3:43" s="33" customFormat="1" x14ac:dyDescent="0.25">
      <c r="C329" s="31"/>
      <c r="D329" s="31"/>
      <c r="E329" s="31"/>
      <c r="H329" s="44"/>
      <c r="I329" s="44"/>
      <c r="J329" s="81"/>
      <c r="T329" s="44"/>
      <c r="U329" s="44"/>
      <c r="AE329" s="44"/>
      <c r="AF329" s="44"/>
      <c r="AP329" s="44"/>
      <c r="AQ329" s="44"/>
    </row>
    <row r="330" spans="3:43" s="33" customFormat="1" x14ac:dyDescent="0.25">
      <c r="C330" s="31"/>
      <c r="D330" s="31"/>
      <c r="E330" s="31"/>
      <c r="H330" s="44"/>
      <c r="I330" s="44"/>
      <c r="J330" s="81"/>
      <c r="T330" s="44"/>
      <c r="U330" s="44"/>
      <c r="AE330" s="44"/>
      <c r="AF330" s="44"/>
      <c r="AP330" s="44"/>
      <c r="AQ330" s="44"/>
    </row>
    <row r="331" spans="3:43" s="33" customFormat="1" x14ac:dyDescent="0.25">
      <c r="C331" s="31"/>
      <c r="D331" s="31"/>
      <c r="E331" s="31"/>
      <c r="H331" s="44"/>
      <c r="I331" s="44"/>
      <c r="J331" s="81"/>
      <c r="T331" s="44"/>
      <c r="U331" s="44"/>
      <c r="AE331" s="44"/>
      <c r="AF331" s="44"/>
      <c r="AP331" s="44"/>
      <c r="AQ331" s="44"/>
    </row>
    <row r="332" spans="3:43" s="33" customFormat="1" x14ac:dyDescent="0.25">
      <c r="C332" s="31"/>
      <c r="D332" s="31"/>
      <c r="E332" s="31"/>
      <c r="H332" s="44"/>
      <c r="I332" s="44"/>
      <c r="J332" s="81"/>
      <c r="T332" s="44"/>
      <c r="U332" s="44"/>
      <c r="AE332" s="44"/>
      <c r="AF332" s="44"/>
      <c r="AP332" s="44"/>
      <c r="AQ332" s="44"/>
    </row>
    <row r="333" spans="3:43" s="33" customFormat="1" x14ac:dyDescent="0.25">
      <c r="C333" s="31"/>
      <c r="D333" s="31"/>
      <c r="E333" s="31"/>
      <c r="H333" s="44"/>
      <c r="I333" s="44"/>
      <c r="J333" s="81"/>
      <c r="T333" s="44"/>
      <c r="U333" s="44"/>
      <c r="AE333" s="44"/>
      <c r="AF333" s="44"/>
      <c r="AP333" s="44"/>
      <c r="AQ333" s="44"/>
    </row>
    <row r="334" spans="3:43" s="33" customFormat="1" x14ac:dyDescent="0.25">
      <c r="C334" s="31"/>
      <c r="D334" s="31"/>
      <c r="E334" s="31"/>
      <c r="H334" s="44"/>
      <c r="I334" s="44"/>
      <c r="J334" s="81"/>
      <c r="T334" s="44"/>
      <c r="U334" s="44"/>
      <c r="AE334" s="44"/>
      <c r="AF334" s="44"/>
      <c r="AP334" s="44"/>
      <c r="AQ334" s="44"/>
    </row>
    <row r="335" spans="3:43" s="33" customFormat="1" x14ac:dyDescent="0.25">
      <c r="C335" s="31"/>
      <c r="D335" s="31"/>
      <c r="E335" s="31"/>
      <c r="H335" s="44"/>
      <c r="I335" s="44"/>
      <c r="J335" s="81"/>
      <c r="T335" s="44"/>
      <c r="U335" s="44"/>
      <c r="AE335" s="44"/>
      <c r="AF335" s="44"/>
      <c r="AP335" s="44"/>
      <c r="AQ335" s="44"/>
    </row>
    <row r="336" spans="3:43" s="33" customFormat="1" x14ac:dyDescent="0.25">
      <c r="C336" s="31"/>
      <c r="D336" s="31"/>
      <c r="E336" s="31"/>
      <c r="H336" s="44"/>
      <c r="I336" s="44"/>
      <c r="J336" s="81"/>
      <c r="T336" s="44"/>
      <c r="U336" s="44"/>
      <c r="AE336" s="44"/>
      <c r="AF336" s="44"/>
      <c r="AP336" s="44"/>
      <c r="AQ336" s="44"/>
    </row>
    <row r="337" spans="3:43" s="33" customFormat="1" x14ac:dyDescent="0.25">
      <c r="C337" s="31"/>
      <c r="D337" s="31"/>
      <c r="E337" s="31"/>
      <c r="H337" s="44"/>
      <c r="I337" s="44"/>
      <c r="J337" s="81"/>
      <c r="T337" s="44"/>
      <c r="U337" s="44"/>
      <c r="AE337" s="44"/>
      <c r="AF337" s="44"/>
      <c r="AP337" s="44"/>
      <c r="AQ337" s="44"/>
    </row>
    <row r="338" spans="3:43" s="33" customFormat="1" x14ac:dyDescent="0.25">
      <c r="C338" s="31"/>
      <c r="D338" s="31"/>
      <c r="E338" s="31"/>
      <c r="H338" s="44"/>
      <c r="I338" s="44"/>
      <c r="J338" s="81"/>
      <c r="T338" s="44"/>
      <c r="U338" s="44"/>
      <c r="AE338" s="44"/>
      <c r="AF338" s="44"/>
      <c r="AP338" s="44"/>
      <c r="AQ338" s="44"/>
    </row>
    <row r="339" spans="3:43" s="33" customFormat="1" x14ac:dyDescent="0.25">
      <c r="C339" s="31"/>
      <c r="D339" s="31"/>
      <c r="E339" s="31"/>
      <c r="H339" s="44"/>
      <c r="I339" s="44"/>
      <c r="J339" s="81"/>
      <c r="T339" s="44"/>
      <c r="U339" s="44"/>
      <c r="AE339" s="44"/>
      <c r="AF339" s="44"/>
      <c r="AP339" s="44"/>
      <c r="AQ339" s="44"/>
    </row>
    <row r="340" spans="3:43" s="33" customFormat="1" x14ac:dyDescent="0.25">
      <c r="C340" s="31"/>
      <c r="D340" s="31"/>
      <c r="E340" s="31"/>
      <c r="H340" s="44"/>
      <c r="I340" s="44"/>
      <c r="J340" s="81"/>
      <c r="T340" s="44"/>
      <c r="U340" s="44"/>
      <c r="AE340" s="44"/>
      <c r="AF340" s="44"/>
      <c r="AP340" s="44"/>
      <c r="AQ340" s="44"/>
    </row>
    <row r="341" spans="3:43" s="33" customFormat="1" x14ac:dyDescent="0.25">
      <c r="C341" s="31"/>
      <c r="D341" s="31"/>
      <c r="E341" s="31"/>
      <c r="H341" s="44"/>
      <c r="I341" s="44"/>
      <c r="J341" s="81"/>
      <c r="T341" s="44"/>
      <c r="U341" s="44"/>
      <c r="AE341" s="44"/>
      <c r="AF341" s="44"/>
      <c r="AP341" s="44"/>
      <c r="AQ341" s="44"/>
    </row>
    <row r="342" spans="3:43" s="33" customFormat="1" x14ac:dyDescent="0.25">
      <c r="C342" s="31"/>
      <c r="D342" s="31"/>
      <c r="E342" s="31"/>
      <c r="H342" s="44"/>
      <c r="I342" s="44"/>
      <c r="J342" s="81"/>
      <c r="T342" s="44"/>
      <c r="U342" s="44"/>
      <c r="AE342" s="44"/>
      <c r="AF342" s="44"/>
      <c r="AP342" s="44"/>
      <c r="AQ342" s="44"/>
    </row>
    <row r="343" spans="3:43" s="33" customFormat="1" x14ac:dyDescent="0.25">
      <c r="C343" s="31"/>
      <c r="D343" s="31"/>
      <c r="E343" s="31"/>
      <c r="H343" s="44"/>
      <c r="I343" s="44"/>
      <c r="J343" s="81"/>
      <c r="T343" s="44"/>
      <c r="U343" s="44"/>
      <c r="AE343" s="44"/>
      <c r="AF343" s="44"/>
      <c r="AP343" s="44"/>
      <c r="AQ343" s="44"/>
    </row>
    <row r="344" spans="3:43" s="33" customFormat="1" x14ac:dyDescent="0.25">
      <c r="C344" s="31"/>
      <c r="D344" s="31"/>
      <c r="E344" s="31"/>
      <c r="H344" s="44"/>
      <c r="I344" s="44"/>
      <c r="J344" s="81"/>
      <c r="T344" s="44"/>
      <c r="U344" s="44"/>
      <c r="AE344" s="44"/>
      <c r="AF344" s="44"/>
      <c r="AP344" s="44"/>
      <c r="AQ344" s="44"/>
    </row>
    <row r="345" spans="3:43" s="33" customFormat="1" x14ac:dyDescent="0.25">
      <c r="C345" s="31"/>
      <c r="D345" s="31"/>
      <c r="E345" s="31"/>
      <c r="H345" s="44"/>
      <c r="I345" s="44"/>
      <c r="J345" s="81"/>
      <c r="T345" s="44"/>
      <c r="U345" s="44"/>
      <c r="AE345" s="44"/>
      <c r="AF345" s="44"/>
      <c r="AP345" s="44"/>
      <c r="AQ345" s="44"/>
    </row>
    <row r="346" spans="3:43" s="33" customFormat="1" x14ac:dyDescent="0.25">
      <c r="C346" s="31"/>
      <c r="D346" s="31"/>
      <c r="E346" s="31"/>
      <c r="H346" s="44"/>
      <c r="I346" s="44"/>
      <c r="J346" s="81"/>
      <c r="T346" s="44"/>
      <c r="U346" s="44"/>
      <c r="AE346" s="44"/>
      <c r="AF346" s="44"/>
      <c r="AP346" s="44"/>
      <c r="AQ346" s="44"/>
    </row>
    <row r="347" spans="3:43" s="33" customFormat="1" x14ac:dyDescent="0.25">
      <c r="C347" s="31"/>
      <c r="D347" s="31"/>
      <c r="E347" s="31"/>
      <c r="H347" s="44"/>
      <c r="I347" s="44"/>
      <c r="J347" s="81"/>
      <c r="T347" s="44"/>
      <c r="U347" s="44"/>
      <c r="AE347" s="44"/>
      <c r="AF347" s="44"/>
      <c r="AP347" s="44"/>
      <c r="AQ347" s="44"/>
    </row>
    <row r="348" spans="3:43" s="33" customFormat="1" x14ac:dyDescent="0.25">
      <c r="C348" s="31"/>
      <c r="D348" s="31"/>
      <c r="E348" s="31"/>
      <c r="H348" s="44"/>
      <c r="I348" s="44"/>
      <c r="J348" s="81"/>
      <c r="T348" s="44"/>
      <c r="U348" s="44"/>
      <c r="AE348" s="44"/>
      <c r="AF348" s="44"/>
      <c r="AP348" s="44"/>
      <c r="AQ348" s="44"/>
    </row>
    <row r="349" spans="3:43" s="33" customFormat="1" x14ac:dyDescent="0.25">
      <c r="C349" s="31"/>
      <c r="D349" s="31"/>
      <c r="E349" s="31"/>
      <c r="H349" s="44"/>
      <c r="I349" s="44"/>
      <c r="J349" s="81"/>
      <c r="T349" s="44"/>
      <c r="U349" s="44"/>
      <c r="AE349" s="44"/>
      <c r="AF349" s="44"/>
      <c r="AP349" s="44"/>
      <c r="AQ349" s="44"/>
    </row>
    <row r="350" spans="3:43" s="33" customFormat="1" x14ac:dyDescent="0.25">
      <c r="C350" s="31"/>
      <c r="D350" s="31"/>
      <c r="E350" s="31"/>
      <c r="H350" s="44"/>
      <c r="I350" s="44"/>
      <c r="J350" s="81"/>
      <c r="T350" s="44"/>
      <c r="U350" s="44"/>
      <c r="AE350" s="44"/>
      <c r="AF350" s="44"/>
      <c r="AP350" s="44"/>
      <c r="AQ350" s="44"/>
    </row>
    <row r="351" spans="3:43" s="33" customFormat="1" x14ac:dyDescent="0.25">
      <c r="C351" s="31"/>
      <c r="D351" s="31"/>
      <c r="E351" s="31"/>
      <c r="H351" s="44"/>
      <c r="I351" s="44"/>
      <c r="J351" s="81"/>
      <c r="T351" s="44"/>
      <c r="U351" s="44"/>
      <c r="AE351" s="44"/>
      <c r="AF351" s="44"/>
      <c r="AP351" s="44"/>
      <c r="AQ351" s="44"/>
    </row>
    <row r="352" spans="3:43" s="33" customFormat="1" x14ac:dyDescent="0.25">
      <c r="C352" s="31"/>
      <c r="D352" s="31"/>
      <c r="E352" s="31"/>
      <c r="H352" s="44"/>
      <c r="I352" s="44"/>
      <c r="J352" s="81"/>
      <c r="T352" s="44"/>
      <c r="U352" s="44"/>
      <c r="AE352" s="44"/>
      <c r="AF352" s="44"/>
      <c r="AP352" s="44"/>
      <c r="AQ352" s="44"/>
    </row>
    <row r="353" spans="3:43" s="33" customFormat="1" x14ac:dyDescent="0.25">
      <c r="C353" s="31"/>
      <c r="D353" s="31"/>
      <c r="E353" s="31"/>
      <c r="H353" s="44"/>
      <c r="I353" s="44"/>
      <c r="J353" s="81"/>
      <c r="T353" s="44"/>
      <c r="U353" s="44"/>
      <c r="AE353" s="44"/>
      <c r="AF353" s="44"/>
      <c r="AP353" s="44"/>
      <c r="AQ353" s="44"/>
    </row>
    <row r="354" spans="3:43" s="33" customFormat="1" x14ac:dyDescent="0.25">
      <c r="C354" s="31"/>
      <c r="D354" s="31"/>
      <c r="E354" s="31"/>
      <c r="H354" s="44"/>
      <c r="I354" s="44"/>
      <c r="J354" s="81"/>
      <c r="T354" s="44"/>
      <c r="U354" s="44"/>
      <c r="AE354" s="44"/>
      <c r="AF354" s="44"/>
      <c r="AP354" s="44"/>
      <c r="AQ354" s="44"/>
    </row>
    <row r="355" spans="3:43" s="33" customFormat="1" x14ac:dyDescent="0.25">
      <c r="C355" s="31"/>
      <c r="D355" s="31"/>
      <c r="E355" s="31"/>
      <c r="H355" s="44"/>
      <c r="I355" s="44"/>
      <c r="J355" s="81"/>
      <c r="T355" s="44"/>
      <c r="U355" s="44"/>
      <c r="AE355" s="44"/>
      <c r="AF355" s="44"/>
      <c r="AP355" s="44"/>
      <c r="AQ355" s="44"/>
    </row>
    <row r="356" spans="3:43" s="33" customFormat="1" x14ac:dyDescent="0.25">
      <c r="C356" s="31"/>
      <c r="D356" s="31"/>
      <c r="E356" s="31"/>
      <c r="H356" s="44"/>
      <c r="I356" s="44"/>
      <c r="J356" s="81"/>
      <c r="T356" s="44"/>
      <c r="U356" s="44"/>
      <c r="AE356" s="44"/>
      <c r="AF356" s="44"/>
      <c r="AP356" s="44"/>
      <c r="AQ356" s="44"/>
    </row>
    <row r="357" spans="3:43" s="33" customFormat="1" x14ac:dyDescent="0.25">
      <c r="C357" s="31"/>
      <c r="D357" s="31"/>
      <c r="E357" s="31"/>
      <c r="H357" s="44"/>
      <c r="I357" s="44"/>
      <c r="J357" s="81"/>
      <c r="T357" s="44"/>
      <c r="U357" s="44"/>
      <c r="AE357" s="44"/>
      <c r="AF357" s="44"/>
      <c r="AP357" s="44"/>
      <c r="AQ357" s="44"/>
    </row>
    <row r="358" spans="3:43" s="33" customFormat="1" x14ac:dyDescent="0.25">
      <c r="C358" s="31"/>
      <c r="D358" s="31"/>
      <c r="E358" s="31"/>
      <c r="H358" s="44"/>
      <c r="I358" s="44"/>
      <c r="J358" s="81"/>
      <c r="T358" s="44"/>
      <c r="U358" s="44"/>
      <c r="AE358" s="44"/>
      <c r="AF358" s="44"/>
      <c r="AP358" s="44"/>
      <c r="AQ358" s="44"/>
    </row>
    <row r="359" spans="3:43" s="33" customFormat="1" x14ac:dyDescent="0.25">
      <c r="C359" s="31"/>
      <c r="D359" s="31"/>
      <c r="E359" s="31"/>
      <c r="H359" s="44"/>
      <c r="I359" s="44"/>
      <c r="J359" s="81"/>
      <c r="T359" s="44"/>
      <c r="U359" s="44"/>
      <c r="AE359" s="44"/>
      <c r="AF359" s="44"/>
      <c r="AP359" s="44"/>
      <c r="AQ359" s="44"/>
    </row>
    <row r="360" spans="3:43" s="33" customFormat="1" x14ac:dyDescent="0.25">
      <c r="C360" s="31"/>
      <c r="D360" s="31"/>
      <c r="E360" s="31"/>
      <c r="H360" s="44"/>
      <c r="I360" s="44"/>
      <c r="J360" s="81"/>
      <c r="T360" s="44"/>
      <c r="U360" s="44"/>
      <c r="AE360" s="44"/>
      <c r="AF360" s="44"/>
      <c r="AP360" s="44"/>
      <c r="AQ360" s="44"/>
    </row>
    <row r="361" spans="3:43" s="33" customFormat="1" x14ac:dyDescent="0.25">
      <c r="C361" s="31"/>
      <c r="D361" s="31"/>
      <c r="E361" s="31"/>
      <c r="H361" s="44"/>
      <c r="I361" s="44"/>
      <c r="J361" s="81"/>
      <c r="T361" s="44"/>
      <c r="U361" s="44"/>
      <c r="AE361" s="44"/>
      <c r="AF361" s="44"/>
      <c r="AP361" s="44"/>
      <c r="AQ361" s="44"/>
    </row>
    <row r="362" spans="3:43" s="33" customFormat="1" x14ac:dyDescent="0.25">
      <c r="C362" s="31"/>
      <c r="D362" s="31"/>
      <c r="E362" s="31"/>
      <c r="H362" s="44"/>
      <c r="I362" s="44"/>
      <c r="J362" s="81"/>
      <c r="T362" s="44"/>
      <c r="U362" s="44"/>
      <c r="AE362" s="44"/>
      <c r="AF362" s="44"/>
      <c r="AP362" s="44"/>
      <c r="AQ362" s="44"/>
    </row>
    <row r="363" spans="3:43" s="33" customFormat="1" x14ac:dyDescent="0.25">
      <c r="C363" s="31"/>
      <c r="D363" s="31"/>
      <c r="E363" s="31"/>
      <c r="H363" s="44"/>
      <c r="I363" s="44"/>
      <c r="J363" s="81"/>
      <c r="T363" s="44"/>
      <c r="U363" s="44"/>
      <c r="AE363" s="44"/>
      <c r="AF363" s="44"/>
      <c r="AP363" s="44"/>
      <c r="AQ363" s="44"/>
    </row>
    <row r="364" spans="3:43" s="33" customFormat="1" x14ac:dyDescent="0.25">
      <c r="C364" s="31"/>
      <c r="D364" s="31"/>
      <c r="E364" s="31"/>
      <c r="H364" s="44"/>
      <c r="I364" s="44"/>
      <c r="J364" s="81"/>
      <c r="T364" s="44"/>
      <c r="U364" s="44"/>
      <c r="AE364" s="44"/>
      <c r="AF364" s="44"/>
      <c r="AP364" s="44"/>
      <c r="AQ364" s="44"/>
    </row>
    <row r="365" spans="3:43" s="33" customFormat="1" x14ac:dyDescent="0.25">
      <c r="C365" s="31"/>
      <c r="D365" s="31"/>
      <c r="E365" s="31"/>
      <c r="H365" s="44"/>
      <c r="I365" s="44"/>
      <c r="J365" s="81"/>
      <c r="T365" s="44"/>
      <c r="U365" s="44"/>
      <c r="AE365" s="44"/>
      <c r="AF365" s="44"/>
      <c r="AP365" s="44"/>
      <c r="AQ365" s="44"/>
    </row>
    <row r="366" spans="3:43" s="33" customFormat="1" x14ac:dyDescent="0.25">
      <c r="C366" s="31"/>
      <c r="D366" s="31"/>
      <c r="E366" s="31"/>
      <c r="H366" s="44"/>
      <c r="I366" s="44"/>
      <c r="J366" s="81"/>
      <c r="T366" s="44"/>
      <c r="U366" s="44"/>
      <c r="AE366" s="44"/>
      <c r="AF366" s="44"/>
      <c r="AP366" s="44"/>
      <c r="AQ366" s="44"/>
    </row>
    <row r="367" spans="3:43" s="33" customFormat="1" x14ac:dyDescent="0.25">
      <c r="C367" s="31"/>
      <c r="D367" s="31"/>
      <c r="E367" s="31"/>
      <c r="H367" s="44"/>
      <c r="I367" s="44"/>
      <c r="J367" s="81"/>
      <c r="T367" s="44"/>
      <c r="U367" s="44"/>
      <c r="AE367" s="44"/>
      <c r="AF367" s="44"/>
      <c r="AP367" s="44"/>
      <c r="AQ367" s="44"/>
    </row>
    <row r="368" spans="3:43" s="33" customFormat="1" x14ac:dyDescent="0.25">
      <c r="C368" s="31"/>
      <c r="D368" s="31"/>
      <c r="E368" s="31"/>
      <c r="H368" s="44"/>
      <c r="I368" s="44"/>
      <c r="J368" s="81"/>
      <c r="T368" s="44"/>
      <c r="U368" s="44"/>
      <c r="AE368" s="44"/>
      <c r="AF368" s="44"/>
      <c r="AP368" s="44"/>
      <c r="AQ368" s="44"/>
    </row>
    <row r="369" spans="3:43" s="33" customFormat="1" x14ac:dyDescent="0.25">
      <c r="C369" s="31"/>
      <c r="D369" s="31"/>
      <c r="E369" s="31"/>
      <c r="H369" s="44"/>
      <c r="I369" s="44"/>
      <c r="J369" s="81"/>
      <c r="T369" s="44"/>
      <c r="U369" s="44"/>
      <c r="AE369" s="44"/>
      <c r="AF369" s="44"/>
      <c r="AP369" s="44"/>
      <c r="AQ369" s="44"/>
    </row>
    <row r="370" spans="3:43" s="33" customFormat="1" x14ac:dyDescent="0.25">
      <c r="C370" s="31"/>
      <c r="D370" s="31"/>
      <c r="E370" s="31"/>
      <c r="H370" s="44"/>
      <c r="I370" s="44"/>
      <c r="J370" s="81"/>
      <c r="T370" s="44"/>
      <c r="U370" s="44"/>
      <c r="AE370" s="44"/>
      <c r="AF370" s="44"/>
      <c r="AP370" s="44"/>
      <c r="AQ370" s="44"/>
    </row>
    <row r="371" spans="3:43" s="33" customFormat="1" x14ac:dyDescent="0.25">
      <c r="C371" s="31"/>
      <c r="D371" s="31"/>
      <c r="E371" s="31"/>
      <c r="H371" s="44"/>
      <c r="I371" s="44"/>
      <c r="J371" s="81"/>
      <c r="T371" s="44"/>
      <c r="U371" s="44"/>
      <c r="AE371" s="44"/>
      <c r="AF371" s="44"/>
      <c r="AP371" s="44"/>
      <c r="AQ371" s="44"/>
    </row>
    <row r="372" spans="3:43" s="33" customFormat="1" x14ac:dyDescent="0.25">
      <c r="C372" s="31"/>
      <c r="D372" s="31"/>
      <c r="E372" s="31"/>
      <c r="H372" s="44"/>
      <c r="I372" s="44"/>
      <c r="J372" s="81"/>
      <c r="T372" s="44"/>
      <c r="U372" s="44"/>
      <c r="AE372" s="44"/>
      <c r="AF372" s="44"/>
      <c r="AP372" s="44"/>
      <c r="AQ372" s="44"/>
    </row>
    <row r="373" spans="3:43" s="33" customFormat="1" x14ac:dyDescent="0.25">
      <c r="C373" s="31"/>
      <c r="D373" s="31"/>
      <c r="E373" s="31"/>
      <c r="H373" s="44"/>
      <c r="I373" s="44"/>
      <c r="J373" s="81"/>
      <c r="T373" s="44"/>
      <c r="U373" s="44"/>
      <c r="AE373" s="44"/>
      <c r="AF373" s="44"/>
      <c r="AP373" s="44"/>
      <c r="AQ373" s="44"/>
    </row>
    <row r="374" spans="3:43" s="33" customFormat="1" x14ac:dyDescent="0.25">
      <c r="C374" s="31"/>
      <c r="D374" s="31"/>
      <c r="E374" s="31"/>
      <c r="H374" s="44"/>
      <c r="I374" s="44"/>
      <c r="J374" s="81"/>
      <c r="T374" s="44"/>
      <c r="U374" s="44"/>
      <c r="AE374" s="44"/>
      <c r="AF374" s="44"/>
      <c r="AP374" s="44"/>
      <c r="AQ374" s="44"/>
    </row>
    <row r="375" spans="3:43" s="33" customFormat="1" x14ac:dyDescent="0.25">
      <c r="C375" s="31"/>
      <c r="D375" s="31"/>
      <c r="E375" s="31"/>
      <c r="H375" s="44"/>
      <c r="I375" s="44"/>
      <c r="J375" s="81"/>
      <c r="T375" s="44"/>
      <c r="U375" s="44"/>
      <c r="AE375" s="44"/>
      <c r="AF375" s="44"/>
      <c r="AP375" s="44"/>
      <c r="AQ375" s="44"/>
    </row>
    <row r="376" spans="3:43" s="33" customFormat="1" x14ac:dyDescent="0.25">
      <c r="C376" s="31"/>
      <c r="D376" s="31"/>
      <c r="E376" s="31"/>
      <c r="H376" s="44"/>
      <c r="I376" s="44"/>
      <c r="J376" s="81"/>
      <c r="T376" s="44"/>
      <c r="U376" s="44"/>
      <c r="AE376" s="44"/>
      <c r="AF376" s="44"/>
      <c r="AP376" s="44"/>
      <c r="AQ376" s="44"/>
    </row>
    <row r="377" spans="3:43" s="33" customFormat="1" x14ac:dyDescent="0.25">
      <c r="C377" s="31"/>
      <c r="D377" s="31"/>
      <c r="E377" s="31"/>
      <c r="H377" s="44"/>
      <c r="I377" s="44"/>
      <c r="J377" s="81"/>
      <c r="T377" s="44"/>
      <c r="U377" s="44"/>
      <c r="AE377" s="44"/>
      <c r="AF377" s="44"/>
      <c r="AP377" s="44"/>
      <c r="AQ377" s="44"/>
    </row>
    <row r="378" spans="3:43" s="33" customFormat="1" x14ac:dyDescent="0.25">
      <c r="C378" s="31"/>
      <c r="D378" s="31"/>
      <c r="E378" s="31"/>
      <c r="H378" s="44"/>
      <c r="I378" s="44"/>
      <c r="J378" s="81"/>
      <c r="T378" s="44"/>
      <c r="U378" s="44"/>
      <c r="AE378" s="44"/>
      <c r="AF378" s="44"/>
      <c r="AP378" s="44"/>
      <c r="AQ378" s="44"/>
    </row>
    <row r="379" spans="3:43" s="33" customFormat="1" x14ac:dyDescent="0.25">
      <c r="C379" s="31"/>
      <c r="D379" s="31"/>
      <c r="E379" s="31"/>
      <c r="H379" s="44"/>
      <c r="I379" s="44"/>
      <c r="J379" s="81"/>
      <c r="T379" s="44"/>
      <c r="U379" s="44"/>
      <c r="AE379" s="44"/>
      <c r="AF379" s="44"/>
      <c r="AP379" s="44"/>
      <c r="AQ379" s="44"/>
    </row>
    <row r="380" spans="3:43" s="33" customFormat="1" x14ac:dyDescent="0.25">
      <c r="C380" s="31"/>
      <c r="D380" s="31"/>
      <c r="E380" s="31"/>
      <c r="H380" s="44"/>
      <c r="I380" s="44"/>
      <c r="J380" s="81"/>
      <c r="T380" s="44"/>
      <c r="U380" s="44"/>
      <c r="AE380" s="44"/>
      <c r="AF380" s="44"/>
      <c r="AP380" s="44"/>
      <c r="AQ380" s="44"/>
    </row>
    <row r="381" spans="3:43" s="33" customFormat="1" x14ac:dyDescent="0.25">
      <c r="C381" s="31"/>
      <c r="D381" s="31"/>
      <c r="E381" s="31"/>
      <c r="H381" s="44"/>
      <c r="I381" s="44"/>
      <c r="J381" s="81"/>
      <c r="T381" s="44"/>
      <c r="U381" s="44"/>
      <c r="AE381" s="44"/>
      <c r="AF381" s="44"/>
      <c r="AP381" s="44"/>
      <c r="AQ381" s="44"/>
    </row>
    <row r="382" spans="3:43" s="33" customFormat="1" x14ac:dyDescent="0.25">
      <c r="C382" s="31"/>
      <c r="D382" s="31"/>
      <c r="E382" s="31"/>
      <c r="H382" s="44"/>
      <c r="I382" s="44"/>
      <c r="J382" s="81"/>
      <c r="T382" s="44"/>
      <c r="U382" s="44"/>
      <c r="AE382" s="44"/>
      <c r="AF382" s="44"/>
      <c r="AP382" s="44"/>
      <c r="AQ382" s="44"/>
    </row>
    <row r="383" spans="3:43" s="33" customFormat="1" x14ac:dyDescent="0.25">
      <c r="C383" s="31"/>
      <c r="D383" s="31"/>
      <c r="E383" s="31"/>
      <c r="H383" s="44"/>
      <c r="I383" s="44"/>
      <c r="J383" s="81"/>
      <c r="T383" s="44"/>
      <c r="U383" s="44"/>
      <c r="AE383" s="44"/>
      <c r="AF383" s="44"/>
      <c r="AP383" s="44"/>
      <c r="AQ383" s="44"/>
    </row>
    <row r="384" spans="3:43" s="33" customFormat="1" x14ac:dyDescent="0.25">
      <c r="C384" s="31"/>
      <c r="D384" s="31"/>
      <c r="E384" s="31"/>
      <c r="H384" s="44"/>
      <c r="I384" s="44"/>
      <c r="J384" s="81"/>
      <c r="T384" s="44"/>
      <c r="U384" s="44"/>
      <c r="AE384" s="44"/>
      <c r="AF384" s="44"/>
      <c r="AP384" s="44"/>
      <c r="AQ384" s="44"/>
    </row>
    <row r="385" spans="3:43" s="33" customFormat="1" x14ac:dyDescent="0.25">
      <c r="C385" s="31"/>
      <c r="D385" s="31"/>
      <c r="E385" s="31"/>
      <c r="H385" s="44"/>
      <c r="I385" s="44"/>
      <c r="J385" s="81"/>
      <c r="T385" s="44"/>
      <c r="U385" s="44"/>
      <c r="AE385" s="44"/>
      <c r="AF385" s="44"/>
      <c r="AP385" s="44"/>
      <c r="AQ385" s="44"/>
    </row>
    <row r="386" spans="3:43" s="33" customFormat="1" x14ac:dyDescent="0.25">
      <c r="C386" s="31"/>
      <c r="D386" s="31"/>
      <c r="E386" s="31"/>
      <c r="H386" s="44"/>
      <c r="I386" s="44"/>
      <c r="J386" s="81"/>
      <c r="T386" s="44"/>
      <c r="U386" s="44"/>
      <c r="AE386" s="44"/>
      <c r="AF386" s="44"/>
      <c r="AP386" s="44"/>
      <c r="AQ386" s="44"/>
    </row>
    <row r="387" spans="3:43" s="33" customFormat="1" x14ac:dyDescent="0.25">
      <c r="C387" s="31"/>
      <c r="D387" s="31"/>
      <c r="E387" s="31"/>
      <c r="H387" s="44"/>
      <c r="I387" s="44"/>
      <c r="J387" s="81"/>
      <c r="T387" s="44"/>
      <c r="U387" s="44"/>
      <c r="AE387" s="44"/>
      <c r="AF387" s="44"/>
      <c r="AP387" s="44"/>
      <c r="AQ387" s="44"/>
    </row>
    <row r="388" spans="3:43" s="33" customFormat="1" x14ac:dyDescent="0.25">
      <c r="C388" s="31"/>
      <c r="D388" s="31"/>
      <c r="E388" s="31"/>
      <c r="H388" s="44"/>
      <c r="I388" s="44"/>
      <c r="J388" s="81"/>
      <c r="T388" s="44"/>
      <c r="U388" s="44"/>
      <c r="AE388" s="44"/>
      <c r="AF388" s="44"/>
      <c r="AP388" s="44"/>
      <c r="AQ388" s="44"/>
    </row>
    <row r="389" spans="3:43" s="33" customFormat="1" x14ac:dyDescent="0.25">
      <c r="C389" s="31"/>
      <c r="D389" s="31"/>
      <c r="E389" s="31"/>
      <c r="H389" s="44"/>
      <c r="I389" s="44"/>
      <c r="J389" s="81"/>
      <c r="T389" s="44"/>
      <c r="U389" s="44"/>
      <c r="AE389" s="44"/>
      <c r="AF389" s="44"/>
      <c r="AP389" s="44"/>
      <c r="AQ389" s="44"/>
    </row>
    <row r="390" spans="3:43" s="33" customFormat="1" x14ac:dyDescent="0.25">
      <c r="C390" s="31"/>
      <c r="D390" s="31"/>
      <c r="E390" s="31"/>
      <c r="H390" s="44"/>
      <c r="I390" s="44"/>
      <c r="J390" s="81"/>
      <c r="T390" s="44"/>
      <c r="U390" s="44"/>
      <c r="AE390" s="44"/>
      <c r="AF390" s="44"/>
      <c r="AP390" s="44"/>
      <c r="AQ390" s="44"/>
    </row>
    <row r="391" spans="3:43" s="33" customFormat="1" x14ac:dyDescent="0.25">
      <c r="C391" s="31"/>
      <c r="D391" s="31"/>
      <c r="E391" s="31"/>
      <c r="H391" s="44"/>
      <c r="I391" s="44"/>
      <c r="J391" s="81"/>
      <c r="T391" s="44"/>
      <c r="U391" s="44"/>
      <c r="AE391" s="44"/>
      <c r="AF391" s="44"/>
      <c r="AP391" s="44"/>
      <c r="AQ391" s="44"/>
    </row>
    <row r="392" spans="3:43" s="33" customFormat="1" x14ac:dyDescent="0.25">
      <c r="C392" s="31"/>
      <c r="D392" s="31"/>
      <c r="E392" s="31"/>
      <c r="H392" s="44"/>
      <c r="I392" s="44"/>
      <c r="J392" s="81"/>
      <c r="T392" s="44"/>
      <c r="U392" s="44"/>
      <c r="AE392" s="44"/>
      <c r="AF392" s="44"/>
      <c r="AP392" s="44"/>
      <c r="AQ392" s="44"/>
    </row>
    <row r="393" spans="3:43" s="33" customFormat="1" x14ac:dyDescent="0.25">
      <c r="C393" s="31"/>
      <c r="D393" s="31"/>
      <c r="E393" s="31"/>
      <c r="H393" s="44"/>
      <c r="I393" s="44"/>
      <c r="J393" s="81"/>
      <c r="T393" s="44"/>
      <c r="U393" s="44"/>
      <c r="AE393" s="44"/>
      <c r="AF393" s="44"/>
      <c r="AP393" s="44"/>
      <c r="AQ393" s="44"/>
    </row>
    <row r="394" spans="3:43" s="33" customFormat="1" x14ac:dyDescent="0.25">
      <c r="C394" s="31"/>
      <c r="D394" s="31"/>
      <c r="E394" s="31"/>
      <c r="H394" s="44"/>
      <c r="I394" s="44"/>
      <c r="J394" s="81"/>
      <c r="T394" s="44"/>
      <c r="U394" s="44"/>
      <c r="AE394" s="44"/>
      <c r="AF394" s="44"/>
      <c r="AP394" s="44"/>
      <c r="AQ394" s="44"/>
    </row>
    <row r="395" spans="3:43" s="33" customFormat="1" x14ac:dyDescent="0.25">
      <c r="C395" s="31"/>
      <c r="D395" s="31"/>
      <c r="E395" s="31"/>
      <c r="H395" s="44"/>
      <c r="I395" s="44"/>
      <c r="J395" s="81"/>
      <c r="T395" s="44"/>
      <c r="U395" s="44"/>
      <c r="AE395" s="44"/>
      <c r="AF395" s="44"/>
      <c r="AP395" s="44"/>
      <c r="AQ395" s="44"/>
    </row>
    <row r="396" spans="3:43" s="33" customFormat="1" x14ac:dyDescent="0.25">
      <c r="C396" s="31"/>
      <c r="D396" s="31"/>
      <c r="E396" s="31"/>
      <c r="H396" s="44"/>
      <c r="I396" s="44"/>
      <c r="J396" s="81"/>
      <c r="T396" s="44"/>
      <c r="U396" s="44"/>
      <c r="AE396" s="44"/>
      <c r="AF396" s="44"/>
      <c r="AP396" s="44"/>
      <c r="AQ396" s="44"/>
    </row>
    <row r="397" spans="3:43" s="33" customFormat="1" x14ac:dyDescent="0.25">
      <c r="C397" s="31"/>
      <c r="D397" s="31"/>
      <c r="E397" s="31"/>
      <c r="H397" s="44"/>
      <c r="I397" s="44"/>
      <c r="J397" s="81"/>
      <c r="T397" s="44"/>
      <c r="U397" s="44"/>
      <c r="AE397" s="44"/>
      <c r="AF397" s="44"/>
      <c r="AP397" s="44"/>
      <c r="AQ397" s="44"/>
    </row>
    <row r="398" spans="3:43" s="33" customFormat="1" x14ac:dyDescent="0.25">
      <c r="C398" s="31"/>
      <c r="D398" s="31"/>
      <c r="E398" s="31"/>
      <c r="H398" s="44"/>
      <c r="I398" s="44"/>
      <c r="J398" s="81"/>
      <c r="T398" s="44"/>
      <c r="U398" s="44"/>
      <c r="AE398" s="44"/>
      <c r="AF398" s="44"/>
      <c r="AP398" s="44"/>
      <c r="AQ398" s="44"/>
    </row>
    <row r="399" spans="3:43" s="33" customFormat="1" x14ac:dyDescent="0.25">
      <c r="C399" s="31"/>
      <c r="D399" s="31"/>
      <c r="E399" s="31"/>
      <c r="H399" s="44"/>
      <c r="I399" s="44"/>
      <c r="J399" s="81"/>
      <c r="T399" s="44"/>
      <c r="U399" s="44"/>
      <c r="AE399" s="44"/>
      <c r="AF399" s="44"/>
      <c r="AP399" s="44"/>
      <c r="AQ399" s="44"/>
    </row>
    <row r="400" spans="3:43" s="33" customFormat="1" x14ac:dyDescent="0.25">
      <c r="C400" s="31"/>
      <c r="D400" s="31"/>
      <c r="E400" s="31"/>
      <c r="H400" s="44"/>
      <c r="I400" s="44"/>
      <c r="J400" s="81"/>
      <c r="T400" s="44"/>
      <c r="U400" s="44"/>
      <c r="AE400" s="44"/>
      <c r="AF400" s="44"/>
      <c r="AP400" s="44"/>
      <c r="AQ400" s="44"/>
    </row>
    <row r="401" spans="3:43" s="33" customFormat="1" x14ac:dyDescent="0.25">
      <c r="C401" s="31"/>
      <c r="D401" s="31"/>
      <c r="E401" s="31"/>
      <c r="H401" s="44"/>
      <c r="I401" s="44"/>
      <c r="J401" s="81"/>
      <c r="T401" s="44"/>
      <c r="U401" s="44"/>
      <c r="AE401" s="44"/>
      <c r="AF401" s="44"/>
      <c r="AP401" s="44"/>
      <c r="AQ401" s="44"/>
    </row>
    <row r="402" spans="3:43" s="33" customFormat="1" x14ac:dyDescent="0.25">
      <c r="C402" s="31"/>
      <c r="D402" s="31"/>
      <c r="E402" s="31"/>
      <c r="H402" s="44"/>
      <c r="I402" s="44"/>
      <c r="J402" s="81"/>
      <c r="T402" s="44"/>
      <c r="U402" s="44"/>
      <c r="AE402" s="44"/>
      <c r="AF402" s="44"/>
      <c r="AP402" s="44"/>
      <c r="AQ402" s="44"/>
    </row>
    <row r="403" spans="3:43" s="33" customFormat="1" x14ac:dyDescent="0.25">
      <c r="C403" s="31"/>
      <c r="D403" s="31"/>
      <c r="E403" s="31"/>
      <c r="H403" s="44"/>
      <c r="I403" s="44"/>
      <c r="J403" s="81"/>
      <c r="T403" s="44"/>
      <c r="U403" s="44"/>
      <c r="AE403" s="44"/>
      <c r="AF403" s="44"/>
      <c r="AP403" s="44"/>
      <c r="AQ403" s="44"/>
    </row>
    <row r="404" spans="3:43" s="33" customFormat="1" x14ac:dyDescent="0.25">
      <c r="C404" s="31"/>
      <c r="D404" s="31"/>
      <c r="E404" s="31"/>
      <c r="H404" s="44"/>
      <c r="I404" s="44"/>
      <c r="J404" s="81"/>
      <c r="T404" s="44"/>
      <c r="U404" s="44"/>
      <c r="AE404" s="44"/>
      <c r="AF404" s="44"/>
      <c r="AP404" s="44"/>
      <c r="AQ404" s="44"/>
    </row>
    <row r="405" spans="3:43" s="33" customFormat="1" x14ac:dyDescent="0.25">
      <c r="C405" s="31"/>
      <c r="D405" s="31"/>
      <c r="E405" s="31"/>
      <c r="H405" s="44"/>
      <c r="I405" s="44"/>
      <c r="J405" s="81"/>
      <c r="T405" s="44"/>
      <c r="U405" s="44"/>
      <c r="AE405" s="44"/>
      <c r="AF405" s="44"/>
      <c r="AP405" s="44"/>
      <c r="AQ405" s="44"/>
    </row>
    <row r="406" spans="3:43" s="33" customFormat="1" x14ac:dyDescent="0.25">
      <c r="C406" s="31"/>
      <c r="D406" s="31"/>
      <c r="E406" s="31"/>
      <c r="H406" s="44"/>
      <c r="I406" s="44"/>
      <c r="J406" s="81"/>
      <c r="T406" s="44"/>
      <c r="U406" s="44"/>
      <c r="AE406" s="44"/>
      <c r="AF406" s="44"/>
      <c r="AP406" s="44"/>
      <c r="AQ406" s="44"/>
    </row>
    <row r="407" spans="3:43" s="33" customFormat="1" x14ac:dyDescent="0.25">
      <c r="C407" s="31"/>
      <c r="D407" s="31"/>
      <c r="E407" s="31"/>
      <c r="H407" s="44"/>
      <c r="I407" s="44"/>
      <c r="J407" s="81"/>
      <c r="T407" s="44"/>
      <c r="U407" s="44"/>
      <c r="AE407" s="44"/>
      <c r="AF407" s="44"/>
      <c r="AP407" s="44"/>
      <c r="AQ407" s="44"/>
    </row>
    <row r="408" spans="3:43" s="33" customFormat="1" x14ac:dyDescent="0.25">
      <c r="C408" s="31"/>
      <c r="D408" s="31"/>
      <c r="E408" s="31"/>
      <c r="H408" s="44"/>
      <c r="I408" s="44"/>
      <c r="J408" s="81"/>
      <c r="T408" s="44"/>
      <c r="U408" s="44"/>
      <c r="AE408" s="44"/>
      <c r="AF408" s="44"/>
      <c r="AP408" s="44"/>
      <c r="AQ408" s="44"/>
    </row>
    <row r="409" spans="3:43" s="33" customFormat="1" x14ac:dyDescent="0.25">
      <c r="C409" s="31"/>
      <c r="D409" s="31"/>
      <c r="E409" s="31"/>
      <c r="H409" s="44"/>
      <c r="I409" s="44"/>
      <c r="J409" s="81"/>
      <c r="T409" s="44"/>
      <c r="U409" s="44"/>
      <c r="AE409" s="44"/>
      <c r="AF409" s="44"/>
      <c r="AP409" s="44"/>
      <c r="AQ409" s="44"/>
    </row>
    <row r="410" spans="3:43" s="33" customFormat="1" x14ac:dyDescent="0.25">
      <c r="C410" s="31"/>
      <c r="D410" s="31"/>
      <c r="E410" s="31"/>
      <c r="H410" s="44"/>
      <c r="I410" s="44"/>
      <c r="J410" s="81"/>
      <c r="T410" s="44"/>
      <c r="U410" s="44"/>
      <c r="AE410" s="44"/>
      <c r="AF410" s="44"/>
      <c r="AP410" s="44"/>
      <c r="AQ410" s="44"/>
    </row>
    <row r="411" spans="3:43" s="33" customFormat="1" x14ac:dyDescent="0.25">
      <c r="C411" s="31"/>
      <c r="D411" s="31"/>
      <c r="E411" s="31"/>
      <c r="H411" s="44"/>
      <c r="I411" s="44"/>
      <c r="J411" s="81"/>
      <c r="T411" s="44"/>
      <c r="U411" s="44"/>
      <c r="AE411" s="44"/>
      <c r="AF411" s="44"/>
      <c r="AP411" s="44"/>
      <c r="AQ411" s="44"/>
    </row>
    <row r="412" spans="3:43" s="33" customFormat="1" x14ac:dyDescent="0.25">
      <c r="C412" s="31"/>
      <c r="D412" s="31"/>
      <c r="E412" s="31"/>
      <c r="H412" s="44"/>
      <c r="I412" s="44"/>
      <c r="J412" s="81"/>
      <c r="T412" s="44"/>
      <c r="U412" s="44"/>
      <c r="AE412" s="44"/>
      <c r="AF412" s="44"/>
      <c r="AP412" s="44"/>
      <c r="AQ412" s="44"/>
    </row>
    <row r="413" spans="3:43" s="33" customFormat="1" x14ac:dyDescent="0.25">
      <c r="C413" s="31"/>
      <c r="D413" s="31"/>
      <c r="E413" s="31"/>
      <c r="H413" s="44"/>
      <c r="I413" s="44"/>
      <c r="J413" s="81"/>
      <c r="T413" s="44"/>
      <c r="U413" s="44"/>
      <c r="AE413" s="44"/>
      <c r="AF413" s="44"/>
      <c r="AP413" s="44"/>
      <c r="AQ413" s="44"/>
    </row>
    <row r="414" spans="3:43" s="33" customFormat="1" x14ac:dyDescent="0.25">
      <c r="C414" s="31"/>
      <c r="D414" s="31"/>
      <c r="E414" s="31"/>
      <c r="H414" s="44"/>
      <c r="I414" s="44"/>
      <c r="J414" s="81"/>
      <c r="T414" s="44"/>
      <c r="U414" s="44"/>
      <c r="AE414" s="44"/>
      <c r="AF414" s="44"/>
      <c r="AP414" s="44"/>
      <c r="AQ414" s="44"/>
    </row>
    <row r="415" spans="3:43" s="33" customFormat="1" x14ac:dyDescent="0.25">
      <c r="C415" s="31"/>
      <c r="D415" s="31"/>
      <c r="E415" s="31"/>
      <c r="H415" s="44"/>
      <c r="I415" s="44"/>
      <c r="J415" s="81"/>
      <c r="T415" s="44"/>
      <c r="U415" s="44"/>
      <c r="AE415" s="44"/>
      <c r="AF415" s="44"/>
      <c r="AP415" s="44"/>
      <c r="AQ415" s="44"/>
    </row>
    <row r="416" spans="3:43" s="33" customFormat="1" x14ac:dyDescent="0.25">
      <c r="C416" s="31"/>
      <c r="D416" s="31"/>
      <c r="E416" s="31"/>
      <c r="H416" s="44"/>
      <c r="I416" s="44"/>
      <c r="J416" s="81"/>
      <c r="T416" s="44"/>
      <c r="U416" s="44"/>
      <c r="AE416" s="44"/>
      <c r="AF416" s="44"/>
      <c r="AP416" s="44"/>
      <c r="AQ416" s="44"/>
    </row>
    <row r="417" spans="3:43" s="33" customFormat="1" x14ac:dyDescent="0.25">
      <c r="C417" s="31"/>
      <c r="D417" s="31"/>
      <c r="E417" s="31"/>
      <c r="H417" s="44"/>
      <c r="I417" s="44"/>
      <c r="J417" s="81"/>
      <c r="T417" s="44"/>
      <c r="U417" s="44"/>
      <c r="AE417" s="44"/>
      <c r="AF417" s="44"/>
      <c r="AP417" s="44"/>
      <c r="AQ417" s="44"/>
    </row>
    <row r="418" spans="3:43" s="33" customFormat="1" x14ac:dyDescent="0.25">
      <c r="C418" s="31"/>
      <c r="D418" s="31"/>
      <c r="E418" s="31"/>
      <c r="H418" s="44"/>
      <c r="I418" s="44"/>
      <c r="J418" s="81"/>
      <c r="T418" s="44"/>
      <c r="U418" s="44"/>
      <c r="AE418" s="44"/>
      <c r="AF418" s="44"/>
      <c r="AP418" s="44"/>
      <c r="AQ418" s="44"/>
    </row>
    <row r="419" spans="3:43" s="33" customFormat="1" x14ac:dyDescent="0.25">
      <c r="C419" s="31"/>
      <c r="D419" s="31"/>
      <c r="E419" s="31"/>
      <c r="H419" s="44"/>
      <c r="I419" s="44"/>
      <c r="J419" s="81"/>
      <c r="T419" s="44"/>
      <c r="U419" s="44"/>
      <c r="AE419" s="44"/>
      <c r="AF419" s="44"/>
      <c r="AP419" s="44"/>
      <c r="AQ419" s="44"/>
    </row>
    <row r="420" spans="3:43" s="33" customFormat="1" x14ac:dyDescent="0.25">
      <c r="C420" s="31"/>
      <c r="D420" s="31"/>
      <c r="E420" s="31"/>
      <c r="H420" s="44"/>
      <c r="I420" s="44"/>
      <c r="J420" s="81"/>
      <c r="T420" s="44"/>
      <c r="U420" s="44"/>
      <c r="AE420" s="44"/>
      <c r="AF420" s="44"/>
      <c r="AP420" s="44"/>
      <c r="AQ420" s="44"/>
    </row>
    <row r="421" spans="3:43" s="33" customFormat="1" x14ac:dyDescent="0.25">
      <c r="C421" s="31"/>
      <c r="D421" s="31"/>
      <c r="E421" s="31"/>
      <c r="H421" s="44"/>
      <c r="I421" s="44"/>
      <c r="J421" s="81"/>
      <c r="T421" s="44"/>
      <c r="U421" s="44"/>
      <c r="AE421" s="44"/>
      <c r="AF421" s="44"/>
      <c r="AP421" s="44"/>
      <c r="AQ421" s="44"/>
    </row>
    <row r="422" spans="3:43" s="33" customFormat="1" x14ac:dyDescent="0.25">
      <c r="C422" s="31"/>
      <c r="D422" s="31"/>
      <c r="E422" s="31"/>
      <c r="H422" s="44"/>
      <c r="I422" s="44"/>
      <c r="J422" s="81"/>
      <c r="T422" s="44"/>
      <c r="U422" s="44"/>
      <c r="AE422" s="44"/>
      <c r="AF422" s="44"/>
      <c r="AP422" s="44"/>
      <c r="AQ422" s="44"/>
    </row>
    <row r="423" spans="3:43" s="33" customFormat="1" x14ac:dyDescent="0.25">
      <c r="C423" s="31"/>
      <c r="D423" s="31"/>
      <c r="E423" s="31"/>
      <c r="H423" s="44"/>
      <c r="I423" s="44"/>
      <c r="J423" s="81"/>
      <c r="T423" s="44"/>
      <c r="U423" s="44"/>
      <c r="AE423" s="44"/>
      <c r="AF423" s="44"/>
      <c r="AP423" s="44"/>
      <c r="AQ423" s="44"/>
    </row>
    <row r="424" spans="3:43" s="33" customFormat="1" x14ac:dyDescent="0.25">
      <c r="C424" s="31"/>
      <c r="D424" s="31"/>
      <c r="E424" s="31"/>
      <c r="H424" s="44"/>
      <c r="I424" s="44"/>
      <c r="J424" s="81"/>
      <c r="T424" s="44"/>
      <c r="U424" s="44"/>
      <c r="AE424" s="44"/>
      <c r="AF424" s="44"/>
      <c r="AP424" s="44"/>
      <c r="AQ424" s="44"/>
    </row>
    <row r="425" spans="3:43" s="33" customFormat="1" x14ac:dyDescent="0.25">
      <c r="C425" s="31"/>
      <c r="D425" s="31"/>
      <c r="E425" s="31"/>
      <c r="H425" s="44"/>
      <c r="I425" s="44"/>
      <c r="J425" s="81"/>
      <c r="T425" s="44"/>
      <c r="U425" s="44"/>
      <c r="AE425" s="44"/>
      <c r="AF425" s="44"/>
      <c r="AP425" s="44"/>
      <c r="AQ425" s="44"/>
    </row>
    <row r="426" spans="3:43" s="33" customFormat="1" x14ac:dyDescent="0.25">
      <c r="C426" s="31"/>
      <c r="D426" s="31"/>
      <c r="E426" s="31"/>
      <c r="H426" s="44"/>
      <c r="I426" s="44"/>
      <c r="J426" s="81"/>
      <c r="T426" s="44"/>
      <c r="U426" s="44"/>
      <c r="AE426" s="44"/>
      <c r="AF426" s="44"/>
      <c r="AP426" s="44"/>
      <c r="AQ426" s="44"/>
    </row>
    <row r="427" spans="3:43" s="33" customFormat="1" x14ac:dyDescent="0.25">
      <c r="C427" s="31"/>
      <c r="D427" s="31"/>
      <c r="E427" s="31"/>
      <c r="H427" s="44"/>
      <c r="I427" s="44"/>
      <c r="J427" s="81"/>
      <c r="T427" s="44"/>
      <c r="U427" s="44"/>
      <c r="AE427" s="44"/>
      <c r="AF427" s="44"/>
      <c r="AP427" s="44"/>
      <c r="AQ427" s="44"/>
    </row>
    <row r="428" spans="3:43" s="33" customFormat="1" x14ac:dyDescent="0.25">
      <c r="C428" s="31"/>
      <c r="D428" s="31"/>
      <c r="E428" s="31"/>
      <c r="H428" s="44"/>
      <c r="I428" s="44"/>
      <c r="J428" s="81"/>
      <c r="T428" s="44"/>
      <c r="U428" s="44"/>
      <c r="AE428" s="44"/>
      <c r="AF428" s="44"/>
      <c r="AP428" s="44"/>
      <c r="AQ428" s="44"/>
    </row>
    <row r="429" spans="3:43" s="33" customFormat="1" x14ac:dyDescent="0.25">
      <c r="C429" s="31"/>
      <c r="D429" s="31"/>
      <c r="E429" s="31"/>
      <c r="H429" s="44"/>
      <c r="I429" s="44"/>
      <c r="J429" s="81"/>
      <c r="T429" s="44"/>
      <c r="U429" s="44"/>
      <c r="AE429" s="44"/>
      <c r="AF429" s="44"/>
      <c r="AP429" s="44"/>
      <c r="AQ429" s="44"/>
    </row>
    <row r="430" spans="3:43" s="33" customFormat="1" x14ac:dyDescent="0.25">
      <c r="C430" s="31"/>
      <c r="D430" s="31"/>
      <c r="E430" s="31"/>
      <c r="H430" s="44"/>
      <c r="I430" s="44"/>
      <c r="J430" s="81"/>
      <c r="T430" s="44"/>
      <c r="U430" s="44"/>
      <c r="AE430" s="44"/>
      <c r="AF430" s="44"/>
      <c r="AP430" s="44"/>
      <c r="AQ430" s="44"/>
    </row>
    <row r="431" spans="3:43" s="33" customFormat="1" x14ac:dyDescent="0.25">
      <c r="C431" s="31"/>
      <c r="D431" s="31"/>
      <c r="E431" s="31"/>
      <c r="H431" s="44"/>
      <c r="I431" s="44"/>
      <c r="J431" s="81"/>
      <c r="T431" s="44"/>
      <c r="U431" s="44"/>
      <c r="AE431" s="44"/>
      <c r="AF431" s="44"/>
      <c r="AP431" s="44"/>
      <c r="AQ431" s="44"/>
    </row>
    <row r="432" spans="3:43" s="33" customFormat="1" x14ac:dyDescent="0.25">
      <c r="C432" s="31"/>
      <c r="D432" s="31"/>
      <c r="E432" s="31"/>
      <c r="H432" s="44"/>
      <c r="I432" s="44"/>
      <c r="J432" s="81"/>
      <c r="T432" s="44"/>
      <c r="U432" s="44"/>
      <c r="AE432" s="44"/>
      <c r="AF432" s="44"/>
      <c r="AP432" s="44"/>
      <c r="AQ432" s="44"/>
    </row>
    <row r="433" spans="3:43" s="33" customFormat="1" x14ac:dyDescent="0.25">
      <c r="C433" s="31"/>
      <c r="D433" s="31"/>
      <c r="E433" s="31"/>
      <c r="H433" s="44"/>
      <c r="I433" s="44"/>
      <c r="J433" s="81"/>
      <c r="T433" s="44"/>
      <c r="U433" s="44"/>
      <c r="AE433" s="44"/>
      <c r="AF433" s="44"/>
      <c r="AP433" s="44"/>
      <c r="AQ433" s="44"/>
    </row>
    <row r="434" spans="3:43" s="33" customFormat="1" x14ac:dyDescent="0.25">
      <c r="C434" s="31"/>
      <c r="D434" s="31"/>
      <c r="E434" s="31"/>
      <c r="H434" s="44"/>
      <c r="I434" s="44"/>
      <c r="J434" s="81"/>
      <c r="T434" s="44"/>
      <c r="U434" s="44"/>
      <c r="AE434" s="44"/>
      <c r="AF434" s="44"/>
      <c r="AP434" s="44"/>
      <c r="AQ434" s="44"/>
    </row>
    <row r="435" spans="3:43" s="33" customFormat="1" x14ac:dyDescent="0.25">
      <c r="C435" s="31"/>
      <c r="D435" s="31"/>
      <c r="E435" s="31"/>
      <c r="H435" s="44"/>
      <c r="I435" s="44"/>
      <c r="J435" s="81"/>
      <c r="T435" s="44"/>
      <c r="U435" s="44"/>
      <c r="AE435" s="44"/>
      <c r="AF435" s="44"/>
      <c r="AP435" s="44"/>
      <c r="AQ435" s="44"/>
    </row>
    <row r="436" spans="3:43" s="33" customFormat="1" x14ac:dyDescent="0.25">
      <c r="C436" s="31"/>
      <c r="D436" s="31"/>
      <c r="E436" s="31"/>
      <c r="H436" s="44"/>
      <c r="I436" s="44"/>
      <c r="J436" s="81"/>
      <c r="T436" s="44"/>
      <c r="U436" s="44"/>
      <c r="AE436" s="44"/>
      <c r="AF436" s="44"/>
      <c r="AP436" s="44"/>
      <c r="AQ436" s="44"/>
    </row>
    <row r="437" spans="3:43" s="33" customFormat="1" x14ac:dyDescent="0.25">
      <c r="C437" s="31"/>
      <c r="D437" s="31"/>
      <c r="E437" s="31"/>
      <c r="H437" s="44"/>
      <c r="I437" s="44"/>
      <c r="J437" s="81"/>
      <c r="T437" s="44"/>
      <c r="U437" s="44"/>
      <c r="AE437" s="44"/>
      <c r="AF437" s="44"/>
      <c r="AP437" s="44"/>
      <c r="AQ437" s="44"/>
    </row>
    <row r="438" spans="3:43" s="33" customFormat="1" x14ac:dyDescent="0.25">
      <c r="C438" s="31"/>
      <c r="D438" s="31"/>
      <c r="E438" s="31"/>
      <c r="H438" s="44"/>
      <c r="I438" s="44"/>
      <c r="J438" s="81"/>
      <c r="T438" s="44"/>
      <c r="U438" s="44"/>
      <c r="AE438" s="44"/>
      <c r="AF438" s="44"/>
      <c r="AP438" s="44"/>
      <c r="AQ438" s="44"/>
    </row>
    <row r="439" spans="3:43" s="33" customFormat="1" x14ac:dyDescent="0.25">
      <c r="C439" s="31"/>
      <c r="D439" s="31"/>
      <c r="E439" s="31"/>
      <c r="H439" s="44"/>
      <c r="I439" s="44"/>
      <c r="J439" s="81"/>
      <c r="T439" s="44"/>
      <c r="U439" s="44"/>
      <c r="AE439" s="44"/>
      <c r="AF439" s="44"/>
      <c r="AP439" s="44"/>
      <c r="AQ439" s="44"/>
    </row>
    <row r="440" spans="3:43" s="33" customFormat="1" x14ac:dyDescent="0.25">
      <c r="C440" s="31"/>
      <c r="D440" s="31"/>
      <c r="E440" s="31"/>
      <c r="H440" s="44"/>
      <c r="I440" s="44"/>
      <c r="J440" s="81"/>
      <c r="T440" s="44"/>
      <c r="U440" s="44"/>
      <c r="AE440" s="44"/>
      <c r="AF440" s="44"/>
      <c r="AP440" s="44"/>
      <c r="AQ440" s="44"/>
    </row>
    <row r="441" spans="3:43" s="33" customFormat="1" x14ac:dyDescent="0.25">
      <c r="C441" s="31"/>
      <c r="D441" s="31"/>
      <c r="E441" s="31"/>
      <c r="H441" s="44"/>
      <c r="I441" s="44"/>
      <c r="J441" s="81"/>
      <c r="T441" s="44"/>
      <c r="U441" s="44"/>
      <c r="AE441" s="44"/>
      <c r="AF441" s="44"/>
      <c r="AP441" s="44"/>
      <c r="AQ441" s="44"/>
    </row>
    <row r="442" spans="3:43" s="33" customFormat="1" x14ac:dyDescent="0.25">
      <c r="C442" s="31"/>
      <c r="D442" s="31"/>
      <c r="E442" s="31"/>
      <c r="H442" s="44"/>
      <c r="I442" s="44"/>
      <c r="J442" s="81"/>
      <c r="T442" s="44"/>
      <c r="U442" s="44"/>
      <c r="AE442" s="44"/>
      <c r="AF442" s="44"/>
      <c r="AP442" s="44"/>
      <c r="AQ442" s="44"/>
    </row>
    <row r="443" spans="3:43" s="33" customFormat="1" x14ac:dyDescent="0.25">
      <c r="C443" s="31"/>
      <c r="D443" s="31"/>
      <c r="E443" s="31"/>
      <c r="H443" s="44"/>
      <c r="I443" s="44"/>
      <c r="J443" s="81"/>
      <c r="T443" s="44"/>
      <c r="U443" s="44"/>
      <c r="AE443" s="44"/>
      <c r="AF443" s="44"/>
      <c r="AP443" s="44"/>
      <c r="AQ443" s="44"/>
    </row>
    <row r="444" spans="3:43" s="33" customFormat="1" x14ac:dyDescent="0.25">
      <c r="C444" s="31"/>
      <c r="D444" s="31"/>
      <c r="E444" s="31"/>
      <c r="H444" s="44"/>
      <c r="I444" s="44"/>
      <c r="J444" s="81"/>
      <c r="T444" s="44"/>
      <c r="U444" s="44"/>
      <c r="AE444" s="44"/>
      <c r="AF444" s="44"/>
      <c r="AP444" s="44"/>
      <c r="AQ444" s="44"/>
    </row>
    <row r="445" spans="3:43" s="33" customFormat="1" x14ac:dyDescent="0.25">
      <c r="C445" s="31"/>
      <c r="D445" s="31"/>
      <c r="E445" s="31"/>
      <c r="H445" s="44"/>
      <c r="I445" s="44"/>
      <c r="J445" s="81"/>
      <c r="T445" s="44"/>
      <c r="U445" s="44"/>
      <c r="AE445" s="44"/>
      <c r="AF445" s="44"/>
      <c r="AP445" s="44"/>
      <c r="AQ445" s="44"/>
    </row>
    <row r="446" spans="3:43" s="33" customFormat="1" x14ac:dyDescent="0.25">
      <c r="C446" s="31"/>
      <c r="D446" s="31"/>
      <c r="E446" s="31"/>
      <c r="H446" s="44"/>
      <c r="I446" s="44"/>
      <c r="J446" s="81"/>
      <c r="T446" s="44"/>
      <c r="U446" s="44"/>
      <c r="AE446" s="44"/>
      <c r="AF446" s="44"/>
      <c r="AP446" s="44"/>
      <c r="AQ446" s="44"/>
    </row>
    <row r="447" spans="3:43" s="33" customFormat="1" x14ac:dyDescent="0.25">
      <c r="C447" s="31"/>
      <c r="D447" s="31"/>
      <c r="E447" s="31"/>
      <c r="H447" s="44"/>
      <c r="I447" s="44"/>
      <c r="J447" s="81"/>
      <c r="T447" s="44"/>
      <c r="U447" s="44"/>
      <c r="AE447" s="44"/>
      <c r="AF447" s="44"/>
      <c r="AP447" s="44"/>
      <c r="AQ447" s="44"/>
    </row>
    <row r="448" spans="3:43" s="33" customFormat="1" x14ac:dyDescent="0.25">
      <c r="C448" s="31"/>
      <c r="D448" s="31"/>
      <c r="E448" s="31"/>
      <c r="H448" s="44"/>
      <c r="I448" s="44"/>
      <c r="J448" s="81"/>
      <c r="T448" s="44"/>
      <c r="U448" s="44"/>
      <c r="AE448" s="44"/>
      <c r="AF448" s="44"/>
      <c r="AP448" s="44"/>
      <c r="AQ448" s="44"/>
    </row>
    <row r="449" spans="3:43" s="33" customFormat="1" x14ac:dyDescent="0.25">
      <c r="C449" s="31"/>
      <c r="D449" s="31"/>
      <c r="E449" s="31"/>
      <c r="H449" s="44"/>
      <c r="I449" s="44"/>
      <c r="J449" s="81"/>
      <c r="T449" s="44"/>
      <c r="U449" s="44"/>
      <c r="AE449" s="44"/>
      <c r="AF449" s="44"/>
      <c r="AP449" s="44"/>
      <c r="AQ449" s="44"/>
    </row>
    <row r="450" spans="3:43" s="33" customFormat="1" x14ac:dyDescent="0.25">
      <c r="C450" s="31"/>
      <c r="D450" s="31"/>
      <c r="E450" s="31"/>
      <c r="H450" s="44"/>
      <c r="I450" s="44"/>
      <c r="J450" s="81"/>
      <c r="T450" s="44"/>
      <c r="U450" s="44"/>
      <c r="AE450" s="44"/>
      <c r="AF450" s="44"/>
      <c r="AP450" s="44"/>
      <c r="AQ450" s="44"/>
    </row>
    <row r="451" spans="3:43" s="33" customFormat="1" x14ac:dyDescent="0.25">
      <c r="C451" s="31"/>
      <c r="D451" s="31"/>
      <c r="E451" s="31"/>
      <c r="H451" s="44"/>
      <c r="I451" s="44"/>
      <c r="J451" s="81"/>
      <c r="T451" s="44"/>
      <c r="U451" s="44"/>
      <c r="AE451" s="44"/>
      <c r="AF451" s="44"/>
      <c r="AP451" s="44"/>
      <c r="AQ451" s="44"/>
    </row>
    <row r="452" spans="3:43" s="33" customFormat="1" x14ac:dyDescent="0.25">
      <c r="C452" s="31"/>
      <c r="D452" s="31"/>
      <c r="E452" s="31"/>
      <c r="H452" s="44"/>
      <c r="I452" s="44"/>
      <c r="J452" s="81"/>
      <c r="T452" s="44"/>
      <c r="U452" s="44"/>
      <c r="AE452" s="44"/>
      <c r="AF452" s="44"/>
      <c r="AP452" s="44"/>
      <c r="AQ452" s="44"/>
    </row>
    <row r="453" spans="3:43" s="33" customFormat="1" x14ac:dyDescent="0.25">
      <c r="C453" s="31"/>
      <c r="D453" s="31"/>
      <c r="E453" s="31"/>
      <c r="H453" s="44"/>
      <c r="I453" s="44"/>
      <c r="J453" s="81"/>
      <c r="T453" s="44"/>
      <c r="U453" s="44"/>
      <c r="AE453" s="44"/>
      <c r="AF453" s="44"/>
      <c r="AP453" s="44"/>
      <c r="AQ453" s="44"/>
    </row>
    <row r="454" spans="3:43" s="33" customFormat="1" x14ac:dyDescent="0.25">
      <c r="C454" s="31"/>
      <c r="D454" s="31"/>
      <c r="E454" s="31"/>
      <c r="H454" s="44"/>
      <c r="I454" s="44"/>
      <c r="J454" s="81"/>
      <c r="T454" s="44"/>
      <c r="U454" s="44"/>
      <c r="AE454" s="44"/>
      <c r="AF454" s="44"/>
      <c r="AP454" s="44"/>
      <c r="AQ454" s="44"/>
    </row>
    <row r="455" spans="3:43" s="33" customFormat="1" x14ac:dyDescent="0.25">
      <c r="C455" s="31"/>
      <c r="D455" s="31"/>
      <c r="E455" s="31"/>
      <c r="H455" s="44"/>
      <c r="I455" s="44"/>
      <c r="J455" s="81"/>
      <c r="T455" s="44"/>
      <c r="U455" s="44"/>
      <c r="AE455" s="44"/>
      <c r="AF455" s="44"/>
      <c r="AP455" s="44"/>
      <c r="AQ455" s="44"/>
    </row>
    <row r="456" spans="3:43" s="33" customFormat="1" x14ac:dyDescent="0.25">
      <c r="C456" s="31"/>
      <c r="D456" s="31"/>
      <c r="E456" s="31"/>
      <c r="H456" s="44"/>
      <c r="I456" s="44"/>
      <c r="J456" s="81"/>
      <c r="T456" s="44"/>
      <c r="U456" s="44"/>
      <c r="AE456" s="44"/>
      <c r="AF456" s="44"/>
      <c r="AP456" s="44"/>
      <c r="AQ456" s="44"/>
    </row>
    <row r="457" spans="3:43" s="33" customFormat="1" x14ac:dyDescent="0.25">
      <c r="C457" s="31"/>
      <c r="D457" s="31"/>
      <c r="E457" s="31"/>
      <c r="H457" s="44"/>
      <c r="I457" s="44"/>
      <c r="J457" s="81"/>
      <c r="T457" s="44"/>
      <c r="U457" s="44"/>
      <c r="AE457" s="44"/>
      <c r="AF457" s="44"/>
      <c r="AP457" s="44"/>
      <c r="AQ457" s="44"/>
    </row>
    <row r="458" spans="3:43" s="33" customFormat="1" x14ac:dyDescent="0.25">
      <c r="C458" s="31"/>
      <c r="D458" s="31"/>
      <c r="E458" s="31"/>
      <c r="H458" s="44"/>
      <c r="I458" s="44"/>
      <c r="J458" s="81"/>
      <c r="T458" s="44"/>
      <c r="U458" s="44"/>
      <c r="AE458" s="44"/>
      <c r="AF458" s="44"/>
      <c r="AP458" s="44"/>
      <c r="AQ458" s="44"/>
    </row>
    <row r="459" spans="3:43" s="33" customFormat="1" x14ac:dyDescent="0.25">
      <c r="C459" s="31"/>
      <c r="D459" s="31"/>
      <c r="E459" s="31"/>
      <c r="H459" s="44"/>
      <c r="I459" s="44"/>
      <c r="J459" s="81"/>
      <c r="T459" s="44"/>
      <c r="U459" s="44"/>
      <c r="AE459" s="44"/>
      <c r="AF459" s="44"/>
      <c r="AP459" s="44"/>
      <c r="AQ459" s="44"/>
    </row>
    <row r="460" spans="3:43" s="33" customFormat="1" x14ac:dyDescent="0.25">
      <c r="C460" s="31"/>
      <c r="D460" s="31"/>
      <c r="E460" s="31"/>
      <c r="H460" s="44"/>
      <c r="I460" s="44"/>
      <c r="J460" s="81"/>
      <c r="T460" s="44"/>
      <c r="U460" s="44"/>
      <c r="AE460" s="44"/>
      <c r="AF460" s="44"/>
      <c r="AP460" s="44"/>
      <c r="AQ460" s="44"/>
    </row>
    <row r="461" spans="3:43" s="33" customFormat="1" x14ac:dyDescent="0.25">
      <c r="C461" s="31"/>
      <c r="D461" s="31"/>
      <c r="E461" s="31"/>
      <c r="H461" s="44"/>
      <c r="I461" s="44"/>
      <c r="J461" s="81"/>
      <c r="T461" s="44"/>
      <c r="U461" s="44"/>
      <c r="AE461" s="44"/>
      <c r="AF461" s="44"/>
      <c r="AP461" s="44"/>
      <c r="AQ461" s="44"/>
    </row>
    <row r="462" spans="3:43" s="33" customFormat="1" x14ac:dyDescent="0.25">
      <c r="C462" s="31"/>
      <c r="D462" s="31"/>
      <c r="E462" s="31"/>
      <c r="H462" s="44"/>
      <c r="I462" s="44"/>
      <c r="J462" s="81"/>
      <c r="T462" s="44"/>
      <c r="U462" s="44"/>
      <c r="AE462" s="44"/>
      <c r="AF462" s="44"/>
      <c r="AP462" s="44"/>
      <c r="AQ462" s="44"/>
    </row>
    <row r="463" spans="3:43" s="33" customFormat="1" x14ac:dyDescent="0.25">
      <c r="C463" s="31"/>
      <c r="D463" s="31"/>
      <c r="E463" s="31"/>
      <c r="H463" s="44"/>
      <c r="I463" s="44"/>
      <c r="J463" s="81"/>
      <c r="T463" s="44"/>
      <c r="U463" s="44"/>
      <c r="AE463" s="44"/>
      <c r="AF463" s="44"/>
      <c r="AP463" s="44"/>
      <c r="AQ463" s="44"/>
    </row>
    <row r="464" spans="3:43" s="33" customFormat="1" x14ac:dyDescent="0.25">
      <c r="C464" s="31"/>
      <c r="D464" s="31"/>
      <c r="E464" s="31"/>
      <c r="H464" s="44"/>
      <c r="I464" s="44"/>
      <c r="J464" s="81"/>
      <c r="T464" s="44"/>
      <c r="U464" s="44"/>
      <c r="AE464" s="44"/>
      <c r="AF464" s="44"/>
      <c r="AP464" s="44"/>
      <c r="AQ464" s="44"/>
    </row>
    <row r="465" spans="3:43" s="33" customFormat="1" x14ac:dyDescent="0.25">
      <c r="C465" s="31"/>
      <c r="D465" s="31"/>
      <c r="E465" s="31"/>
      <c r="H465" s="44"/>
      <c r="I465" s="44"/>
      <c r="J465" s="81"/>
      <c r="T465" s="44"/>
      <c r="U465" s="44"/>
      <c r="AE465" s="44"/>
      <c r="AF465" s="44"/>
      <c r="AP465" s="44"/>
      <c r="AQ465" s="44"/>
    </row>
    <row r="466" spans="3:43" s="33" customFormat="1" x14ac:dyDescent="0.25">
      <c r="C466" s="31"/>
      <c r="D466" s="31"/>
      <c r="E466" s="31"/>
      <c r="H466" s="44"/>
      <c r="I466" s="44"/>
      <c r="J466" s="81"/>
      <c r="T466" s="44"/>
      <c r="U466" s="44"/>
      <c r="AE466" s="44"/>
      <c r="AF466" s="44"/>
      <c r="AP466" s="44"/>
      <c r="AQ466" s="44"/>
    </row>
    <row r="467" spans="3:43" s="33" customFormat="1" x14ac:dyDescent="0.25">
      <c r="C467" s="31"/>
      <c r="D467" s="31"/>
      <c r="E467" s="31"/>
      <c r="H467" s="44"/>
      <c r="I467" s="44"/>
      <c r="J467" s="81"/>
      <c r="T467" s="44"/>
      <c r="U467" s="44"/>
      <c r="AE467" s="44"/>
      <c r="AF467" s="44"/>
      <c r="AP467" s="44"/>
      <c r="AQ467" s="44"/>
    </row>
    <row r="468" spans="3:43" s="33" customFormat="1" x14ac:dyDescent="0.25">
      <c r="C468" s="31"/>
      <c r="D468" s="31"/>
      <c r="E468" s="31"/>
      <c r="H468" s="44"/>
      <c r="I468" s="44"/>
      <c r="J468" s="81"/>
      <c r="T468" s="44"/>
      <c r="U468" s="44"/>
      <c r="AE468" s="44"/>
      <c r="AF468" s="44"/>
      <c r="AP468" s="44"/>
      <c r="AQ468" s="44"/>
    </row>
    <row r="469" spans="3:43" s="33" customFormat="1" x14ac:dyDescent="0.25">
      <c r="C469" s="31"/>
      <c r="D469" s="31"/>
      <c r="E469" s="31"/>
      <c r="H469" s="44"/>
      <c r="I469" s="44"/>
      <c r="J469" s="81"/>
      <c r="T469" s="44"/>
      <c r="U469" s="44"/>
      <c r="AE469" s="44"/>
      <c r="AF469" s="44"/>
      <c r="AP469" s="44"/>
      <c r="AQ469" s="44"/>
    </row>
    <row r="470" spans="3:43" s="33" customFormat="1" x14ac:dyDescent="0.25">
      <c r="C470" s="31"/>
      <c r="D470" s="31"/>
      <c r="E470" s="31"/>
      <c r="H470" s="44"/>
      <c r="I470" s="44"/>
      <c r="J470" s="81"/>
      <c r="T470" s="44"/>
      <c r="U470" s="44"/>
      <c r="AE470" s="44"/>
      <c r="AF470" s="44"/>
      <c r="AP470" s="44"/>
      <c r="AQ470" s="44"/>
    </row>
    <row r="471" spans="3:43" s="33" customFormat="1" x14ac:dyDescent="0.25">
      <c r="C471" s="31"/>
      <c r="D471" s="31"/>
      <c r="E471" s="31"/>
      <c r="H471" s="44"/>
      <c r="I471" s="44"/>
      <c r="J471" s="81"/>
      <c r="T471" s="44"/>
      <c r="U471" s="44"/>
      <c r="AE471" s="44"/>
      <c r="AF471" s="44"/>
      <c r="AP471" s="44"/>
      <c r="AQ471" s="44"/>
    </row>
    <row r="472" spans="3:43" s="33" customFormat="1" x14ac:dyDescent="0.25">
      <c r="C472" s="31"/>
      <c r="D472" s="31"/>
      <c r="E472" s="31"/>
      <c r="H472" s="44"/>
      <c r="I472" s="44"/>
      <c r="J472" s="81"/>
      <c r="T472" s="44"/>
      <c r="U472" s="44"/>
      <c r="AE472" s="44"/>
      <c r="AF472" s="44"/>
      <c r="AP472" s="44"/>
      <c r="AQ472" s="44"/>
    </row>
    <row r="473" spans="3:43" s="33" customFormat="1" x14ac:dyDescent="0.25">
      <c r="C473" s="31"/>
      <c r="D473" s="31"/>
      <c r="E473" s="31"/>
      <c r="H473" s="44"/>
      <c r="I473" s="44"/>
      <c r="J473" s="81"/>
      <c r="T473" s="44"/>
      <c r="U473" s="44"/>
      <c r="AE473" s="44"/>
      <c r="AF473" s="44"/>
      <c r="AP473" s="44"/>
      <c r="AQ473" s="44"/>
    </row>
    <row r="474" spans="3:43" s="33" customFormat="1" x14ac:dyDescent="0.25">
      <c r="C474" s="31"/>
      <c r="D474" s="31"/>
      <c r="E474" s="31"/>
      <c r="H474" s="44"/>
      <c r="I474" s="44"/>
      <c r="J474" s="81"/>
      <c r="T474" s="44"/>
      <c r="U474" s="44"/>
      <c r="AE474" s="44"/>
      <c r="AF474" s="44"/>
      <c r="AP474" s="44"/>
      <c r="AQ474" s="44"/>
    </row>
    <row r="475" spans="3:43" s="33" customFormat="1" x14ac:dyDescent="0.25">
      <c r="C475" s="31"/>
      <c r="D475" s="31"/>
      <c r="E475" s="31"/>
      <c r="H475" s="44"/>
      <c r="I475" s="44"/>
      <c r="J475" s="81"/>
      <c r="T475" s="44"/>
      <c r="U475" s="44"/>
      <c r="AE475" s="44"/>
      <c r="AF475" s="44"/>
      <c r="AP475" s="44"/>
      <c r="AQ475" s="44"/>
    </row>
    <row r="476" spans="3:43" s="33" customFormat="1" x14ac:dyDescent="0.25">
      <c r="C476" s="31"/>
      <c r="D476" s="31"/>
      <c r="E476" s="31"/>
      <c r="H476" s="44"/>
      <c r="I476" s="44"/>
      <c r="J476" s="81"/>
      <c r="T476" s="44"/>
      <c r="U476" s="44"/>
      <c r="AE476" s="44"/>
      <c r="AF476" s="44"/>
      <c r="AP476" s="44"/>
      <c r="AQ476" s="44"/>
    </row>
    <row r="477" spans="3:43" s="33" customFormat="1" x14ac:dyDescent="0.25">
      <c r="C477" s="31"/>
      <c r="D477" s="31"/>
      <c r="E477" s="31"/>
      <c r="H477" s="44"/>
      <c r="I477" s="44"/>
      <c r="J477" s="81"/>
      <c r="T477" s="44"/>
      <c r="U477" s="44"/>
      <c r="AE477" s="44"/>
      <c r="AF477" s="44"/>
      <c r="AP477" s="44"/>
      <c r="AQ477" s="44"/>
    </row>
    <row r="478" spans="3:43" s="33" customFormat="1" x14ac:dyDescent="0.25">
      <c r="C478" s="31"/>
      <c r="D478" s="31"/>
      <c r="E478" s="31"/>
      <c r="H478" s="44"/>
      <c r="I478" s="44"/>
      <c r="J478" s="81"/>
      <c r="T478" s="44"/>
      <c r="U478" s="44"/>
      <c r="AE478" s="44"/>
      <c r="AF478" s="44"/>
      <c r="AP478" s="44"/>
      <c r="AQ478" s="44"/>
    </row>
    <row r="479" spans="3:43" s="33" customFormat="1" x14ac:dyDescent="0.25">
      <c r="C479" s="31"/>
      <c r="D479" s="31"/>
      <c r="E479" s="31"/>
      <c r="H479" s="44"/>
      <c r="I479" s="44"/>
      <c r="J479" s="81"/>
      <c r="T479" s="44"/>
      <c r="U479" s="44"/>
      <c r="AE479" s="44"/>
      <c r="AF479" s="44"/>
      <c r="AP479" s="44"/>
      <c r="AQ479" s="44"/>
    </row>
    <row r="480" spans="3:43" s="33" customFormat="1" x14ac:dyDescent="0.25">
      <c r="C480" s="31"/>
      <c r="D480" s="31"/>
      <c r="E480" s="31"/>
      <c r="H480" s="44"/>
      <c r="I480" s="44"/>
      <c r="J480" s="81"/>
      <c r="T480" s="44"/>
      <c r="U480" s="44"/>
      <c r="AE480" s="44"/>
      <c r="AF480" s="44"/>
      <c r="AP480" s="44"/>
      <c r="AQ480" s="44"/>
    </row>
    <row r="481" spans="3:43" s="33" customFormat="1" x14ac:dyDescent="0.25">
      <c r="C481" s="31"/>
      <c r="D481" s="31"/>
      <c r="E481" s="31"/>
      <c r="H481" s="44"/>
      <c r="I481" s="44"/>
      <c r="J481" s="81"/>
      <c r="T481" s="44"/>
      <c r="U481" s="44"/>
      <c r="AE481" s="44"/>
      <c r="AF481" s="44"/>
      <c r="AP481" s="44"/>
      <c r="AQ481" s="44"/>
    </row>
    <row r="482" spans="3:43" s="33" customFormat="1" x14ac:dyDescent="0.25">
      <c r="C482" s="31"/>
      <c r="D482" s="31"/>
      <c r="E482" s="31"/>
      <c r="H482" s="44"/>
      <c r="I482" s="44"/>
      <c r="J482" s="81"/>
      <c r="T482" s="44"/>
      <c r="U482" s="44"/>
      <c r="AE482" s="44"/>
      <c r="AF482" s="44"/>
      <c r="AP482" s="44"/>
      <c r="AQ482" s="44"/>
    </row>
    <row r="483" spans="3:43" s="33" customFormat="1" x14ac:dyDescent="0.25">
      <c r="C483" s="31"/>
      <c r="D483" s="31"/>
      <c r="E483" s="31"/>
      <c r="H483" s="44"/>
      <c r="I483" s="44"/>
      <c r="J483" s="81"/>
      <c r="T483" s="44"/>
      <c r="U483" s="44"/>
      <c r="AE483" s="44"/>
      <c r="AF483" s="44"/>
      <c r="AP483" s="44"/>
      <c r="AQ483" s="44"/>
    </row>
    <row r="484" spans="3:43" s="33" customFormat="1" x14ac:dyDescent="0.25">
      <c r="C484" s="31"/>
      <c r="D484" s="31"/>
      <c r="E484" s="31"/>
      <c r="H484" s="44"/>
      <c r="I484" s="44"/>
      <c r="J484" s="81"/>
      <c r="T484" s="44"/>
      <c r="U484" s="44"/>
      <c r="AE484" s="44"/>
      <c r="AF484" s="44"/>
      <c r="AP484" s="44"/>
      <c r="AQ484" s="44"/>
    </row>
    <row r="485" spans="3:43" s="33" customFormat="1" x14ac:dyDescent="0.25">
      <c r="C485" s="31"/>
      <c r="D485" s="31"/>
      <c r="E485" s="31"/>
      <c r="H485" s="44"/>
      <c r="I485" s="44"/>
      <c r="J485" s="81"/>
      <c r="T485" s="44"/>
      <c r="U485" s="44"/>
      <c r="AE485" s="44"/>
      <c r="AF485" s="44"/>
      <c r="AP485" s="44"/>
      <c r="AQ485" s="44"/>
    </row>
    <row r="486" spans="3:43" s="33" customFormat="1" x14ac:dyDescent="0.25">
      <c r="C486" s="31"/>
      <c r="D486" s="31"/>
      <c r="E486" s="31"/>
      <c r="H486" s="44"/>
      <c r="I486" s="44"/>
      <c r="J486" s="81"/>
      <c r="T486" s="44"/>
      <c r="U486" s="44"/>
      <c r="AE486" s="44"/>
      <c r="AF486" s="44"/>
      <c r="AP486" s="44"/>
      <c r="AQ486" s="44"/>
    </row>
    <row r="487" spans="3:43" s="33" customFormat="1" x14ac:dyDescent="0.25">
      <c r="C487" s="31"/>
      <c r="D487" s="31"/>
      <c r="E487" s="31"/>
      <c r="H487" s="44"/>
      <c r="I487" s="44"/>
      <c r="J487" s="81"/>
      <c r="T487" s="44"/>
      <c r="U487" s="44"/>
      <c r="AE487" s="44"/>
      <c r="AF487" s="44"/>
      <c r="AP487" s="44"/>
      <c r="AQ487" s="44"/>
    </row>
    <row r="488" spans="3:43" s="33" customFormat="1" x14ac:dyDescent="0.25">
      <c r="C488" s="31"/>
      <c r="D488" s="31"/>
      <c r="E488" s="31"/>
      <c r="H488" s="44"/>
      <c r="I488" s="44"/>
      <c r="J488" s="81"/>
      <c r="T488" s="44"/>
      <c r="U488" s="44"/>
      <c r="AE488" s="44"/>
      <c r="AF488" s="44"/>
      <c r="AP488" s="44"/>
      <c r="AQ488" s="44"/>
    </row>
    <row r="489" spans="3:43" s="33" customFormat="1" x14ac:dyDescent="0.25">
      <c r="C489" s="31"/>
      <c r="D489" s="31"/>
      <c r="E489" s="31"/>
      <c r="H489" s="44"/>
      <c r="I489" s="44"/>
      <c r="J489" s="81"/>
      <c r="T489" s="44"/>
      <c r="U489" s="44"/>
      <c r="AE489" s="44"/>
      <c r="AF489" s="44"/>
      <c r="AP489" s="44"/>
      <c r="AQ489" s="44"/>
    </row>
    <row r="490" spans="3:43" s="33" customFormat="1" x14ac:dyDescent="0.25">
      <c r="C490" s="31"/>
      <c r="D490" s="31"/>
      <c r="E490" s="31"/>
      <c r="H490" s="44"/>
      <c r="I490" s="44"/>
      <c r="J490" s="81"/>
      <c r="T490" s="44"/>
      <c r="U490" s="44"/>
      <c r="AE490" s="44"/>
      <c r="AF490" s="44"/>
      <c r="AP490" s="44"/>
      <c r="AQ490" s="44"/>
    </row>
    <row r="491" spans="3:43" s="33" customFormat="1" x14ac:dyDescent="0.25">
      <c r="C491" s="31"/>
      <c r="D491" s="31"/>
      <c r="E491" s="31"/>
      <c r="H491" s="44"/>
      <c r="I491" s="44"/>
      <c r="J491" s="81"/>
      <c r="T491" s="44"/>
      <c r="U491" s="44"/>
      <c r="AE491" s="44"/>
      <c r="AF491" s="44"/>
      <c r="AP491" s="44"/>
      <c r="AQ491" s="44"/>
    </row>
    <row r="492" spans="3:43" s="33" customFormat="1" x14ac:dyDescent="0.25">
      <c r="C492" s="31"/>
      <c r="D492" s="31"/>
      <c r="E492" s="31"/>
      <c r="H492" s="44"/>
      <c r="I492" s="44"/>
      <c r="J492" s="81"/>
      <c r="T492" s="44"/>
      <c r="U492" s="44"/>
      <c r="AE492" s="44"/>
      <c r="AF492" s="44"/>
      <c r="AP492" s="44"/>
      <c r="AQ492" s="44"/>
    </row>
    <row r="493" spans="3:43" s="33" customFormat="1" x14ac:dyDescent="0.25">
      <c r="C493" s="31"/>
      <c r="D493" s="31"/>
      <c r="E493" s="31"/>
      <c r="H493" s="44"/>
      <c r="I493" s="44"/>
      <c r="J493" s="81"/>
      <c r="T493" s="44"/>
      <c r="U493" s="44"/>
      <c r="AE493" s="44"/>
      <c r="AF493" s="44"/>
      <c r="AP493" s="44"/>
      <c r="AQ493" s="44"/>
    </row>
    <row r="494" spans="3:43" s="33" customFormat="1" x14ac:dyDescent="0.25">
      <c r="C494" s="31"/>
      <c r="D494" s="31"/>
      <c r="E494" s="31"/>
      <c r="H494" s="44"/>
      <c r="I494" s="44"/>
      <c r="J494" s="81"/>
      <c r="T494" s="44"/>
      <c r="U494" s="44"/>
      <c r="AE494" s="44"/>
      <c r="AF494" s="44"/>
      <c r="AP494" s="44"/>
      <c r="AQ494" s="44"/>
    </row>
    <row r="495" spans="3:43" s="33" customFormat="1" x14ac:dyDescent="0.25">
      <c r="C495" s="31"/>
      <c r="D495" s="31"/>
      <c r="E495" s="31"/>
      <c r="H495" s="44"/>
      <c r="I495" s="44"/>
      <c r="J495" s="81"/>
      <c r="T495" s="44"/>
      <c r="U495" s="44"/>
      <c r="AE495" s="44"/>
      <c r="AF495" s="44"/>
      <c r="AP495" s="44"/>
      <c r="AQ495" s="44"/>
    </row>
    <row r="496" spans="3:43" s="33" customFormat="1" x14ac:dyDescent="0.25">
      <c r="C496" s="31"/>
      <c r="D496" s="31"/>
      <c r="E496" s="31"/>
      <c r="H496" s="44"/>
      <c r="I496" s="44"/>
      <c r="J496" s="81"/>
      <c r="T496" s="44"/>
      <c r="U496" s="44"/>
      <c r="AE496" s="44"/>
      <c r="AF496" s="44"/>
      <c r="AP496" s="44"/>
      <c r="AQ496" s="44"/>
    </row>
    <row r="497" spans="3:43" s="33" customFormat="1" x14ac:dyDescent="0.25">
      <c r="C497" s="31"/>
      <c r="D497" s="31"/>
      <c r="E497" s="31"/>
      <c r="H497" s="44"/>
      <c r="I497" s="44"/>
      <c r="J497" s="81"/>
      <c r="T497" s="44"/>
      <c r="U497" s="44"/>
      <c r="AE497" s="44"/>
      <c r="AF497" s="44"/>
      <c r="AP497" s="44"/>
      <c r="AQ497" s="44"/>
    </row>
    <row r="498" spans="3:43" s="33" customFormat="1" x14ac:dyDescent="0.25">
      <c r="C498" s="31"/>
      <c r="D498" s="31"/>
      <c r="E498" s="31"/>
      <c r="H498" s="44"/>
      <c r="I498" s="44"/>
      <c r="J498" s="81"/>
      <c r="T498" s="44"/>
      <c r="U498" s="44"/>
      <c r="AE498" s="44"/>
      <c r="AF498" s="44"/>
      <c r="AP498" s="44"/>
      <c r="AQ498" s="44"/>
    </row>
    <row r="499" spans="3:43" s="33" customFormat="1" x14ac:dyDescent="0.25">
      <c r="C499" s="31"/>
      <c r="D499" s="31"/>
      <c r="E499" s="31"/>
      <c r="H499" s="44"/>
      <c r="I499" s="44"/>
      <c r="J499" s="81"/>
      <c r="T499" s="44"/>
      <c r="U499" s="44"/>
      <c r="AE499" s="44"/>
      <c r="AF499" s="44"/>
      <c r="AP499" s="44"/>
      <c r="AQ499" s="44"/>
    </row>
    <row r="500" spans="3:43" s="33" customFormat="1" x14ac:dyDescent="0.25">
      <c r="C500" s="31"/>
      <c r="D500" s="31"/>
      <c r="E500" s="31"/>
      <c r="H500" s="44"/>
      <c r="I500" s="44"/>
      <c r="J500" s="81"/>
      <c r="T500" s="44"/>
      <c r="U500" s="44"/>
      <c r="AE500" s="44"/>
      <c r="AF500" s="44"/>
      <c r="AP500" s="44"/>
      <c r="AQ500" s="44"/>
    </row>
    <row r="501" spans="3:43" s="33" customFormat="1" x14ac:dyDescent="0.25">
      <c r="C501" s="31"/>
      <c r="D501" s="31"/>
      <c r="E501" s="31"/>
      <c r="H501" s="44"/>
      <c r="I501" s="44"/>
      <c r="J501" s="81"/>
      <c r="T501" s="44"/>
      <c r="U501" s="44"/>
      <c r="AE501" s="44"/>
      <c r="AF501" s="44"/>
      <c r="AP501" s="44"/>
      <c r="AQ501" s="44"/>
    </row>
    <row r="502" spans="3:43" s="33" customFormat="1" x14ac:dyDescent="0.25">
      <c r="C502" s="31"/>
      <c r="D502" s="31"/>
      <c r="E502" s="31"/>
      <c r="H502" s="44"/>
      <c r="I502" s="44"/>
      <c r="J502" s="81"/>
      <c r="T502" s="44"/>
      <c r="U502" s="44"/>
      <c r="AE502" s="44"/>
      <c r="AF502" s="44"/>
      <c r="AP502" s="44"/>
      <c r="AQ502" s="44"/>
    </row>
    <row r="503" spans="3:43" s="33" customFormat="1" x14ac:dyDescent="0.25">
      <c r="C503" s="31"/>
      <c r="D503" s="31"/>
      <c r="E503" s="31"/>
      <c r="H503" s="44"/>
      <c r="I503" s="44"/>
      <c r="J503" s="81"/>
      <c r="T503" s="44"/>
      <c r="U503" s="44"/>
      <c r="AE503" s="44"/>
      <c r="AF503" s="44"/>
      <c r="AP503" s="44"/>
      <c r="AQ503" s="44"/>
    </row>
    <row r="504" spans="3:43" s="33" customFormat="1" x14ac:dyDescent="0.25">
      <c r="C504" s="31"/>
      <c r="D504" s="31"/>
      <c r="E504" s="31"/>
      <c r="H504" s="44"/>
      <c r="I504" s="44"/>
      <c r="J504" s="81"/>
      <c r="T504" s="44"/>
      <c r="U504" s="44"/>
      <c r="AE504" s="44"/>
      <c r="AF504" s="44"/>
      <c r="AP504" s="44"/>
      <c r="AQ504" s="44"/>
    </row>
    <row r="505" spans="3:43" s="33" customFormat="1" x14ac:dyDescent="0.25">
      <c r="C505" s="31"/>
      <c r="D505" s="31"/>
      <c r="E505" s="31"/>
      <c r="H505" s="44"/>
      <c r="I505" s="44"/>
      <c r="J505" s="81"/>
      <c r="T505" s="44"/>
      <c r="U505" s="44"/>
      <c r="AE505" s="44"/>
      <c r="AF505" s="44"/>
      <c r="AP505" s="44"/>
      <c r="AQ505" s="44"/>
    </row>
    <row r="506" spans="3:43" s="33" customFormat="1" x14ac:dyDescent="0.25">
      <c r="C506" s="31"/>
      <c r="D506" s="31"/>
      <c r="E506" s="31"/>
      <c r="H506" s="44"/>
      <c r="I506" s="44"/>
      <c r="J506" s="81"/>
      <c r="T506" s="44"/>
      <c r="U506" s="44"/>
      <c r="AE506" s="44"/>
      <c r="AF506" s="44"/>
      <c r="AP506" s="44"/>
      <c r="AQ506" s="44"/>
    </row>
    <row r="507" spans="3:43" s="33" customFormat="1" x14ac:dyDescent="0.25">
      <c r="C507" s="31"/>
      <c r="D507" s="31"/>
      <c r="E507" s="31"/>
      <c r="H507" s="44"/>
      <c r="I507" s="44"/>
      <c r="J507" s="81"/>
      <c r="T507" s="44"/>
      <c r="U507" s="44"/>
      <c r="AE507" s="44"/>
      <c r="AF507" s="44"/>
      <c r="AP507" s="44"/>
      <c r="AQ507" s="44"/>
    </row>
    <row r="508" spans="3:43" s="33" customFormat="1" x14ac:dyDescent="0.25">
      <c r="C508" s="31"/>
      <c r="D508" s="31"/>
      <c r="E508" s="31"/>
      <c r="H508" s="44"/>
      <c r="I508" s="44"/>
      <c r="J508" s="81"/>
      <c r="T508" s="44"/>
      <c r="U508" s="44"/>
      <c r="AE508" s="44"/>
      <c r="AF508" s="44"/>
      <c r="AP508" s="44"/>
      <c r="AQ508" s="44"/>
    </row>
    <row r="509" spans="3:43" s="33" customFormat="1" x14ac:dyDescent="0.25">
      <c r="C509" s="31"/>
      <c r="D509" s="31"/>
      <c r="E509" s="31"/>
      <c r="H509" s="44"/>
      <c r="I509" s="44"/>
      <c r="J509" s="81"/>
      <c r="T509" s="44"/>
      <c r="U509" s="44"/>
      <c r="AE509" s="44"/>
      <c r="AF509" s="44"/>
      <c r="AP509" s="44"/>
      <c r="AQ509" s="44"/>
    </row>
    <row r="510" spans="3:43" s="33" customFormat="1" x14ac:dyDescent="0.25">
      <c r="C510" s="31"/>
      <c r="D510" s="31"/>
      <c r="E510" s="31"/>
      <c r="H510" s="44"/>
      <c r="I510" s="44"/>
      <c r="J510" s="81"/>
      <c r="T510" s="44"/>
      <c r="U510" s="44"/>
      <c r="AE510" s="44"/>
      <c r="AF510" s="44"/>
      <c r="AP510" s="44"/>
      <c r="AQ510" s="44"/>
    </row>
    <row r="511" spans="3:43" s="33" customFormat="1" x14ac:dyDescent="0.25">
      <c r="C511" s="31"/>
      <c r="D511" s="31"/>
      <c r="E511" s="31"/>
      <c r="H511" s="44"/>
      <c r="I511" s="44"/>
      <c r="J511" s="81"/>
      <c r="T511" s="44"/>
      <c r="U511" s="44"/>
      <c r="AE511" s="44"/>
      <c r="AF511" s="44"/>
      <c r="AP511" s="44"/>
      <c r="AQ511" s="44"/>
    </row>
    <row r="512" spans="3:43" s="33" customFormat="1" x14ac:dyDescent="0.25">
      <c r="C512" s="31"/>
      <c r="D512" s="31"/>
      <c r="E512" s="31"/>
      <c r="H512" s="44"/>
      <c r="I512" s="44"/>
      <c r="J512" s="81"/>
      <c r="T512" s="44"/>
      <c r="U512" s="44"/>
      <c r="AE512" s="44"/>
      <c r="AF512" s="44"/>
      <c r="AP512" s="44"/>
      <c r="AQ512" s="44"/>
    </row>
    <row r="513" spans="3:43" s="33" customFormat="1" x14ac:dyDescent="0.25">
      <c r="C513" s="31"/>
      <c r="D513" s="31"/>
      <c r="E513" s="31"/>
      <c r="H513" s="44"/>
      <c r="I513" s="44"/>
      <c r="J513" s="81"/>
      <c r="T513" s="44"/>
      <c r="U513" s="44"/>
      <c r="AE513" s="44"/>
      <c r="AF513" s="44"/>
      <c r="AP513" s="44"/>
      <c r="AQ513" s="44"/>
    </row>
    <row r="514" spans="3:43" s="33" customFormat="1" x14ac:dyDescent="0.25">
      <c r="C514" s="31"/>
      <c r="D514" s="31"/>
      <c r="E514" s="31"/>
      <c r="H514" s="44"/>
      <c r="I514" s="44"/>
      <c r="J514" s="81"/>
      <c r="T514" s="44"/>
      <c r="U514" s="44"/>
      <c r="AE514" s="44"/>
      <c r="AF514" s="44"/>
      <c r="AP514" s="44"/>
      <c r="AQ514" s="44"/>
    </row>
    <row r="515" spans="3:43" s="33" customFormat="1" x14ac:dyDescent="0.25">
      <c r="C515" s="31"/>
      <c r="D515" s="31"/>
      <c r="E515" s="31"/>
      <c r="H515" s="44"/>
      <c r="I515" s="44"/>
      <c r="J515" s="81"/>
      <c r="T515" s="44"/>
      <c r="U515" s="44"/>
      <c r="AE515" s="44"/>
      <c r="AF515" s="44"/>
      <c r="AP515" s="44"/>
      <c r="AQ515" s="44"/>
    </row>
    <row r="516" spans="3:43" s="33" customFormat="1" x14ac:dyDescent="0.25">
      <c r="C516" s="31"/>
      <c r="D516" s="31"/>
      <c r="E516" s="31"/>
      <c r="H516" s="44"/>
      <c r="I516" s="44"/>
      <c r="J516" s="81"/>
      <c r="T516" s="44"/>
      <c r="U516" s="44"/>
      <c r="AE516" s="44"/>
      <c r="AF516" s="44"/>
      <c r="AP516" s="44"/>
      <c r="AQ516" s="44"/>
    </row>
    <row r="517" spans="3:43" s="33" customFormat="1" x14ac:dyDescent="0.25">
      <c r="C517" s="31"/>
      <c r="D517" s="31"/>
      <c r="E517" s="31"/>
      <c r="H517" s="44"/>
      <c r="I517" s="44"/>
      <c r="J517" s="81"/>
      <c r="T517" s="44"/>
      <c r="U517" s="44"/>
      <c r="AE517" s="44"/>
      <c r="AF517" s="44"/>
      <c r="AP517" s="44"/>
      <c r="AQ517" s="44"/>
    </row>
    <row r="518" spans="3:43" s="33" customFormat="1" x14ac:dyDescent="0.25">
      <c r="C518" s="31"/>
      <c r="D518" s="31"/>
      <c r="E518" s="31"/>
      <c r="H518" s="44"/>
      <c r="I518" s="44"/>
      <c r="J518" s="81"/>
      <c r="T518" s="44"/>
      <c r="U518" s="44"/>
      <c r="AE518" s="44"/>
      <c r="AF518" s="44"/>
      <c r="AP518" s="44"/>
      <c r="AQ518" s="44"/>
    </row>
    <row r="519" spans="3:43" s="33" customFormat="1" x14ac:dyDescent="0.25">
      <c r="C519" s="31"/>
      <c r="D519" s="31"/>
      <c r="E519" s="31"/>
      <c r="H519" s="44"/>
      <c r="I519" s="44"/>
      <c r="J519" s="81"/>
      <c r="T519" s="44"/>
      <c r="U519" s="44"/>
      <c r="AE519" s="44"/>
      <c r="AF519" s="44"/>
      <c r="AP519" s="44"/>
      <c r="AQ519" s="44"/>
    </row>
    <row r="520" spans="3:43" s="33" customFormat="1" x14ac:dyDescent="0.25">
      <c r="C520" s="31"/>
      <c r="D520" s="31"/>
      <c r="E520" s="31"/>
      <c r="H520" s="44"/>
      <c r="I520" s="44"/>
      <c r="J520" s="81"/>
      <c r="T520" s="44"/>
      <c r="U520" s="44"/>
      <c r="AE520" s="44"/>
      <c r="AF520" s="44"/>
      <c r="AP520" s="44"/>
      <c r="AQ520" s="44"/>
    </row>
    <row r="521" spans="3:43" s="33" customFormat="1" x14ac:dyDescent="0.25">
      <c r="C521" s="31"/>
      <c r="D521" s="31"/>
      <c r="E521" s="31"/>
      <c r="H521" s="44"/>
      <c r="I521" s="44"/>
      <c r="J521" s="81"/>
      <c r="T521" s="44"/>
      <c r="U521" s="44"/>
      <c r="AE521" s="44"/>
      <c r="AF521" s="44"/>
      <c r="AP521" s="44"/>
      <c r="AQ521" s="44"/>
    </row>
    <row r="522" spans="3:43" s="33" customFormat="1" x14ac:dyDescent="0.25">
      <c r="C522" s="31"/>
      <c r="D522" s="31"/>
      <c r="E522" s="31"/>
      <c r="H522" s="44"/>
      <c r="I522" s="44"/>
      <c r="J522" s="81"/>
      <c r="T522" s="44"/>
      <c r="U522" s="44"/>
      <c r="AE522" s="44"/>
      <c r="AF522" s="44"/>
      <c r="AP522" s="44"/>
      <c r="AQ522" s="44"/>
    </row>
    <row r="523" spans="3:43" s="33" customFormat="1" x14ac:dyDescent="0.25">
      <c r="C523" s="31"/>
      <c r="D523" s="31"/>
      <c r="E523" s="31"/>
      <c r="H523" s="44"/>
      <c r="I523" s="44"/>
      <c r="J523" s="81"/>
      <c r="T523" s="44"/>
      <c r="U523" s="44"/>
      <c r="AE523" s="44"/>
      <c r="AF523" s="44"/>
      <c r="AP523" s="44"/>
      <c r="AQ523" s="44"/>
    </row>
    <row r="524" spans="3:43" s="33" customFormat="1" x14ac:dyDescent="0.25">
      <c r="C524" s="31"/>
      <c r="D524" s="31"/>
      <c r="E524" s="31"/>
      <c r="H524" s="44"/>
      <c r="I524" s="44"/>
      <c r="J524" s="81"/>
      <c r="T524" s="44"/>
      <c r="U524" s="44"/>
      <c r="AE524" s="44"/>
      <c r="AF524" s="44"/>
      <c r="AP524" s="44"/>
      <c r="AQ524" s="44"/>
    </row>
    <row r="525" spans="3:43" s="33" customFormat="1" x14ac:dyDescent="0.25">
      <c r="C525" s="31"/>
      <c r="D525" s="31"/>
      <c r="E525" s="31"/>
      <c r="H525" s="44"/>
      <c r="I525" s="44"/>
      <c r="J525" s="81"/>
      <c r="T525" s="44"/>
      <c r="U525" s="44"/>
      <c r="AE525" s="44"/>
      <c r="AF525" s="44"/>
      <c r="AP525" s="44"/>
      <c r="AQ525" s="44"/>
    </row>
    <row r="526" spans="3:43" s="33" customFormat="1" x14ac:dyDescent="0.25">
      <c r="C526" s="31"/>
      <c r="D526" s="31"/>
      <c r="E526" s="31"/>
      <c r="H526" s="44"/>
      <c r="I526" s="44"/>
      <c r="J526" s="81"/>
      <c r="T526" s="44"/>
      <c r="U526" s="44"/>
      <c r="AE526" s="44"/>
      <c r="AF526" s="44"/>
      <c r="AP526" s="44"/>
      <c r="AQ526" s="44"/>
    </row>
    <row r="527" spans="3:43" s="33" customFormat="1" x14ac:dyDescent="0.25">
      <c r="C527" s="31"/>
      <c r="D527" s="31"/>
      <c r="E527" s="31"/>
      <c r="H527" s="44"/>
      <c r="I527" s="44"/>
      <c r="J527" s="81"/>
      <c r="T527" s="44"/>
      <c r="U527" s="44"/>
      <c r="AE527" s="44"/>
      <c r="AF527" s="44"/>
      <c r="AP527" s="44"/>
      <c r="AQ527" s="44"/>
    </row>
    <row r="528" spans="3:43" s="33" customFormat="1" x14ac:dyDescent="0.25">
      <c r="C528" s="31"/>
      <c r="D528" s="31"/>
      <c r="E528" s="31"/>
      <c r="H528" s="44"/>
      <c r="I528" s="44"/>
      <c r="J528" s="81"/>
      <c r="T528" s="44"/>
      <c r="U528" s="44"/>
      <c r="AE528" s="44"/>
      <c r="AF528" s="44"/>
      <c r="AP528" s="44"/>
      <c r="AQ528" s="44"/>
    </row>
    <row r="529" spans="3:43" s="33" customFormat="1" x14ac:dyDescent="0.25">
      <c r="C529" s="31"/>
      <c r="D529" s="31"/>
      <c r="E529" s="31"/>
      <c r="H529" s="44"/>
      <c r="I529" s="44"/>
      <c r="J529" s="81"/>
      <c r="T529" s="44"/>
      <c r="U529" s="44"/>
      <c r="AE529" s="44"/>
      <c r="AF529" s="44"/>
      <c r="AP529" s="44"/>
      <c r="AQ529" s="44"/>
    </row>
    <row r="530" spans="3:43" s="33" customFormat="1" x14ac:dyDescent="0.25">
      <c r="C530" s="31"/>
      <c r="D530" s="31"/>
      <c r="E530" s="31"/>
      <c r="H530" s="44"/>
      <c r="I530" s="44"/>
      <c r="J530" s="81"/>
      <c r="T530" s="44"/>
      <c r="U530" s="44"/>
      <c r="AE530" s="44"/>
      <c r="AF530" s="44"/>
      <c r="AP530" s="44"/>
      <c r="AQ530" s="44"/>
    </row>
    <row r="531" spans="3:43" s="33" customFormat="1" x14ac:dyDescent="0.25">
      <c r="C531" s="31"/>
      <c r="D531" s="31"/>
      <c r="E531" s="31"/>
      <c r="H531" s="44"/>
      <c r="I531" s="44"/>
      <c r="J531" s="81"/>
      <c r="T531" s="44"/>
      <c r="U531" s="44"/>
      <c r="AE531" s="44"/>
      <c r="AF531" s="44"/>
      <c r="AP531" s="44"/>
      <c r="AQ531" s="44"/>
    </row>
    <row r="532" spans="3:43" s="33" customFormat="1" x14ac:dyDescent="0.25">
      <c r="C532" s="31"/>
      <c r="D532" s="31"/>
      <c r="E532" s="31"/>
      <c r="H532" s="44"/>
      <c r="I532" s="44"/>
      <c r="J532" s="81"/>
      <c r="T532" s="44"/>
      <c r="U532" s="44"/>
      <c r="AE532" s="44"/>
      <c r="AF532" s="44"/>
      <c r="AP532" s="44"/>
      <c r="AQ532" s="44"/>
    </row>
    <row r="533" spans="3:43" s="33" customFormat="1" x14ac:dyDescent="0.25">
      <c r="C533" s="31"/>
      <c r="D533" s="31"/>
      <c r="E533" s="31"/>
      <c r="H533" s="44"/>
      <c r="I533" s="44"/>
      <c r="J533" s="81"/>
      <c r="T533" s="44"/>
      <c r="U533" s="44"/>
      <c r="AE533" s="44"/>
      <c r="AF533" s="44"/>
      <c r="AP533" s="44"/>
      <c r="AQ533" s="44"/>
    </row>
    <row r="534" spans="3:43" s="33" customFormat="1" x14ac:dyDescent="0.25">
      <c r="C534" s="31"/>
      <c r="D534" s="31"/>
      <c r="E534" s="31"/>
      <c r="H534" s="44"/>
      <c r="I534" s="44"/>
      <c r="J534" s="81"/>
      <c r="T534" s="44"/>
      <c r="U534" s="44"/>
      <c r="AE534" s="44"/>
      <c r="AF534" s="44"/>
      <c r="AP534" s="44"/>
      <c r="AQ534" s="44"/>
    </row>
    <row r="535" spans="3:43" s="33" customFormat="1" x14ac:dyDescent="0.25">
      <c r="C535" s="31"/>
      <c r="D535" s="31"/>
      <c r="E535" s="31"/>
      <c r="H535" s="44"/>
      <c r="I535" s="44"/>
      <c r="J535" s="81"/>
      <c r="T535" s="44"/>
      <c r="U535" s="44"/>
      <c r="AE535" s="44"/>
      <c r="AF535" s="44"/>
      <c r="AP535" s="44"/>
      <c r="AQ535" s="44"/>
    </row>
    <row r="536" spans="3:43" s="33" customFormat="1" x14ac:dyDescent="0.25">
      <c r="C536" s="31"/>
      <c r="D536" s="31"/>
      <c r="E536" s="31"/>
      <c r="H536" s="44"/>
      <c r="I536" s="44"/>
      <c r="J536" s="81"/>
      <c r="T536" s="44"/>
      <c r="U536" s="44"/>
      <c r="AE536" s="44"/>
      <c r="AF536" s="44"/>
      <c r="AP536" s="44"/>
      <c r="AQ536" s="44"/>
    </row>
    <row r="537" spans="3:43" s="33" customFormat="1" x14ac:dyDescent="0.25">
      <c r="C537" s="31"/>
      <c r="D537" s="31"/>
      <c r="E537" s="31"/>
      <c r="H537" s="44"/>
      <c r="I537" s="44"/>
      <c r="J537" s="81"/>
      <c r="T537" s="44"/>
      <c r="U537" s="44"/>
      <c r="AE537" s="44"/>
      <c r="AF537" s="44"/>
      <c r="AP537" s="44"/>
      <c r="AQ537" s="44"/>
    </row>
    <row r="538" spans="3:43" s="33" customFormat="1" x14ac:dyDescent="0.25">
      <c r="C538" s="31"/>
      <c r="D538" s="31"/>
      <c r="E538" s="31"/>
      <c r="H538" s="44"/>
      <c r="I538" s="44"/>
      <c r="J538" s="81"/>
      <c r="T538" s="44"/>
      <c r="U538" s="44"/>
      <c r="AE538" s="44"/>
      <c r="AF538" s="44"/>
      <c r="AP538" s="44"/>
      <c r="AQ538" s="44"/>
    </row>
    <row r="539" spans="3:43" s="33" customFormat="1" x14ac:dyDescent="0.25">
      <c r="C539" s="31"/>
      <c r="D539" s="31"/>
      <c r="E539" s="31"/>
      <c r="H539" s="44"/>
      <c r="I539" s="44"/>
      <c r="J539" s="81"/>
      <c r="T539" s="44"/>
      <c r="U539" s="44"/>
      <c r="AE539" s="44"/>
      <c r="AF539" s="44"/>
      <c r="AP539" s="44"/>
      <c r="AQ539" s="44"/>
    </row>
    <row r="540" spans="3:43" s="33" customFormat="1" x14ac:dyDescent="0.25">
      <c r="C540" s="31"/>
      <c r="D540" s="31"/>
      <c r="E540" s="31"/>
      <c r="H540" s="44"/>
      <c r="I540" s="44"/>
      <c r="J540" s="81"/>
      <c r="T540" s="44"/>
      <c r="U540" s="44"/>
      <c r="AE540" s="44"/>
      <c r="AF540" s="44"/>
      <c r="AP540" s="44"/>
      <c r="AQ540" s="44"/>
    </row>
    <row r="541" spans="3:43" s="33" customFormat="1" x14ac:dyDescent="0.25">
      <c r="C541" s="31"/>
      <c r="D541" s="31"/>
      <c r="E541" s="31"/>
      <c r="H541" s="44"/>
      <c r="I541" s="44"/>
      <c r="J541" s="81"/>
      <c r="T541" s="44"/>
      <c r="U541" s="44"/>
      <c r="AE541" s="44"/>
      <c r="AF541" s="44"/>
      <c r="AP541" s="44"/>
      <c r="AQ541" s="44"/>
    </row>
    <row r="542" spans="3:43" s="33" customFormat="1" x14ac:dyDescent="0.25">
      <c r="C542" s="31"/>
      <c r="D542" s="31"/>
      <c r="E542" s="31"/>
      <c r="H542" s="44"/>
      <c r="I542" s="44"/>
      <c r="J542" s="81"/>
      <c r="T542" s="44"/>
      <c r="U542" s="44"/>
      <c r="AE542" s="44"/>
      <c r="AF542" s="44"/>
      <c r="AP542" s="44"/>
      <c r="AQ542" s="44"/>
    </row>
    <row r="543" spans="3:43" s="33" customFormat="1" x14ac:dyDescent="0.25">
      <c r="C543" s="31"/>
      <c r="D543" s="31"/>
      <c r="E543" s="31"/>
      <c r="H543" s="44"/>
      <c r="I543" s="44"/>
      <c r="J543" s="81"/>
      <c r="T543" s="44"/>
      <c r="U543" s="44"/>
      <c r="AE543" s="44"/>
      <c r="AF543" s="44"/>
      <c r="AP543" s="44"/>
      <c r="AQ543" s="44"/>
    </row>
    <row r="544" spans="3:43" s="33" customFormat="1" x14ac:dyDescent="0.25">
      <c r="C544" s="31"/>
      <c r="D544" s="31"/>
      <c r="E544" s="31"/>
      <c r="H544" s="44"/>
      <c r="I544" s="44"/>
      <c r="J544" s="81"/>
      <c r="T544" s="44"/>
      <c r="U544" s="44"/>
      <c r="AE544" s="44"/>
      <c r="AF544" s="44"/>
      <c r="AP544" s="44"/>
      <c r="AQ544" s="44"/>
    </row>
    <row r="545" spans="3:43" s="33" customFormat="1" x14ac:dyDescent="0.25">
      <c r="C545" s="31"/>
      <c r="D545" s="31"/>
      <c r="E545" s="31"/>
      <c r="H545" s="44"/>
      <c r="I545" s="44"/>
      <c r="J545" s="81"/>
      <c r="T545" s="44"/>
      <c r="U545" s="44"/>
      <c r="AE545" s="44"/>
      <c r="AF545" s="44"/>
      <c r="AP545" s="44"/>
      <c r="AQ545" s="44"/>
    </row>
    <row r="546" spans="3:43" s="33" customFormat="1" x14ac:dyDescent="0.25">
      <c r="C546" s="31"/>
      <c r="D546" s="31"/>
      <c r="E546" s="31"/>
      <c r="H546" s="44"/>
      <c r="I546" s="44"/>
      <c r="J546" s="81"/>
      <c r="T546" s="44"/>
      <c r="U546" s="44"/>
      <c r="AE546" s="44"/>
      <c r="AF546" s="44"/>
      <c r="AP546" s="44"/>
      <c r="AQ546" s="44"/>
    </row>
    <row r="547" spans="3:43" s="33" customFormat="1" x14ac:dyDescent="0.25">
      <c r="C547" s="31"/>
      <c r="D547" s="31"/>
      <c r="E547" s="31"/>
      <c r="H547" s="44"/>
      <c r="I547" s="44"/>
      <c r="J547" s="81"/>
      <c r="T547" s="44"/>
      <c r="U547" s="44"/>
      <c r="AE547" s="44"/>
      <c r="AF547" s="44"/>
      <c r="AP547" s="44"/>
      <c r="AQ547" s="44"/>
    </row>
    <row r="548" spans="3:43" s="33" customFormat="1" x14ac:dyDescent="0.25">
      <c r="C548" s="31"/>
      <c r="D548" s="31"/>
      <c r="E548" s="31"/>
      <c r="H548" s="44"/>
      <c r="I548" s="44"/>
      <c r="J548" s="81"/>
      <c r="T548" s="44"/>
      <c r="U548" s="44"/>
      <c r="AE548" s="44"/>
      <c r="AF548" s="44"/>
      <c r="AP548" s="44"/>
      <c r="AQ548" s="44"/>
    </row>
    <row r="549" spans="3:43" s="33" customFormat="1" x14ac:dyDescent="0.25">
      <c r="C549" s="31"/>
      <c r="D549" s="31"/>
      <c r="E549" s="31"/>
      <c r="H549" s="44"/>
      <c r="I549" s="44"/>
      <c r="J549" s="81"/>
      <c r="T549" s="44"/>
      <c r="U549" s="44"/>
      <c r="AE549" s="44"/>
      <c r="AF549" s="44"/>
      <c r="AP549" s="44"/>
      <c r="AQ549" s="44"/>
    </row>
    <row r="550" spans="3:43" s="33" customFormat="1" x14ac:dyDescent="0.25">
      <c r="C550" s="31"/>
      <c r="D550" s="31"/>
      <c r="E550" s="31"/>
      <c r="H550" s="44"/>
      <c r="I550" s="44"/>
      <c r="J550" s="81"/>
      <c r="T550" s="44"/>
      <c r="U550" s="44"/>
      <c r="AE550" s="44"/>
      <c r="AF550" s="44"/>
      <c r="AP550" s="44"/>
      <c r="AQ550" s="44"/>
    </row>
    <row r="551" spans="3:43" s="33" customFormat="1" x14ac:dyDescent="0.25">
      <c r="C551" s="31"/>
      <c r="D551" s="31"/>
      <c r="E551" s="31"/>
      <c r="H551" s="44"/>
      <c r="I551" s="44"/>
      <c r="J551" s="81"/>
      <c r="T551" s="44"/>
      <c r="U551" s="44"/>
      <c r="AE551" s="44"/>
      <c r="AF551" s="44"/>
      <c r="AP551" s="44"/>
      <c r="AQ551" s="44"/>
    </row>
    <row r="552" spans="3:43" s="33" customFormat="1" x14ac:dyDescent="0.25">
      <c r="C552" s="31"/>
      <c r="D552" s="31"/>
      <c r="E552" s="31"/>
      <c r="H552" s="44"/>
      <c r="I552" s="44"/>
      <c r="J552" s="81"/>
      <c r="T552" s="44"/>
      <c r="U552" s="44"/>
      <c r="AE552" s="44"/>
      <c r="AF552" s="44"/>
      <c r="AP552" s="44"/>
      <c r="AQ552" s="44"/>
    </row>
    <row r="553" spans="3:43" s="33" customFormat="1" x14ac:dyDescent="0.25">
      <c r="C553" s="31"/>
      <c r="D553" s="31"/>
      <c r="E553" s="31"/>
      <c r="H553" s="44"/>
      <c r="I553" s="44"/>
      <c r="J553" s="81"/>
      <c r="T553" s="44"/>
      <c r="U553" s="44"/>
      <c r="AE553" s="44"/>
      <c r="AF553" s="44"/>
      <c r="AP553" s="44"/>
      <c r="AQ553" s="44"/>
    </row>
    <row r="554" spans="3:43" s="33" customFormat="1" x14ac:dyDescent="0.25">
      <c r="C554" s="31"/>
      <c r="D554" s="31"/>
      <c r="E554" s="31"/>
      <c r="H554" s="44"/>
      <c r="I554" s="44"/>
      <c r="J554" s="81"/>
      <c r="T554" s="44"/>
      <c r="U554" s="44"/>
      <c r="AE554" s="44"/>
      <c r="AF554" s="44"/>
      <c r="AP554" s="44"/>
      <c r="AQ554" s="44"/>
    </row>
    <row r="555" spans="3:43" s="33" customFormat="1" x14ac:dyDescent="0.25">
      <c r="C555" s="31"/>
      <c r="D555" s="31"/>
      <c r="E555" s="31"/>
      <c r="H555" s="44"/>
      <c r="I555" s="44"/>
      <c r="J555" s="81"/>
      <c r="T555" s="44"/>
      <c r="U555" s="44"/>
      <c r="AE555" s="44"/>
      <c r="AF555" s="44"/>
      <c r="AP555" s="44"/>
      <c r="AQ555" s="44"/>
    </row>
    <row r="556" spans="3:43" s="33" customFormat="1" x14ac:dyDescent="0.25">
      <c r="C556" s="31"/>
      <c r="D556" s="31"/>
      <c r="E556" s="31"/>
      <c r="H556" s="44"/>
      <c r="I556" s="44"/>
      <c r="J556" s="81"/>
      <c r="T556" s="44"/>
      <c r="U556" s="44"/>
      <c r="AE556" s="44"/>
      <c r="AF556" s="44"/>
      <c r="AP556" s="44"/>
      <c r="AQ556" s="44"/>
    </row>
    <row r="557" spans="3:43" s="33" customFormat="1" x14ac:dyDescent="0.25">
      <c r="C557" s="31"/>
      <c r="D557" s="31"/>
      <c r="E557" s="31"/>
      <c r="H557" s="44"/>
      <c r="I557" s="44"/>
      <c r="J557" s="81"/>
      <c r="T557" s="44"/>
      <c r="U557" s="44"/>
      <c r="AE557" s="44"/>
      <c r="AF557" s="44"/>
      <c r="AP557" s="44"/>
      <c r="AQ557" s="44"/>
    </row>
    <row r="558" spans="3:43" s="33" customFormat="1" x14ac:dyDescent="0.25">
      <c r="C558" s="31"/>
      <c r="D558" s="31"/>
      <c r="E558" s="31"/>
      <c r="H558" s="44"/>
      <c r="I558" s="44"/>
      <c r="J558" s="81"/>
      <c r="T558" s="44"/>
      <c r="U558" s="44"/>
      <c r="AE558" s="44"/>
      <c r="AF558" s="44"/>
      <c r="AP558" s="44"/>
      <c r="AQ558" s="44"/>
    </row>
    <row r="559" spans="3:43" s="33" customFormat="1" x14ac:dyDescent="0.25">
      <c r="C559" s="31"/>
      <c r="D559" s="31"/>
      <c r="E559" s="31"/>
      <c r="H559" s="44"/>
      <c r="I559" s="44"/>
      <c r="J559" s="81"/>
      <c r="T559" s="44"/>
      <c r="U559" s="44"/>
      <c r="AE559" s="44"/>
      <c r="AF559" s="44"/>
      <c r="AP559" s="44"/>
      <c r="AQ559" s="44"/>
    </row>
    <row r="560" spans="3:43" s="33" customFormat="1" x14ac:dyDescent="0.25">
      <c r="C560" s="31"/>
      <c r="D560" s="31"/>
      <c r="E560" s="31"/>
      <c r="H560" s="44"/>
      <c r="I560" s="44"/>
      <c r="J560" s="81"/>
      <c r="T560" s="44"/>
      <c r="U560" s="44"/>
      <c r="AE560" s="44"/>
      <c r="AF560" s="44"/>
      <c r="AP560" s="44"/>
      <c r="AQ560" s="44"/>
    </row>
    <row r="561" spans="3:43" s="33" customFormat="1" x14ac:dyDescent="0.25">
      <c r="C561" s="31"/>
      <c r="D561" s="31"/>
      <c r="E561" s="31"/>
      <c r="H561" s="44"/>
      <c r="I561" s="44"/>
      <c r="J561" s="81"/>
      <c r="T561" s="44"/>
      <c r="U561" s="44"/>
      <c r="AE561" s="44"/>
      <c r="AF561" s="44"/>
      <c r="AP561" s="44"/>
      <c r="AQ561" s="44"/>
    </row>
    <row r="562" spans="3:43" s="33" customFormat="1" x14ac:dyDescent="0.25">
      <c r="C562" s="31"/>
      <c r="D562" s="31"/>
      <c r="E562" s="31"/>
      <c r="H562" s="44"/>
      <c r="I562" s="44"/>
      <c r="J562" s="81"/>
      <c r="T562" s="44"/>
      <c r="U562" s="44"/>
      <c r="AE562" s="44"/>
      <c r="AF562" s="44"/>
      <c r="AP562" s="44"/>
      <c r="AQ562" s="44"/>
    </row>
    <row r="563" spans="3:43" s="33" customFormat="1" x14ac:dyDescent="0.25">
      <c r="C563" s="31"/>
      <c r="D563" s="31"/>
      <c r="E563" s="31"/>
      <c r="H563" s="44"/>
      <c r="I563" s="44"/>
      <c r="J563" s="81"/>
      <c r="T563" s="44"/>
      <c r="U563" s="44"/>
      <c r="AE563" s="44"/>
      <c r="AF563" s="44"/>
      <c r="AP563" s="44"/>
      <c r="AQ563" s="44"/>
    </row>
    <row r="564" spans="3:43" s="33" customFormat="1" x14ac:dyDescent="0.25">
      <c r="C564" s="31"/>
      <c r="D564" s="31"/>
      <c r="E564" s="31"/>
      <c r="H564" s="44"/>
      <c r="I564" s="44"/>
      <c r="J564" s="81"/>
      <c r="T564" s="44"/>
      <c r="U564" s="44"/>
      <c r="AE564" s="44"/>
      <c r="AF564" s="44"/>
      <c r="AP564" s="44"/>
      <c r="AQ564" s="44"/>
    </row>
    <row r="565" spans="3:43" s="33" customFormat="1" x14ac:dyDescent="0.25">
      <c r="C565" s="31"/>
      <c r="D565" s="31"/>
      <c r="E565" s="31"/>
      <c r="H565" s="44"/>
      <c r="I565" s="44"/>
      <c r="J565" s="81"/>
      <c r="T565" s="44"/>
      <c r="U565" s="44"/>
      <c r="AE565" s="44"/>
      <c r="AF565" s="44"/>
      <c r="AP565" s="44"/>
      <c r="AQ565" s="44"/>
    </row>
    <row r="566" spans="3:43" s="33" customFormat="1" x14ac:dyDescent="0.25">
      <c r="C566" s="31"/>
      <c r="D566" s="31"/>
      <c r="E566" s="31"/>
      <c r="H566" s="44"/>
      <c r="I566" s="44"/>
      <c r="J566" s="81"/>
      <c r="T566" s="44"/>
      <c r="U566" s="44"/>
      <c r="AE566" s="44"/>
      <c r="AF566" s="44"/>
      <c r="AP566" s="44"/>
      <c r="AQ566" s="44"/>
    </row>
    <row r="567" spans="3:43" s="33" customFormat="1" x14ac:dyDescent="0.25">
      <c r="C567" s="31"/>
      <c r="D567" s="31"/>
      <c r="E567" s="31"/>
      <c r="H567" s="44"/>
      <c r="I567" s="44"/>
      <c r="J567" s="81"/>
      <c r="T567" s="44"/>
      <c r="U567" s="44"/>
      <c r="AE567" s="44"/>
      <c r="AF567" s="44"/>
      <c r="AP567" s="44"/>
      <c r="AQ567" s="44"/>
    </row>
    <row r="568" spans="3:43" s="33" customFormat="1" x14ac:dyDescent="0.25">
      <c r="C568" s="31"/>
      <c r="D568" s="31"/>
      <c r="E568" s="31"/>
      <c r="H568" s="44"/>
      <c r="I568" s="44"/>
      <c r="J568" s="81"/>
      <c r="T568" s="44"/>
      <c r="U568" s="44"/>
      <c r="AE568" s="44"/>
      <c r="AF568" s="44"/>
      <c r="AP568" s="44"/>
      <c r="AQ568" s="44"/>
    </row>
    <row r="569" spans="3:43" s="33" customFormat="1" x14ac:dyDescent="0.25">
      <c r="C569" s="31"/>
      <c r="D569" s="31"/>
      <c r="E569" s="31"/>
      <c r="H569" s="44"/>
      <c r="I569" s="44"/>
      <c r="J569" s="81"/>
      <c r="T569" s="44"/>
      <c r="U569" s="44"/>
      <c r="AE569" s="44"/>
      <c r="AF569" s="44"/>
      <c r="AP569" s="44"/>
      <c r="AQ569" s="44"/>
    </row>
    <row r="570" spans="3:43" s="33" customFormat="1" x14ac:dyDescent="0.25">
      <c r="C570" s="31"/>
      <c r="D570" s="31"/>
      <c r="E570" s="31"/>
      <c r="H570" s="44"/>
      <c r="I570" s="44"/>
      <c r="J570" s="81"/>
      <c r="T570" s="44"/>
      <c r="U570" s="44"/>
      <c r="AE570" s="44"/>
      <c r="AF570" s="44"/>
      <c r="AP570" s="44"/>
      <c r="AQ570" s="44"/>
    </row>
    <row r="571" spans="3:43" s="33" customFormat="1" x14ac:dyDescent="0.25">
      <c r="C571" s="31"/>
      <c r="D571" s="31"/>
      <c r="E571" s="31"/>
      <c r="H571" s="44"/>
      <c r="I571" s="44"/>
      <c r="J571" s="81"/>
      <c r="T571" s="44"/>
      <c r="U571" s="44"/>
      <c r="AE571" s="44"/>
      <c r="AF571" s="44"/>
      <c r="AP571" s="44"/>
      <c r="AQ571" s="44"/>
    </row>
    <row r="572" spans="3:43" s="33" customFormat="1" x14ac:dyDescent="0.25">
      <c r="C572" s="31"/>
      <c r="D572" s="31"/>
      <c r="E572" s="31"/>
      <c r="H572" s="44"/>
      <c r="I572" s="44"/>
      <c r="J572" s="81"/>
      <c r="T572" s="44"/>
      <c r="U572" s="44"/>
      <c r="AE572" s="44"/>
      <c r="AF572" s="44"/>
      <c r="AP572" s="44"/>
      <c r="AQ572" s="44"/>
    </row>
    <row r="573" spans="3:43" s="33" customFormat="1" x14ac:dyDescent="0.25">
      <c r="C573" s="31"/>
      <c r="D573" s="31"/>
      <c r="E573" s="31"/>
      <c r="H573" s="44"/>
      <c r="I573" s="44"/>
      <c r="J573" s="81"/>
      <c r="T573" s="44"/>
      <c r="U573" s="44"/>
      <c r="AE573" s="44"/>
      <c r="AF573" s="44"/>
      <c r="AP573" s="44"/>
      <c r="AQ573" s="44"/>
    </row>
    <row r="574" spans="3:43" s="33" customFormat="1" x14ac:dyDescent="0.25">
      <c r="C574" s="31"/>
      <c r="D574" s="31"/>
      <c r="E574" s="31"/>
      <c r="H574" s="44"/>
      <c r="I574" s="44"/>
      <c r="J574" s="81"/>
      <c r="T574" s="44"/>
      <c r="U574" s="44"/>
      <c r="AE574" s="44"/>
      <c r="AF574" s="44"/>
      <c r="AP574" s="44"/>
      <c r="AQ574" s="44"/>
    </row>
    <row r="575" spans="3:43" s="33" customFormat="1" x14ac:dyDescent="0.25">
      <c r="C575" s="31"/>
      <c r="D575" s="31"/>
      <c r="E575" s="31"/>
      <c r="H575" s="44"/>
      <c r="I575" s="44"/>
      <c r="J575" s="81"/>
      <c r="T575" s="44"/>
      <c r="U575" s="44"/>
      <c r="AE575" s="44"/>
      <c r="AF575" s="44"/>
      <c r="AP575" s="44"/>
      <c r="AQ575" s="44"/>
    </row>
    <row r="576" spans="3:43" s="33" customFormat="1" x14ac:dyDescent="0.25">
      <c r="C576" s="31"/>
      <c r="D576" s="31"/>
      <c r="E576" s="31"/>
      <c r="H576" s="44"/>
      <c r="I576" s="44"/>
      <c r="J576" s="81"/>
      <c r="T576" s="44"/>
      <c r="U576" s="44"/>
      <c r="AE576" s="44"/>
      <c r="AF576" s="44"/>
      <c r="AP576" s="44"/>
      <c r="AQ576" s="44"/>
    </row>
    <row r="577" spans="3:43" s="33" customFormat="1" x14ac:dyDescent="0.25">
      <c r="C577" s="31"/>
      <c r="D577" s="31"/>
      <c r="E577" s="31"/>
      <c r="H577" s="44"/>
      <c r="I577" s="44"/>
      <c r="J577" s="81"/>
      <c r="T577" s="44"/>
      <c r="U577" s="44"/>
      <c r="AE577" s="44"/>
      <c r="AF577" s="44"/>
      <c r="AP577" s="44"/>
      <c r="AQ577" s="44"/>
    </row>
    <row r="578" spans="3:43" s="33" customFormat="1" x14ac:dyDescent="0.25">
      <c r="C578" s="31"/>
      <c r="D578" s="31"/>
      <c r="E578" s="31"/>
      <c r="H578" s="44"/>
      <c r="I578" s="44"/>
      <c r="J578" s="81"/>
      <c r="T578" s="44"/>
      <c r="U578" s="44"/>
      <c r="AE578" s="44"/>
      <c r="AF578" s="44"/>
      <c r="AP578" s="44"/>
      <c r="AQ578" s="44"/>
    </row>
    <row r="579" spans="3:43" s="33" customFormat="1" x14ac:dyDescent="0.25">
      <c r="C579" s="31"/>
      <c r="D579" s="31"/>
      <c r="E579" s="31"/>
      <c r="H579" s="44"/>
      <c r="I579" s="44"/>
      <c r="J579" s="81"/>
      <c r="T579" s="44"/>
      <c r="U579" s="44"/>
      <c r="AE579" s="44"/>
      <c r="AF579" s="44"/>
      <c r="AP579" s="44"/>
      <c r="AQ579" s="44"/>
    </row>
    <row r="580" spans="3:43" s="33" customFormat="1" x14ac:dyDescent="0.25">
      <c r="C580" s="31"/>
      <c r="D580" s="31"/>
      <c r="E580" s="31"/>
      <c r="H580" s="44"/>
      <c r="I580" s="44"/>
      <c r="J580" s="81"/>
      <c r="T580" s="44"/>
      <c r="U580" s="44"/>
      <c r="AE580" s="44"/>
      <c r="AF580" s="44"/>
      <c r="AP580" s="44"/>
      <c r="AQ580" s="44"/>
    </row>
    <row r="581" spans="3:43" s="33" customFormat="1" x14ac:dyDescent="0.25">
      <c r="C581" s="31"/>
      <c r="D581" s="31"/>
      <c r="E581" s="31"/>
      <c r="H581" s="44"/>
      <c r="I581" s="44"/>
      <c r="J581" s="81"/>
      <c r="T581" s="44"/>
      <c r="U581" s="44"/>
      <c r="AE581" s="44"/>
      <c r="AF581" s="44"/>
      <c r="AP581" s="44"/>
      <c r="AQ581" s="44"/>
    </row>
    <row r="582" spans="3:43" s="33" customFormat="1" x14ac:dyDescent="0.25">
      <c r="C582" s="31"/>
      <c r="D582" s="31"/>
      <c r="E582" s="31"/>
      <c r="H582" s="44"/>
      <c r="I582" s="44"/>
      <c r="J582" s="81"/>
      <c r="T582" s="44"/>
      <c r="U582" s="44"/>
      <c r="AE582" s="44"/>
      <c r="AF582" s="44"/>
      <c r="AP582" s="44"/>
      <c r="AQ582" s="44"/>
    </row>
    <row r="583" spans="3:43" s="33" customFormat="1" x14ac:dyDescent="0.25">
      <c r="C583" s="31"/>
      <c r="D583" s="31"/>
      <c r="E583" s="31"/>
      <c r="H583" s="44"/>
      <c r="I583" s="44"/>
      <c r="J583" s="81"/>
      <c r="T583" s="44"/>
      <c r="U583" s="44"/>
      <c r="AE583" s="44"/>
      <c r="AF583" s="44"/>
      <c r="AP583" s="44"/>
      <c r="AQ583" s="44"/>
    </row>
    <row r="584" spans="3:43" s="33" customFormat="1" x14ac:dyDescent="0.25">
      <c r="C584" s="31"/>
      <c r="D584" s="31"/>
      <c r="E584" s="31"/>
      <c r="H584" s="44"/>
      <c r="I584" s="44"/>
      <c r="J584" s="81"/>
      <c r="T584" s="44"/>
      <c r="U584" s="44"/>
      <c r="AE584" s="44"/>
      <c r="AF584" s="44"/>
      <c r="AP584" s="44"/>
      <c r="AQ584" s="44"/>
    </row>
    <row r="585" spans="3:43" s="33" customFormat="1" x14ac:dyDescent="0.25">
      <c r="C585" s="31"/>
      <c r="D585" s="31"/>
      <c r="E585" s="31"/>
      <c r="H585" s="44"/>
      <c r="I585" s="44"/>
      <c r="J585" s="81"/>
      <c r="T585" s="44"/>
      <c r="U585" s="44"/>
      <c r="AE585" s="44"/>
      <c r="AF585" s="44"/>
      <c r="AP585" s="44"/>
      <c r="AQ585" s="44"/>
    </row>
    <row r="586" spans="3:43" s="33" customFormat="1" x14ac:dyDescent="0.25">
      <c r="C586" s="31"/>
      <c r="D586" s="31"/>
      <c r="E586" s="31"/>
      <c r="H586" s="44"/>
      <c r="I586" s="44"/>
      <c r="J586" s="81"/>
      <c r="T586" s="44"/>
      <c r="U586" s="44"/>
      <c r="AE586" s="44"/>
      <c r="AF586" s="44"/>
      <c r="AP586" s="44"/>
      <c r="AQ586" s="44"/>
    </row>
    <row r="587" spans="3:43" s="33" customFormat="1" x14ac:dyDescent="0.25">
      <c r="C587" s="31"/>
      <c r="D587" s="31"/>
      <c r="E587" s="31"/>
      <c r="H587" s="44"/>
      <c r="I587" s="44"/>
      <c r="J587" s="81"/>
      <c r="T587" s="44"/>
      <c r="U587" s="44"/>
      <c r="AE587" s="44"/>
      <c r="AF587" s="44"/>
      <c r="AP587" s="44"/>
      <c r="AQ587" s="44"/>
    </row>
    <row r="588" spans="3:43" s="33" customFormat="1" x14ac:dyDescent="0.25">
      <c r="C588" s="31"/>
      <c r="D588" s="31"/>
      <c r="E588" s="31"/>
      <c r="H588" s="44"/>
      <c r="I588" s="44"/>
      <c r="J588" s="81"/>
      <c r="T588" s="44"/>
      <c r="U588" s="44"/>
      <c r="AE588" s="44"/>
      <c r="AF588" s="44"/>
      <c r="AP588" s="44"/>
      <c r="AQ588" s="44"/>
    </row>
    <row r="589" spans="3:43" s="33" customFormat="1" x14ac:dyDescent="0.25">
      <c r="C589" s="31"/>
      <c r="D589" s="31"/>
      <c r="E589" s="31"/>
      <c r="H589" s="44"/>
      <c r="I589" s="44"/>
      <c r="J589" s="81"/>
      <c r="T589" s="44"/>
      <c r="U589" s="44"/>
      <c r="AE589" s="44"/>
      <c r="AF589" s="44"/>
      <c r="AP589" s="44"/>
      <c r="AQ589" s="44"/>
    </row>
    <row r="590" spans="3:43" s="33" customFormat="1" x14ac:dyDescent="0.25">
      <c r="C590" s="31"/>
      <c r="D590" s="31"/>
      <c r="E590" s="31"/>
      <c r="H590" s="44"/>
      <c r="I590" s="44"/>
      <c r="J590" s="81"/>
      <c r="T590" s="44"/>
      <c r="U590" s="44"/>
      <c r="AE590" s="44"/>
      <c r="AF590" s="44"/>
      <c r="AP590" s="44"/>
      <c r="AQ590" s="44"/>
    </row>
    <row r="591" spans="3:43" s="33" customFormat="1" x14ac:dyDescent="0.25">
      <c r="C591" s="31"/>
      <c r="D591" s="31"/>
      <c r="E591" s="31"/>
      <c r="H591" s="44"/>
      <c r="I591" s="44"/>
      <c r="J591" s="81"/>
      <c r="T591" s="44"/>
      <c r="U591" s="44"/>
      <c r="AE591" s="44"/>
      <c r="AF591" s="44"/>
      <c r="AP591" s="44"/>
      <c r="AQ591" s="44"/>
    </row>
    <row r="592" spans="3:43" s="33" customFormat="1" x14ac:dyDescent="0.25">
      <c r="C592" s="31"/>
      <c r="D592" s="31"/>
      <c r="E592" s="31"/>
      <c r="H592" s="44"/>
      <c r="I592" s="44"/>
      <c r="J592" s="81"/>
      <c r="T592" s="44"/>
      <c r="U592" s="44"/>
      <c r="AE592" s="44"/>
      <c r="AF592" s="44"/>
      <c r="AP592" s="44"/>
      <c r="AQ592" s="44"/>
    </row>
    <row r="593" spans="3:43" s="33" customFormat="1" x14ac:dyDescent="0.25">
      <c r="C593" s="31"/>
      <c r="D593" s="31"/>
      <c r="E593" s="31"/>
      <c r="H593" s="44"/>
      <c r="I593" s="44"/>
      <c r="J593" s="81"/>
      <c r="T593" s="44"/>
      <c r="U593" s="44"/>
      <c r="AE593" s="44"/>
      <c r="AF593" s="44"/>
      <c r="AP593" s="44"/>
      <c r="AQ593" s="44"/>
    </row>
    <row r="594" spans="3:43" s="33" customFormat="1" x14ac:dyDescent="0.25">
      <c r="C594" s="31"/>
      <c r="D594" s="31"/>
      <c r="E594" s="31"/>
      <c r="H594" s="44"/>
      <c r="I594" s="44"/>
      <c r="J594" s="81"/>
      <c r="T594" s="44"/>
      <c r="U594" s="44"/>
      <c r="AE594" s="44"/>
      <c r="AF594" s="44"/>
      <c r="AP594" s="44"/>
      <c r="AQ594" s="44"/>
    </row>
    <row r="595" spans="3:43" s="33" customFormat="1" x14ac:dyDescent="0.25">
      <c r="C595" s="31"/>
      <c r="D595" s="31"/>
      <c r="E595" s="31"/>
      <c r="H595" s="44"/>
      <c r="I595" s="44"/>
      <c r="J595" s="81"/>
      <c r="T595" s="44"/>
      <c r="U595" s="44"/>
      <c r="AE595" s="44"/>
      <c r="AF595" s="44"/>
      <c r="AP595" s="44"/>
      <c r="AQ595" s="44"/>
    </row>
    <row r="596" spans="3:43" s="33" customFormat="1" x14ac:dyDescent="0.25">
      <c r="C596" s="31"/>
      <c r="D596" s="31"/>
      <c r="E596" s="31"/>
      <c r="H596" s="44"/>
      <c r="I596" s="44"/>
      <c r="J596" s="81"/>
      <c r="T596" s="44"/>
      <c r="U596" s="44"/>
      <c r="AE596" s="44"/>
      <c r="AF596" s="44"/>
      <c r="AP596" s="44"/>
      <c r="AQ596" s="44"/>
    </row>
    <row r="597" spans="3:43" s="33" customFormat="1" x14ac:dyDescent="0.25">
      <c r="C597" s="31"/>
      <c r="D597" s="31"/>
      <c r="E597" s="31"/>
      <c r="H597" s="44"/>
      <c r="I597" s="44"/>
      <c r="J597" s="81"/>
      <c r="T597" s="44"/>
      <c r="U597" s="44"/>
      <c r="AE597" s="44"/>
      <c r="AF597" s="44"/>
      <c r="AP597" s="44"/>
      <c r="AQ597" s="44"/>
    </row>
    <row r="598" spans="3:43" s="33" customFormat="1" x14ac:dyDescent="0.25">
      <c r="C598" s="31"/>
      <c r="D598" s="31"/>
      <c r="E598" s="31"/>
      <c r="H598" s="44"/>
      <c r="I598" s="44"/>
      <c r="J598" s="81"/>
      <c r="T598" s="44"/>
      <c r="U598" s="44"/>
      <c r="AE598" s="44"/>
      <c r="AF598" s="44"/>
      <c r="AP598" s="44"/>
      <c r="AQ598" s="44"/>
    </row>
    <row r="599" spans="3:43" s="33" customFormat="1" x14ac:dyDescent="0.25">
      <c r="C599" s="31"/>
      <c r="D599" s="31"/>
      <c r="E599" s="31"/>
      <c r="H599" s="44"/>
      <c r="I599" s="44"/>
      <c r="J599" s="81"/>
      <c r="T599" s="44"/>
      <c r="U599" s="44"/>
      <c r="AE599" s="44"/>
      <c r="AF599" s="44"/>
      <c r="AP599" s="44"/>
      <c r="AQ599" s="44"/>
    </row>
    <row r="600" spans="3:43" s="33" customFormat="1" x14ac:dyDescent="0.25">
      <c r="C600" s="31"/>
      <c r="D600" s="31"/>
      <c r="E600" s="31"/>
      <c r="H600" s="44"/>
      <c r="I600" s="44"/>
      <c r="J600" s="81"/>
      <c r="T600" s="44"/>
      <c r="U600" s="44"/>
      <c r="AE600" s="44"/>
      <c r="AF600" s="44"/>
      <c r="AP600" s="44"/>
      <c r="AQ600" s="44"/>
    </row>
    <row r="601" spans="3:43" s="33" customFormat="1" x14ac:dyDescent="0.25">
      <c r="C601" s="31"/>
      <c r="D601" s="31"/>
      <c r="E601" s="31"/>
      <c r="H601" s="44"/>
      <c r="I601" s="44"/>
      <c r="J601" s="81"/>
      <c r="T601" s="44"/>
      <c r="U601" s="44"/>
      <c r="AE601" s="44"/>
      <c r="AF601" s="44"/>
      <c r="AP601" s="44"/>
      <c r="AQ601" s="44"/>
    </row>
    <row r="602" spans="3:43" s="33" customFormat="1" x14ac:dyDescent="0.25">
      <c r="C602" s="31"/>
      <c r="D602" s="31"/>
      <c r="E602" s="31"/>
      <c r="H602" s="44"/>
      <c r="I602" s="44"/>
      <c r="J602" s="81"/>
      <c r="T602" s="44"/>
      <c r="U602" s="44"/>
      <c r="AE602" s="44"/>
      <c r="AF602" s="44"/>
      <c r="AP602" s="44"/>
      <c r="AQ602" s="44"/>
    </row>
    <row r="603" spans="3:43" s="33" customFormat="1" x14ac:dyDescent="0.25">
      <c r="C603" s="31"/>
      <c r="D603" s="31"/>
      <c r="E603" s="31"/>
      <c r="H603" s="44"/>
      <c r="I603" s="44"/>
      <c r="J603" s="81"/>
      <c r="T603" s="44"/>
      <c r="U603" s="44"/>
      <c r="AE603" s="44"/>
      <c r="AF603" s="44"/>
      <c r="AP603" s="44"/>
      <c r="AQ603" s="44"/>
    </row>
    <row r="604" spans="3:43" s="33" customFormat="1" x14ac:dyDescent="0.25">
      <c r="C604" s="31"/>
      <c r="D604" s="31"/>
      <c r="E604" s="31"/>
      <c r="H604" s="44"/>
      <c r="I604" s="44"/>
      <c r="J604" s="81"/>
      <c r="T604" s="44"/>
      <c r="U604" s="44"/>
      <c r="AE604" s="44"/>
      <c r="AF604" s="44"/>
      <c r="AP604" s="44"/>
      <c r="AQ604" s="44"/>
    </row>
    <row r="605" spans="3:43" s="33" customFormat="1" x14ac:dyDescent="0.25">
      <c r="C605" s="31"/>
      <c r="D605" s="31"/>
      <c r="E605" s="31"/>
      <c r="H605" s="44"/>
      <c r="I605" s="44"/>
      <c r="J605" s="81"/>
      <c r="T605" s="44"/>
      <c r="U605" s="44"/>
      <c r="AE605" s="44"/>
      <c r="AF605" s="44"/>
      <c r="AP605" s="44"/>
      <c r="AQ605" s="44"/>
    </row>
    <row r="606" spans="3:43" s="33" customFormat="1" x14ac:dyDescent="0.25">
      <c r="C606" s="31"/>
      <c r="D606" s="31"/>
      <c r="E606" s="31"/>
      <c r="H606" s="44"/>
      <c r="I606" s="44"/>
      <c r="J606" s="81"/>
      <c r="T606" s="44"/>
      <c r="U606" s="44"/>
      <c r="AE606" s="44"/>
      <c r="AF606" s="44"/>
      <c r="AP606" s="44"/>
      <c r="AQ606" s="44"/>
    </row>
    <row r="607" spans="3:43" s="33" customFormat="1" x14ac:dyDescent="0.25">
      <c r="C607" s="31"/>
      <c r="D607" s="31"/>
      <c r="E607" s="31"/>
      <c r="H607" s="44"/>
      <c r="I607" s="44"/>
      <c r="J607" s="81"/>
      <c r="T607" s="44"/>
      <c r="U607" s="44"/>
      <c r="AE607" s="44"/>
      <c r="AF607" s="44"/>
      <c r="AP607" s="44"/>
      <c r="AQ607" s="44"/>
    </row>
    <row r="608" spans="3:43" s="33" customFormat="1" x14ac:dyDescent="0.25">
      <c r="C608" s="31"/>
      <c r="D608" s="31"/>
      <c r="E608" s="31"/>
      <c r="H608" s="44"/>
      <c r="I608" s="44"/>
      <c r="J608" s="81"/>
      <c r="T608" s="44"/>
      <c r="U608" s="44"/>
      <c r="AE608" s="44"/>
      <c r="AF608" s="44"/>
      <c r="AP608" s="44"/>
      <c r="AQ608" s="44"/>
    </row>
    <row r="609" spans="3:43" s="33" customFormat="1" x14ac:dyDescent="0.25">
      <c r="C609" s="31"/>
      <c r="D609" s="31"/>
      <c r="E609" s="31"/>
      <c r="H609" s="44"/>
      <c r="I609" s="44"/>
      <c r="J609" s="81"/>
      <c r="T609" s="44"/>
      <c r="U609" s="44"/>
      <c r="AE609" s="44"/>
      <c r="AF609" s="44"/>
      <c r="AP609" s="44"/>
      <c r="AQ609" s="44"/>
    </row>
    <row r="610" spans="3:43" s="33" customFormat="1" x14ac:dyDescent="0.25">
      <c r="C610" s="31"/>
      <c r="D610" s="31"/>
      <c r="E610" s="31"/>
      <c r="H610" s="44"/>
      <c r="I610" s="44"/>
      <c r="J610" s="81"/>
      <c r="T610" s="44"/>
      <c r="U610" s="44"/>
      <c r="AE610" s="44"/>
      <c r="AF610" s="44"/>
      <c r="AP610" s="44"/>
      <c r="AQ610" s="44"/>
    </row>
    <row r="611" spans="3:43" s="33" customFormat="1" x14ac:dyDescent="0.25">
      <c r="C611" s="31"/>
      <c r="D611" s="31"/>
      <c r="E611" s="31"/>
      <c r="H611" s="44"/>
      <c r="I611" s="44"/>
      <c r="J611" s="81"/>
      <c r="T611" s="44"/>
      <c r="U611" s="44"/>
      <c r="AE611" s="44"/>
      <c r="AF611" s="44"/>
      <c r="AP611" s="44"/>
      <c r="AQ611" s="44"/>
    </row>
    <row r="612" spans="3:43" s="33" customFormat="1" x14ac:dyDescent="0.25">
      <c r="C612" s="31"/>
      <c r="D612" s="31"/>
      <c r="E612" s="31"/>
      <c r="H612" s="44"/>
      <c r="I612" s="44"/>
      <c r="J612" s="81"/>
      <c r="T612" s="44"/>
      <c r="U612" s="44"/>
      <c r="AE612" s="44"/>
      <c r="AF612" s="44"/>
      <c r="AP612" s="44"/>
      <c r="AQ612" s="44"/>
    </row>
    <row r="613" spans="3:43" s="33" customFormat="1" x14ac:dyDescent="0.25">
      <c r="C613" s="31"/>
      <c r="D613" s="31"/>
      <c r="E613" s="31"/>
      <c r="H613" s="44"/>
      <c r="I613" s="44"/>
      <c r="J613" s="81"/>
      <c r="T613" s="44"/>
      <c r="U613" s="44"/>
      <c r="AE613" s="44"/>
      <c r="AF613" s="44"/>
      <c r="AP613" s="44"/>
      <c r="AQ613" s="44"/>
    </row>
    <row r="614" spans="3:43" s="33" customFormat="1" x14ac:dyDescent="0.25">
      <c r="C614" s="31"/>
      <c r="D614" s="31"/>
      <c r="E614" s="31"/>
      <c r="H614" s="44"/>
      <c r="I614" s="44"/>
      <c r="J614" s="81"/>
      <c r="T614" s="44"/>
      <c r="U614" s="44"/>
      <c r="AE614" s="44"/>
      <c r="AF614" s="44"/>
      <c r="AP614" s="44"/>
      <c r="AQ614" s="44"/>
    </row>
    <row r="615" spans="3:43" s="33" customFormat="1" x14ac:dyDescent="0.25">
      <c r="C615" s="31"/>
      <c r="D615" s="31"/>
      <c r="E615" s="31"/>
      <c r="H615" s="44"/>
      <c r="I615" s="44"/>
      <c r="J615" s="81"/>
      <c r="T615" s="44"/>
      <c r="U615" s="44"/>
      <c r="AE615" s="44"/>
      <c r="AF615" s="44"/>
      <c r="AP615" s="44"/>
      <c r="AQ615" s="44"/>
    </row>
    <row r="616" spans="3:43" s="33" customFormat="1" x14ac:dyDescent="0.25">
      <c r="C616" s="31"/>
      <c r="D616" s="31"/>
      <c r="E616" s="31"/>
      <c r="H616" s="44"/>
      <c r="I616" s="44"/>
      <c r="J616" s="81"/>
      <c r="T616" s="44"/>
      <c r="U616" s="44"/>
      <c r="AE616" s="44"/>
      <c r="AF616" s="44"/>
      <c r="AP616" s="44"/>
      <c r="AQ616" s="44"/>
    </row>
    <row r="617" spans="3:43" s="33" customFormat="1" x14ac:dyDescent="0.25">
      <c r="C617" s="31"/>
      <c r="D617" s="31"/>
      <c r="E617" s="31"/>
      <c r="H617" s="44"/>
      <c r="I617" s="44"/>
      <c r="J617" s="81"/>
      <c r="T617" s="44"/>
      <c r="U617" s="44"/>
      <c r="AE617" s="44"/>
      <c r="AF617" s="44"/>
      <c r="AP617" s="44"/>
      <c r="AQ617" s="44"/>
    </row>
    <row r="618" spans="3:43" s="33" customFormat="1" x14ac:dyDescent="0.25">
      <c r="C618" s="31"/>
      <c r="D618" s="31"/>
      <c r="E618" s="31"/>
      <c r="H618" s="44"/>
      <c r="I618" s="44"/>
      <c r="J618" s="81"/>
      <c r="T618" s="44"/>
      <c r="U618" s="44"/>
      <c r="AE618" s="44"/>
      <c r="AF618" s="44"/>
      <c r="AP618" s="44"/>
      <c r="AQ618" s="44"/>
    </row>
    <row r="619" spans="3:43" s="33" customFormat="1" x14ac:dyDescent="0.25">
      <c r="C619" s="31"/>
      <c r="D619" s="31"/>
      <c r="E619" s="31"/>
      <c r="H619" s="44"/>
      <c r="I619" s="44"/>
      <c r="J619" s="81"/>
      <c r="T619" s="44"/>
      <c r="U619" s="44"/>
      <c r="AE619" s="44"/>
      <c r="AF619" s="44"/>
      <c r="AP619" s="44"/>
      <c r="AQ619" s="44"/>
    </row>
    <row r="620" spans="3:43" s="33" customFormat="1" x14ac:dyDescent="0.25">
      <c r="C620" s="31"/>
      <c r="D620" s="31"/>
      <c r="E620" s="31"/>
      <c r="H620" s="44"/>
      <c r="I620" s="44"/>
      <c r="J620" s="81"/>
      <c r="T620" s="44"/>
      <c r="U620" s="44"/>
      <c r="AE620" s="44"/>
      <c r="AF620" s="44"/>
      <c r="AP620" s="44"/>
      <c r="AQ620" s="44"/>
    </row>
    <row r="621" spans="3:43" s="33" customFormat="1" x14ac:dyDescent="0.25">
      <c r="C621" s="31"/>
      <c r="D621" s="31"/>
      <c r="E621" s="31"/>
      <c r="H621" s="44"/>
      <c r="I621" s="44"/>
      <c r="J621" s="81"/>
      <c r="T621" s="44"/>
      <c r="U621" s="44"/>
      <c r="AE621" s="44"/>
      <c r="AF621" s="44"/>
      <c r="AP621" s="44"/>
      <c r="AQ621" s="44"/>
    </row>
    <row r="622" spans="3:43" s="33" customFormat="1" x14ac:dyDescent="0.25">
      <c r="C622" s="31"/>
      <c r="D622" s="31"/>
      <c r="E622" s="31"/>
      <c r="H622" s="44"/>
      <c r="I622" s="44"/>
      <c r="J622" s="81"/>
      <c r="T622" s="44"/>
      <c r="U622" s="44"/>
      <c r="AE622" s="44"/>
      <c r="AF622" s="44"/>
      <c r="AP622" s="44"/>
      <c r="AQ622" s="44"/>
    </row>
    <row r="623" spans="3:43" s="33" customFormat="1" x14ac:dyDescent="0.25">
      <c r="C623" s="31"/>
      <c r="D623" s="31"/>
      <c r="E623" s="31"/>
      <c r="H623" s="44"/>
      <c r="I623" s="44"/>
      <c r="J623" s="81"/>
      <c r="T623" s="44"/>
      <c r="U623" s="44"/>
      <c r="AE623" s="44"/>
      <c r="AF623" s="44"/>
      <c r="AP623" s="44"/>
      <c r="AQ623" s="44"/>
    </row>
    <row r="624" spans="3:43" s="33" customFormat="1" x14ac:dyDescent="0.25">
      <c r="C624" s="31"/>
      <c r="D624" s="31"/>
      <c r="E624" s="31"/>
      <c r="H624" s="44"/>
      <c r="I624" s="44"/>
      <c r="J624" s="81"/>
      <c r="T624" s="44"/>
      <c r="U624" s="44"/>
      <c r="AE624" s="44"/>
      <c r="AF624" s="44"/>
      <c r="AP624" s="44"/>
      <c r="AQ624" s="44"/>
    </row>
    <row r="625" spans="3:43" s="33" customFormat="1" x14ac:dyDescent="0.25">
      <c r="C625" s="31"/>
      <c r="D625" s="31"/>
      <c r="E625" s="31"/>
      <c r="H625" s="44"/>
      <c r="I625" s="44"/>
      <c r="J625" s="81"/>
      <c r="T625" s="44"/>
      <c r="U625" s="44"/>
      <c r="AE625" s="44"/>
      <c r="AF625" s="44"/>
      <c r="AP625" s="44"/>
      <c r="AQ625" s="44"/>
    </row>
    <row r="626" spans="3:43" s="33" customFormat="1" x14ac:dyDescent="0.25">
      <c r="C626" s="31"/>
      <c r="D626" s="31"/>
      <c r="E626" s="31"/>
      <c r="H626" s="44"/>
      <c r="I626" s="44"/>
      <c r="J626" s="81"/>
      <c r="T626" s="44"/>
      <c r="U626" s="44"/>
      <c r="AE626" s="44"/>
      <c r="AF626" s="44"/>
      <c r="AP626" s="44"/>
      <c r="AQ626" s="44"/>
    </row>
    <row r="627" spans="3:43" s="33" customFormat="1" x14ac:dyDescent="0.25">
      <c r="C627" s="31"/>
      <c r="D627" s="31"/>
      <c r="E627" s="31"/>
      <c r="H627" s="44"/>
      <c r="I627" s="44"/>
      <c r="J627" s="81"/>
      <c r="T627" s="44"/>
      <c r="U627" s="44"/>
      <c r="AE627" s="44"/>
      <c r="AF627" s="44"/>
      <c r="AP627" s="44"/>
      <c r="AQ627" s="44"/>
    </row>
    <row r="628" spans="3:43" s="33" customFormat="1" x14ac:dyDescent="0.25">
      <c r="C628" s="31"/>
      <c r="D628" s="31"/>
      <c r="E628" s="31"/>
      <c r="H628" s="44"/>
      <c r="I628" s="44"/>
      <c r="J628" s="81"/>
      <c r="T628" s="44"/>
      <c r="U628" s="44"/>
      <c r="AE628" s="44"/>
      <c r="AF628" s="44"/>
      <c r="AP628" s="44"/>
      <c r="AQ628" s="44"/>
    </row>
    <row r="629" spans="3:43" s="33" customFormat="1" x14ac:dyDescent="0.25">
      <c r="C629" s="31"/>
      <c r="D629" s="31"/>
      <c r="E629" s="31"/>
      <c r="H629" s="44"/>
      <c r="I629" s="44"/>
      <c r="J629" s="81"/>
      <c r="T629" s="44"/>
      <c r="U629" s="44"/>
      <c r="AE629" s="44"/>
      <c r="AF629" s="44"/>
      <c r="AP629" s="44"/>
      <c r="AQ629" s="44"/>
    </row>
    <row r="630" spans="3:43" s="33" customFormat="1" x14ac:dyDescent="0.25">
      <c r="C630" s="31"/>
      <c r="D630" s="31"/>
      <c r="E630" s="31"/>
      <c r="H630" s="44"/>
      <c r="I630" s="44"/>
      <c r="J630" s="81"/>
      <c r="T630" s="44"/>
      <c r="U630" s="44"/>
      <c r="AE630" s="44"/>
      <c r="AF630" s="44"/>
      <c r="AP630" s="44"/>
      <c r="AQ630" s="44"/>
    </row>
    <row r="631" spans="3:43" s="33" customFormat="1" x14ac:dyDescent="0.25">
      <c r="C631" s="31"/>
      <c r="D631" s="31"/>
      <c r="E631" s="31"/>
      <c r="H631" s="44"/>
      <c r="I631" s="44"/>
      <c r="J631" s="81"/>
      <c r="T631" s="44"/>
      <c r="U631" s="44"/>
      <c r="AE631" s="44"/>
      <c r="AF631" s="44"/>
      <c r="AP631" s="44"/>
      <c r="AQ631" s="44"/>
    </row>
    <row r="632" spans="3:43" s="33" customFormat="1" x14ac:dyDescent="0.25">
      <c r="C632" s="31"/>
      <c r="D632" s="31"/>
      <c r="E632" s="31"/>
      <c r="H632" s="44"/>
      <c r="I632" s="44"/>
      <c r="J632" s="81"/>
      <c r="T632" s="44"/>
      <c r="U632" s="44"/>
      <c r="AE632" s="44"/>
      <c r="AF632" s="44"/>
      <c r="AP632" s="44"/>
      <c r="AQ632" s="44"/>
    </row>
    <row r="633" spans="3:43" s="33" customFormat="1" x14ac:dyDescent="0.25">
      <c r="C633" s="31"/>
      <c r="D633" s="31"/>
      <c r="E633" s="31"/>
      <c r="H633" s="44"/>
      <c r="I633" s="44"/>
      <c r="J633" s="81"/>
      <c r="T633" s="44"/>
      <c r="U633" s="44"/>
      <c r="AE633" s="44"/>
      <c r="AF633" s="44"/>
      <c r="AP633" s="44"/>
      <c r="AQ633" s="44"/>
    </row>
    <row r="634" spans="3:43" s="33" customFormat="1" x14ac:dyDescent="0.25">
      <c r="C634" s="31"/>
      <c r="D634" s="31"/>
      <c r="E634" s="31"/>
      <c r="H634" s="44"/>
      <c r="I634" s="44"/>
      <c r="J634" s="81"/>
      <c r="T634" s="44"/>
      <c r="U634" s="44"/>
      <c r="AE634" s="44"/>
      <c r="AF634" s="44"/>
      <c r="AP634" s="44"/>
      <c r="AQ634" s="44"/>
    </row>
    <row r="635" spans="3:43" s="33" customFormat="1" x14ac:dyDescent="0.25">
      <c r="C635" s="31"/>
      <c r="D635" s="31"/>
      <c r="E635" s="31"/>
      <c r="H635" s="44"/>
      <c r="I635" s="44"/>
      <c r="J635" s="81"/>
      <c r="T635" s="44"/>
      <c r="U635" s="44"/>
      <c r="AE635" s="44"/>
      <c r="AF635" s="44"/>
      <c r="AP635" s="44"/>
      <c r="AQ635" s="44"/>
    </row>
    <row r="636" spans="3:43" s="33" customFormat="1" x14ac:dyDescent="0.25">
      <c r="C636" s="31"/>
      <c r="D636" s="31"/>
      <c r="E636" s="31"/>
      <c r="H636" s="44"/>
      <c r="I636" s="44"/>
      <c r="J636" s="81"/>
      <c r="T636" s="44"/>
      <c r="U636" s="44"/>
      <c r="AE636" s="44"/>
      <c r="AF636" s="44"/>
      <c r="AP636" s="44"/>
      <c r="AQ636" s="44"/>
    </row>
    <row r="637" spans="3:43" s="33" customFormat="1" x14ac:dyDescent="0.25">
      <c r="C637" s="31"/>
      <c r="D637" s="31"/>
      <c r="E637" s="31"/>
      <c r="H637" s="44"/>
      <c r="I637" s="44"/>
      <c r="J637" s="81"/>
      <c r="T637" s="44"/>
      <c r="U637" s="44"/>
      <c r="AE637" s="44"/>
      <c r="AF637" s="44"/>
      <c r="AP637" s="44"/>
      <c r="AQ637" s="44"/>
    </row>
    <row r="638" spans="3:43" s="33" customFormat="1" x14ac:dyDescent="0.25">
      <c r="C638" s="31"/>
      <c r="D638" s="31"/>
      <c r="E638" s="31"/>
      <c r="H638" s="44"/>
      <c r="I638" s="44"/>
      <c r="J638" s="81"/>
      <c r="T638" s="44"/>
      <c r="U638" s="44"/>
      <c r="AE638" s="44"/>
      <c r="AF638" s="44"/>
      <c r="AP638" s="44"/>
      <c r="AQ638" s="44"/>
    </row>
    <row r="639" spans="3:43" s="33" customFormat="1" x14ac:dyDescent="0.25">
      <c r="C639" s="31"/>
      <c r="D639" s="31"/>
      <c r="E639" s="31"/>
      <c r="H639" s="44"/>
      <c r="I639" s="44"/>
      <c r="J639" s="81"/>
      <c r="T639" s="44"/>
      <c r="U639" s="44"/>
      <c r="AE639" s="44"/>
      <c r="AF639" s="44"/>
      <c r="AP639" s="44"/>
      <c r="AQ639" s="44"/>
    </row>
    <row r="640" spans="3:43" s="33" customFormat="1" x14ac:dyDescent="0.25">
      <c r="C640" s="31"/>
      <c r="D640" s="31"/>
      <c r="E640" s="31"/>
      <c r="H640" s="44"/>
      <c r="I640" s="44"/>
      <c r="J640" s="81"/>
      <c r="T640" s="44"/>
      <c r="U640" s="44"/>
      <c r="AE640" s="44"/>
      <c r="AF640" s="44"/>
      <c r="AP640" s="44"/>
      <c r="AQ640" s="44"/>
    </row>
    <row r="641" spans="3:43" s="33" customFormat="1" x14ac:dyDescent="0.25">
      <c r="C641" s="31"/>
      <c r="D641" s="31"/>
      <c r="E641" s="31"/>
      <c r="H641" s="44"/>
      <c r="I641" s="44"/>
      <c r="J641" s="81"/>
      <c r="T641" s="44"/>
      <c r="U641" s="44"/>
      <c r="AE641" s="44"/>
      <c r="AF641" s="44"/>
      <c r="AP641" s="44"/>
      <c r="AQ641" s="44"/>
    </row>
    <row r="642" spans="3:43" s="33" customFormat="1" x14ac:dyDescent="0.25">
      <c r="C642" s="31"/>
      <c r="D642" s="31"/>
      <c r="E642" s="31"/>
      <c r="H642" s="44"/>
      <c r="I642" s="44"/>
      <c r="J642" s="81"/>
      <c r="T642" s="44"/>
      <c r="U642" s="44"/>
      <c r="AE642" s="44"/>
      <c r="AF642" s="44"/>
      <c r="AP642" s="44"/>
      <c r="AQ642" s="44"/>
    </row>
    <row r="643" spans="3:43" s="33" customFormat="1" x14ac:dyDescent="0.25">
      <c r="C643" s="31"/>
      <c r="D643" s="31"/>
      <c r="E643" s="31"/>
      <c r="H643" s="44"/>
      <c r="I643" s="44"/>
      <c r="J643" s="81"/>
      <c r="T643" s="44"/>
      <c r="U643" s="44"/>
      <c r="AE643" s="44"/>
      <c r="AF643" s="44"/>
      <c r="AP643" s="44"/>
      <c r="AQ643" s="44"/>
    </row>
    <row r="644" spans="3:43" s="33" customFormat="1" x14ac:dyDescent="0.25">
      <c r="C644" s="31"/>
      <c r="D644" s="31"/>
      <c r="E644" s="31"/>
      <c r="H644" s="44"/>
      <c r="I644" s="44"/>
      <c r="J644" s="81"/>
      <c r="T644" s="44"/>
      <c r="U644" s="44"/>
      <c r="AE644" s="44"/>
      <c r="AF644" s="44"/>
      <c r="AP644" s="44"/>
      <c r="AQ644" s="44"/>
    </row>
    <row r="645" spans="3:43" s="33" customFormat="1" x14ac:dyDescent="0.25">
      <c r="C645" s="31"/>
      <c r="D645" s="31"/>
      <c r="E645" s="31"/>
      <c r="H645" s="44"/>
      <c r="I645" s="44"/>
      <c r="J645" s="81"/>
      <c r="T645" s="44"/>
      <c r="U645" s="44"/>
      <c r="AE645" s="44"/>
      <c r="AF645" s="44"/>
      <c r="AP645" s="44"/>
      <c r="AQ645" s="44"/>
    </row>
    <row r="646" spans="3:43" s="33" customFormat="1" x14ac:dyDescent="0.25">
      <c r="C646" s="31"/>
      <c r="D646" s="31"/>
      <c r="E646" s="31"/>
      <c r="H646" s="44"/>
      <c r="I646" s="44"/>
      <c r="J646" s="81"/>
      <c r="T646" s="44"/>
      <c r="U646" s="44"/>
      <c r="AE646" s="44"/>
      <c r="AF646" s="44"/>
      <c r="AP646" s="44"/>
      <c r="AQ646" s="44"/>
    </row>
    <row r="647" spans="3:43" s="33" customFormat="1" x14ac:dyDescent="0.25">
      <c r="C647" s="31"/>
      <c r="D647" s="31"/>
      <c r="E647" s="31"/>
      <c r="H647" s="44"/>
      <c r="I647" s="44"/>
      <c r="J647" s="81"/>
      <c r="T647" s="44"/>
      <c r="U647" s="44"/>
      <c r="AE647" s="44"/>
      <c r="AF647" s="44"/>
      <c r="AP647" s="44"/>
      <c r="AQ647" s="44"/>
    </row>
    <row r="648" spans="3:43" s="33" customFormat="1" x14ac:dyDescent="0.25">
      <c r="C648" s="31"/>
      <c r="D648" s="31"/>
      <c r="E648" s="31"/>
      <c r="H648" s="44"/>
      <c r="I648" s="44"/>
      <c r="J648" s="81"/>
      <c r="T648" s="44"/>
      <c r="U648" s="44"/>
      <c r="AE648" s="44"/>
      <c r="AF648" s="44"/>
      <c r="AP648" s="44"/>
      <c r="AQ648" s="44"/>
    </row>
    <row r="649" spans="3:43" s="33" customFormat="1" x14ac:dyDescent="0.25">
      <c r="C649" s="31"/>
      <c r="D649" s="31"/>
      <c r="E649" s="31"/>
      <c r="H649" s="44"/>
      <c r="I649" s="44"/>
      <c r="J649" s="81"/>
      <c r="T649" s="44"/>
      <c r="U649" s="44"/>
      <c r="AE649" s="44"/>
      <c r="AF649" s="44"/>
      <c r="AP649" s="44"/>
      <c r="AQ649" s="44"/>
    </row>
    <row r="650" spans="3:43" s="33" customFormat="1" x14ac:dyDescent="0.25">
      <c r="C650" s="31"/>
      <c r="D650" s="31"/>
      <c r="E650" s="31"/>
      <c r="H650" s="44"/>
      <c r="I650" s="44"/>
      <c r="J650" s="81"/>
      <c r="T650" s="44"/>
      <c r="U650" s="44"/>
      <c r="AE650" s="44"/>
      <c r="AF650" s="44"/>
      <c r="AP650" s="44"/>
      <c r="AQ650" s="44"/>
    </row>
    <row r="651" spans="3:43" s="33" customFormat="1" x14ac:dyDescent="0.25">
      <c r="C651" s="31"/>
      <c r="D651" s="31"/>
      <c r="E651" s="31"/>
      <c r="H651" s="44"/>
      <c r="I651" s="44"/>
      <c r="J651" s="81"/>
      <c r="T651" s="44"/>
      <c r="U651" s="44"/>
      <c r="AE651" s="44"/>
      <c r="AF651" s="44"/>
      <c r="AP651" s="44"/>
      <c r="AQ651" s="44"/>
    </row>
    <row r="652" spans="3:43" s="33" customFormat="1" x14ac:dyDescent="0.25">
      <c r="C652" s="31"/>
      <c r="D652" s="31"/>
      <c r="E652" s="31"/>
      <c r="H652" s="44"/>
      <c r="I652" s="44"/>
      <c r="J652" s="81"/>
      <c r="T652" s="44"/>
      <c r="U652" s="44"/>
      <c r="AE652" s="44"/>
      <c r="AF652" s="44"/>
      <c r="AP652" s="44"/>
      <c r="AQ652" s="44"/>
    </row>
    <row r="653" spans="3:43" s="33" customFormat="1" x14ac:dyDescent="0.25">
      <c r="C653" s="31"/>
      <c r="D653" s="31"/>
      <c r="E653" s="31"/>
      <c r="H653" s="44"/>
      <c r="I653" s="44"/>
      <c r="J653" s="81"/>
      <c r="T653" s="44"/>
      <c r="U653" s="44"/>
      <c r="AE653" s="44"/>
      <c r="AF653" s="44"/>
      <c r="AP653" s="44"/>
      <c r="AQ653" s="44"/>
    </row>
    <row r="654" spans="3:43" s="33" customFormat="1" x14ac:dyDescent="0.25">
      <c r="C654" s="31"/>
      <c r="D654" s="31"/>
      <c r="E654" s="31"/>
      <c r="H654" s="44"/>
      <c r="I654" s="44"/>
      <c r="J654" s="81"/>
      <c r="T654" s="44"/>
      <c r="U654" s="44"/>
      <c r="AE654" s="44"/>
      <c r="AF654" s="44"/>
      <c r="AP654" s="44"/>
      <c r="AQ654" s="44"/>
    </row>
    <row r="655" spans="3:43" s="33" customFormat="1" x14ac:dyDescent="0.25">
      <c r="C655" s="31"/>
      <c r="D655" s="31"/>
      <c r="E655" s="31"/>
      <c r="H655" s="44"/>
      <c r="I655" s="44"/>
      <c r="J655" s="81"/>
      <c r="T655" s="44"/>
      <c r="U655" s="44"/>
      <c r="AE655" s="44"/>
      <c r="AF655" s="44"/>
      <c r="AP655" s="44"/>
      <c r="AQ655" s="44"/>
    </row>
    <row r="656" spans="3:43" s="33" customFormat="1" x14ac:dyDescent="0.25">
      <c r="C656" s="31"/>
      <c r="D656" s="31"/>
      <c r="E656" s="31"/>
      <c r="H656" s="44"/>
      <c r="I656" s="44"/>
      <c r="J656" s="81"/>
      <c r="T656" s="44"/>
      <c r="U656" s="44"/>
      <c r="AE656" s="44"/>
      <c r="AF656" s="44"/>
      <c r="AP656" s="44"/>
      <c r="AQ656" s="44"/>
    </row>
    <row r="657" spans="3:43" s="33" customFormat="1" x14ac:dyDescent="0.25">
      <c r="C657" s="31"/>
      <c r="D657" s="31"/>
      <c r="E657" s="31"/>
      <c r="H657" s="44"/>
      <c r="I657" s="44"/>
      <c r="J657" s="81"/>
      <c r="T657" s="44"/>
      <c r="U657" s="44"/>
      <c r="AE657" s="44"/>
      <c r="AF657" s="44"/>
      <c r="AP657" s="44"/>
      <c r="AQ657" s="44"/>
    </row>
    <row r="658" spans="3:43" s="33" customFormat="1" x14ac:dyDescent="0.25">
      <c r="C658" s="31"/>
      <c r="D658" s="31"/>
      <c r="E658" s="31"/>
      <c r="H658" s="44"/>
      <c r="I658" s="44"/>
      <c r="J658" s="81"/>
      <c r="T658" s="44"/>
      <c r="U658" s="44"/>
      <c r="AE658" s="44"/>
      <c r="AF658" s="44"/>
      <c r="AP658" s="44"/>
      <c r="AQ658" s="44"/>
    </row>
    <row r="659" spans="3:43" s="33" customFormat="1" x14ac:dyDescent="0.25">
      <c r="C659" s="31"/>
      <c r="D659" s="31"/>
      <c r="E659" s="31"/>
      <c r="H659" s="44"/>
      <c r="I659" s="44"/>
      <c r="J659" s="81"/>
      <c r="T659" s="44"/>
      <c r="U659" s="44"/>
      <c r="AE659" s="44"/>
      <c r="AF659" s="44"/>
      <c r="AP659" s="44"/>
      <c r="AQ659" s="44"/>
    </row>
    <row r="660" spans="3:43" s="33" customFormat="1" x14ac:dyDescent="0.25">
      <c r="C660" s="31"/>
      <c r="D660" s="31"/>
      <c r="E660" s="31"/>
      <c r="H660" s="44"/>
      <c r="I660" s="44"/>
      <c r="J660" s="81"/>
      <c r="T660" s="44"/>
      <c r="U660" s="44"/>
      <c r="AE660" s="44"/>
      <c r="AF660" s="44"/>
      <c r="AP660" s="44"/>
      <c r="AQ660" s="44"/>
    </row>
    <row r="661" spans="3:43" s="33" customFormat="1" x14ac:dyDescent="0.25">
      <c r="C661" s="31"/>
      <c r="D661" s="31"/>
      <c r="E661" s="31"/>
      <c r="H661" s="44"/>
      <c r="I661" s="44"/>
      <c r="J661" s="81"/>
      <c r="T661" s="44"/>
      <c r="U661" s="44"/>
      <c r="AE661" s="44"/>
      <c r="AF661" s="44"/>
      <c r="AP661" s="44"/>
      <c r="AQ661" s="44"/>
    </row>
    <row r="662" spans="3:43" s="33" customFormat="1" x14ac:dyDescent="0.25">
      <c r="C662" s="31"/>
      <c r="D662" s="31"/>
      <c r="E662" s="31"/>
      <c r="H662" s="44"/>
      <c r="I662" s="44"/>
      <c r="J662" s="81"/>
      <c r="T662" s="44"/>
      <c r="U662" s="44"/>
      <c r="AE662" s="44"/>
      <c r="AF662" s="44"/>
      <c r="AP662" s="44"/>
      <c r="AQ662" s="44"/>
    </row>
    <row r="663" spans="3:43" s="33" customFormat="1" x14ac:dyDescent="0.25">
      <c r="C663" s="31"/>
      <c r="D663" s="31"/>
      <c r="E663" s="31"/>
      <c r="H663" s="44"/>
      <c r="I663" s="44"/>
      <c r="J663" s="81"/>
      <c r="T663" s="44"/>
      <c r="U663" s="44"/>
      <c r="AE663" s="44"/>
      <c r="AF663" s="44"/>
      <c r="AP663" s="44"/>
      <c r="AQ663" s="44"/>
    </row>
    <row r="664" spans="3:43" s="33" customFormat="1" x14ac:dyDescent="0.25">
      <c r="C664" s="31"/>
      <c r="D664" s="31"/>
      <c r="E664" s="31"/>
      <c r="H664" s="44"/>
      <c r="I664" s="44"/>
      <c r="J664" s="81"/>
      <c r="T664" s="44"/>
      <c r="U664" s="44"/>
      <c r="AE664" s="44"/>
      <c r="AF664" s="44"/>
      <c r="AP664" s="44"/>
      <c r="AQ664" s="44"/>
    </row>
    <row r="665" spans="3:43" s="33" customFormat="1" x14ac:dyDescent="0.25">
      <c r="C665" s="31"/>
      <c r="D665" s="31"/>
      <c r="E665" s="31"/>
      <c r="H665" s="44"/>
      <c r="I665" s="44"/>
      <c r="J665" s="81"/>
      <c r="T665" s="44"/>
      <c r="U665" s="44"/>
      <c r="AE665" s="44"/>
      <c r="AF665" s="44"/>
      <c r="AP665" s="44"/>
      <c r="AQ665" s="44"/>
    </row>
    <row r="666" spans="3:43" s="33" customFormat="1" x14ac:dyDescent="0.25">
      <c r="C666" s="31"/>
      <c r="D666" s="31"/>
      <c r="E666" s="31"/>
      <c r="H666" s="44"/>
      <c r="I666" s="44"/>
      <c r="J666" s="81"/>
      <c r="T666" s="44"/>
      <c r="U666" s="44"/>
      <c r="AE666" s="44"/>
      <c r="AF666" s="44"/>
      <c r="AP666" s="44"/>
      <c r="AQ666" s="44"/>
    </row>
    <row r="667" spans="3:43" s="33" customFormat="1" x14ac:dyDescent="0.25">
      <c r="C667" s="31"/>
      <c r="D667" s="31"/>
      <c r="E667" s="31"/>
      <c r="H667" s="44"/>
      <c r="I667" s="44"/>
      <c r="J667" s="81"/>
      <c r="T667" s="44"/>
      <c r="U667" s="44"/>
      <c r="AE667" s="44"/>
      <c r="AF667" s="44"/>
      <c r="AP667" s="44"/>
      <c r="AQ667" s="44"/>
    </row>
    <row r="668" spans="3:43" s="33" customFormat="1" x14ac:dyDescent="0.25">
      <c r="C668" s="31"/>
      <c r="D668" s="31"/>
      <c r="E668" s="31"/>
      <c r="H668" s="44"/>
      <c r="I668" s="44"/>
      <c r="J668" s="81"/>
      <c r="T668" s="44"/>
      <c r="U668" s="44"/>
      <c r="AE668" s="44"/>
      <c r="AF668" s="44"/>
      <c r="AP668" s="44"/>
      <c r="AQ668" s="44"/>
    </row>
    <row r="669" spans="3:43" s="33" customFormat="1" x14ac:dyDescent="0.25">
      <c r="C669" s="31"/>
      <c r="D669" s="31"/>
      <c r="E669" s="31"/>
      <c r="H669" s="44"/>
      <c r="I669" s="44"/>
      <c r="J669" s="81"/>
      <c r="T669" s="44"/>
      <c r="U669" s="44"/>
      <c r="AE669" s="44"/>
      <c r="AF669" s="44"/>
      <c r="AP669" s="44"/>
      <c r="AQ669" s="44"/>
    </row>
    <row r="670" spans="3:43" s="33" customFormat="1" x14ac:dyDescent="0.25">
      <c r="C670" s="31"/>
      <c r="D670" s="31"/>
      <c r="E670" s="31"/>
      <c r="H670" s="44"/>
      <c r="I670" s="44"/>
      <c r="J670" s="81"/>
      <c r="T670" s="44"/>
      <c r="U670" s="44"/>
      <c r="AE670" s="44"/>
      <c r="AF670" s="44"/>
      <c r="AP670" s="44"/>
      <c r="AQ670" s="44"/>
    </row>
    <row r="671" spans="3:43" s="33" customFormat="1" x14ac:dyDescent="0.25">
      <c r="C671" s="31"/>
      <c r="D671" s="31"/>
      <c r="E671" s="31"/>
      <c r="H671" s="44"/>
      <c r="I671" s="44"/>
      <c r="J671" s="81"/>
      <c r="T671" s="44"/>
      <c r="U671" s="44"/>
      <c r="AE671" s="44"/>
      <c r="AF671" s="44"/>
      <c r="AP671" s="44"/>
      <c r="AQ671" s="44"/>
    </row>
    <row r="672" spans="3:43" s="33" customFormat="1" x14ac:dyDescent="0.25">
      <c r="C672" s="31"/>
      <c r="D672" s="31"/>
      <c r="E672" s="31"/>
      <c r="H672" s="44"/>
      <c r="I672" s="44"/>
      <c r="J672" s="81"/>
      <c r="T672" s="44"/>
      <c r="U672" s="44"/>
      <c r="AE672" s="44"/>
      <c r="AF672" s="44"/>
      <c r="AP672" s="44"/>
      <c r="AQ672" s="44"/>
    </row>
    <row r="673" spans="3:43" s="33" customFormat="1" x14ac:dyDescent="0.25">
      <c r="C673" s="31"/>
      <c r="D673" s="31"/>
      <c r="E673" s="31"/>
      <c r="H673" s="44"/>
      <c r="I673" s="44"/>
      <c r="J673" s="81"/>
      <c r="T673" s="44"/>
      <c r="U673" s="44"/>
      <c r="AE673" s="44"/>
      <c r="AF673" s="44"/>
      <c r="AP673" s="44"/>
      <c r="AQ673" s="44"/>
    </row>
    <row r="674" spans="3:43" s="33" customFormat="1" x14ac:dyDescent="0.25">
      <c r="C674" s="31"/>
      <c r="D674" s="31"/>
      <c r="E674" s="31"/>
      <c r="H674" s="44"/>
      <c r="I674" s="44"/>
      <c r="J674" s="81"/>
      <c r="T674" s="44"/>
      <c r="U674" s="44"/>
      <c r="AE674" s="44"/>
      <c r="AF674" s="44"/>
      <c r="AP674" s="44"/>
      <c r="AQ674" s="44"/>
    </row>
    <row r="675" spans="3:43" s="33" customFormat="1" x14ac:dyDescent="0.25">
      <c r="C675" s="31"/>
      <c r="D675" s="31"/>
      <c r="E675" s="31"/>
      <c r="H675" s="44"/>
      <c r="I675" s="44"/>
      <c r="J675" s="81"/>
      <c r="T675" s="44"/>
      <c r="U675" s="44"/>
      <c r="AE675" s="44"/>
      <c r="AF675" s="44"/>
      <c r="AP675" s="44"/>
      <c r="AQ675" s="44"/>
    </row>
    <row r="676" spans="3:43" s="33" customFormat="1" x14ac:dyDescent="0.25">
      <c r="C676" s="31"/>
      <c r="D676" s="31"/>
      <c r="E676" s="31"/>
      <c r="H676" s="44"/>
      <c r="I676" s="44"/>
      <c r="J676" s="81"/>
      <c r="T676" s="44"/>
      <c r="U676" s="44"/>
      <c r="AE676" s="44"/>
      <c r="AF676" s="44"/>
      <c r="AP676" s="44"/>
      <c r="AQ676" s="44"/>
    </row>
    <row r="677" spans="3:43" s="33" customFormat="1" x14ac:dyDescent="0.25">
      <c r="C677" s="31"/>
      <c r="D677" s="31"/>
      <c r="E677" s="31"/>
      <c r="H677" s="44"/>
      <c r="I677" s="44"/>
      <c r="J677" s="81"/>
      <c r="T677" s="44"/>
      <c r="U677" s="44"/>
      <c r="AE677" s="44"/>
      <c r="AF677" s="44"/>
      <c r="AP677" s="44"/>
      <c r="AQ677" s="44"/>
    </row>
    <row r="678" spans="3:43" s="33" customFormat="1" x14ac:dyDescent="0.25">
      <c r="C678" s="31"/>
      <c r="D678" s="31"/>
      <c r="E678" s="31"/>
      <c r="H678" s="44"/>
      <c r="I678" s="44"/>
      <c r="J678" s="81"/>
      <c r="T678" s="44"/>
      <c r="U678" s="44"/>
      <c r="AE678" s="44"/>
      <c r="AF678" s="44"/>
      <c r="AP678" s="44"/>
      <c r="AQ678" s="44"/>
    </row>
    <row r="679" spans="3:43" s="33" customFormat="1" x14ac:dyDescent="0.25">
      <c r="C679" s="31"/>
      <c r="D679" s="31"/>
      <c r="E679" s="31"/>
      <c r="H679" s="44"/>
      <c r="I679" s="44"/>
      <c r="J679" s="81"/>
      <c r="T679" s="44"/>
      <c r="U679" s="44"/>
      <c r="AE679" s="44"/>
      <c r="AF679" s="44"/>
      <c r="AP679" s="44"/>
      <c r="AQ679" s="44"/>
    </row>
  </sheetData>
  <mergeCells count="1">
    <mergeCell ref="C9:F9"/>
  </mergeCells>
  <pageMargins left="0.25" right="0.25" top="0.75" bottom="0.75" header="0.3" footer="0.3"/>
  <pageSetup paperSize="5"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Information</vt:lpstr>
      <vt:lpstr>Notes &amp; Limitations</vt:lpstr>
      <vt:lpstr>Data Dictionary</vt:lpstr>
      <vt:lpstr>2007-08 Cohorts</vt:lpstr>
      <vt:lpstr>2008-09 Cohorts</vt:lpstr>
      <vt:lpstr>2009-10 Cohorts</vt:lpstr>
      <vt:lpstr>2010-11 Cohorts</vt:lpstr>
      <vt:lpstr>2011-12 Cohorts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2019-11-08T18:18:50Z</dcterms:modified>
</cp:coreProperties>
</file>