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Information" sheetId="11" r:id="rId1"/>
    <sheet name="Notes &amp; Limitations" sheetId="13" r:id="rId2"/>
    <sheet name="Data Dictionary" sheetId="14" r:id="rId3"/>
    <sheet name="2007-08 Cohorts" sheetId="4" r:id="rId4"/>
    <sheet name="2008-09 Cohorts" sheetId="7" r:id="rId5"/>
    <sheet name="2009-10 Cohorts" sheetId="8" r:id="rId6"/>
    <sheet name="2010-11 Cohorts" sheetId="9" r:id="rId7"/>
    <sheet name="2011-12 Cohorts" sheetId="10" r:id="rId8"/>
  </sheets>
  <calcPr calcId="162913"/>
</workbook>
</file>

<file path=xl/calcChain.xml><?xml version="1.0" encoding="utf-8"?>
<calcChain xmlns="http://schemas.openxmlformats.org/spreadsheetml/2006/main">
  <c r="AQ42" i="10" l="1"/>
  <c r="AP42" i="10"/>
  <c r="AF42" i="10"/>
  <c r="AE42" i="10"/>
  <c r="U42" i="10"/>
  <c r="T42" i="10"/>
  <c r="AQ36" i="10"/>
  <c r="AP36" i="10"/>
  <c r="AF36" i="10"/>
  <c r="AE36" i="10"/>
  <c r="U36" i="10"/>
  <c r="T36" i="10"/>
  <c r="AQ35" i="10"/>
  <c r="AP35" i="10"/>
  <c r="AF35" i="10"/>
  <c r="AE35" i="10"/>
  <c r="U35" i="10"/>
  <c r="T35" i="10"/>
  <c r="AQ34" i="10"/>
  <c r="AP34" i="10"/>
  <c r="AF34" i="10"/>
  <c r="AE34" i="10"/>
  <c r="U34" i="10"/>
  <c r="T34" i="10"/>
  <c r="AQ31" i="10"/>
  <c r="AP31" i="10"/>
  <c r="AF31" i="10"/>
  <c r="AE31" i="10"/>
  <c r="U31" i="10"/>
  <c r="T31" i="10"/>
  <c r="AQ30" i="10"/>
  <c r="AP30" i="10"/>
  <c r="AF30" i="10"/>
  <c r="AE30" i="10"/>
  <c r="U30" i="10"/>
  <c r="T30" i="10"/>
  <c r="AQ24" i="10"/>
  <c r="AP24" i="10"/>
  <c r="AF24" i="10"/>
  <c r="AE24" i="10"/>
  <c r="U24" i="10"/>
  <c r="T24" i="10"/>
  <c r="AQ23" i="10"/>
  <c r="AP23" i="10"/>
  <c r="AF23" i="10"/>
  <c r="AE23" i="10"/>
  <c r="U23" i="10"/>
  <c r="T23" i="10"/>
  <c r="AQ22" i="10"/>
  <c r="AP22" i="10"/>
  <c r="AF22" i="10"/>
  <c r="AE22" i="10"/>
  <c r="U22" i="10"/>
  <c r="T22" i="10"/>
  <c r="AQ19" i="10"/>
  <c r="AP19" i="10"/>
  <c r="AF19" i="10"/>
  <c r="AE19" i="10"/>
  <c r="U19" i="10"/>
  <c r="T19" i="10"/>
  <c r="AQ18" i="10"/>
  <c r="AP18" i="10"/>
  <c r="AF18" i="10"/>
  <c r="AE18" i="10"/>
  <c r="U18" i="10"/>
  <c r="T18" i="10"/>
  <c r="AQ17" i="10"/>
  <c r="AP17" i="10"/>
  <c r="AF17" i="10"/>
  <c r="AE17" i="10"/>
  <c r="U17" i="10"/>
  <c r="T17" i="10"/>
  <c r="AQ16" i="10"/>
  <c r="AP16" i="10"/>
  <c r="AF16" i="10"/>
  <c r="AE16" i="10"/>
  <c r="U16" i="10"/>
  <c r="T16" i="10"/>
  <c r="AQ12" i="10"/>
  <c r="AP12" i="10"/>
  <c r="AF12" i="10"/>
  <c r="AE12" i="10"/>
  <c r="U12" i="10"/>
  <c r="T12" i="10"/>
  <c r="AQ11" i="10"/>
  <c r="AP11" i="10"/>
  <c r="AF11" i="10"/>
  <c r="AE11" i="10"/>
  <c r="U11" i="10"/>
  <c r="T11" i="10"/>
  <c r="AQ10" i="10"/>
  <c r="AP10" i="10"/>
  <c r="AF10" i="10"/>
  <c r="AE10" i="10"/>
  <c r="U10" i="10"/>
  <c r="T10" i="10"/>
  <c r="AQ42" i="9"/>
  <c r="AP42" i="9"/>
  <c r="AF42" i="9"/>
  <c r="AE42" i="9"/>
  <c r="U42" i="9"/>
  <c r="T42" i="9"/>
  <c r="AQ36" i="9"/>
  <c r="AP36" i="9"/>
  <c r="AF36" i="9"/>
  <c r="AE36" i="9"/>
  <c r="U36" i="9"/>
  <c r="T36" i="9"/>
  <c r="AQ35" i="9"/>
  <c r="AP35" i="9"/>
  <c r="AF35" i="9"/>
  <c r="AE35" i="9"/>
  <c r="U35" i="9"/>
  <c r="T35" i="9"/>
  <c r="AQ34" i="9"/>
  <c r="AP34" i="9"/>
  <c r="AF34" i="9"/>
  <c r="AE34" i="9"/>
  <c r="U34" i="9"/>
  <c r="T34" i="9"/>
  <c r="AQ31" i="9"/>
  <c r="AP31" i="9"/>
  <c r="AF31" i="9"/>
  <c r="AE31" i="9"/>
  <c r="U31" i="9"/>
  <c r="T31" i="9"/>
  <c r="AQ30" i="9"/>
  <c r="AP30" i="9"/>
  <c r="AF30" i="9"/>
  <c r="AE30" i="9"/>
  <c r="U30" i="9"/>
  <c r="T30" i="9"/>
  <c r="AQ24" i="9"/>
  <c r="AP24" i="9"/>
  <c r="AF24" i="9"/>
  <c r="AE24" i="9"/>
  <c r="U24" i="9"/>
  <c r="T24" i="9"/>
  <c r="AQ23" i="9"/>
  <c r="AP23" i="9"/>
  <c r="AF23" i="9"/>
  <c r="AE23" i="9"/>
  <c r="U23" i="9"/>
  <c r="T23" i="9"/>
  <c r="AQ22" i="9"/>
  <c r="AP22" i="9"/>
  <c r="AF22" i="9"/>
  <c r="AE22" i="9"/>
  <c r="U22" i="9"/>
  <c r="T22" i="9"/>
  <c r="AQ19" i="9"/>
  <c r="AP19" i="9"/>
  <c r="AF19" i="9"/>
  <c r="AE19" i="9"/>
  <c r="U19" i="9"/>
  <c r="T19" i="9"/>
  <c r="AQ18" i="9"/>
  <c r="AP18" i="9"/>
  <c r="AF18" i="9"/>
  <c r="AE18" i="9"/>
  <c r="U18" i="9"/>
  <c r="T18" i="9"/>
  <c r="AQ17" i="9"/>
  <c r="AP17" i="9"/>
  <c r="AF17" i="9"/>
  <c r="AE17" i="9"/>
  <c r="U17" i="9"/>
  <c r="T17" i="9"/>
  <c r="AQ16" i="9"/>
  <c r="AP16" i="9"/>
  <c r="AF16" i="9"/>
  <c r="AE16" i="9"/>
  <c r="U16" i="9"/>
  <c r="T16" i="9"/>
  <c r="AQ12" i="9"/>
  <c r="AP12" i="9"/>
  <c r="AF12" i="9"/>
  <c r="AE12" i="9"/>
  <c r="U12" i="9"/>
  <c r="T12" i="9"/>
  <c r="AQ11" i="9"/>
  <c r="AP11" i="9"/>
  <c r="AF11" i="9"/>
  <c r="AE11" i="9"/>
  <c r="U11" i="9"/>
  <c r="T11" i="9"/>
  <c r="AQ10" i="9"/>
  <c r="AP10" i="9"/>
  <c r="AF10" i="9"/>
  <c r="AE10" i="9"/>
  <c r="U10" i="9"/>
  <c r="T10" i="9"/>
  <c r="AQ42" i="8"/>
  <c r="AP42" i="8"/>
  <c r="AF42" i="8"/>
  <c r="AE42" i="8"/>
  <c r="U42" i="8"/>
  <c r="T42" i="8"/>
  <c r="AQ36" i="8"/>
  <c r="AP36" i="8"/>
  <c r="AF36" i="8"/>
  <c r="AE36" i="8"/>
  <c r="U36" i="8"/>
  <c r="T36" i="8"/>
  <c r="AQ35" i="8"/>
  <c r="AP35" i="8"/>
  <c r="AF35" i="8"/>
  <c r="AE35" i="8"/>
  <c r="U35" i="8"/>
  <c r="T35" i="8"/>
  <c r="AQ34" i="8"/>
  <c r="AP34" i="8"/>
  <c r="AF34" i="8"/>
  <c r="AE34" i="8"/>
  <c r="U34" i="8"/>
  <c r="T34" i="8"/>
  <c r="AQ31" i="8"/>
  <c r="AP31" i="8"/>
  <c r="AF31" i="8"/>
  <c r="AE31" i="8"/>
  <c r="U31" i="8"/>
  <c r="T31" i="8"/>
  <c r="AQ30" i="8"/>
  <c r="AP30" i="8"/>
  <c r="AF30" i="8"/>
  <c r="AE30" i="8"/>
  <c r="U30" i="8"/>
  <c r="T30" i="8"/>
  <c r="AQ24" i="8"/>
  <c r="AP24" i="8"/>
  <c r="AF24" i="8"/>
  <c r="AE24" i="8"/>
  <c r="U24" i="8"/>
  <c r="T24" i="8"/>
  <c r="AQ23" i="8"/>
  <c r="AP23" i="8"/>
  <c r="AF23" i="8"/>
  <c r="AE23" i="8"/>
  <c r="U23" i="8"/>
  <c r="T23" i="8"/>
  <c r="AQ22" i="8"/>
  <c r="AP22" i="8"/>
  <c r="AF22" i="8"/>
  <c r="AE22" i="8"/>
  <c r="U22" i="8"/>
  <c r="T22" i="8"/>
  <c r="AQ20" i="8"/>
  <c r="AP20" i="8"/>
  <c r="AF20" i="8"/>
  <c r="AE20" i="8"/>
  <c r="U20" i="8"/>
  <c r="T20" i="8"/>
  <c r="AQ19" i="8"/>
  <c r="AP19" i="8"/>
  <c r="AF19" i="8"/>
  <c r="AE19" i="8"/>
  <c r="U19" i="8"/>
  <c r="T19" i="8"/>
  <c r="AQ18" i="8"/>
  <c r="AP18" i="8"/>
  <c r="AF18" i="8"/>
  <c r="AE18" i="8"/>
  <c r="U18" i="8"/>
  <c r="T18" i="8"/>
  <c r="AQ17" i="8"/>
  <c r="AP17" i="8"/>
  <c r="AF17" i="8"/>
  <c r="AE17" i="8"/>
  <c r="U17" i="8"/>
  <c r="T17" i="8"/>
  <c r="AQ16" i="8"/>
  <c r="AP16" i="8"/>
  <c r="AF16" i="8"/>
  <c r="AE16" i="8"/>
  <c r="U16" i="8"/>
  <c r="T16" i="8"/>
  <c r="AQ12" i="8"/>
  <c r="AP12" i="8"/>
  <c r="AF12" i="8"/>
  <c r="AE12" i="8"/>
  <c r="U12" i="8"/>
  <c r="T12" i="8"/>
  <c r="AQ11" i="8"/>
  <c r="AP11" i="8"/>
  <c r="AF11" i="8"/>
  <c r="AE11" i="8"/>
  <c r="U11" i="8"/>
  <c r="T11" i="8"/>
  <c r="AQ10" i="8"/>
  <c r="AP10" i="8"/>
  <c r="AF10" i="8"/>
  <c r="AE10" i="8"/>
  <c r="U10" i="8"/>
  <c r="T10" i="8"/>
  <c r="AQ42" i="7"/>
  <c r="AP42" i="7"/>
  <c r="AF42" i="7"/>
  <c r="AE42" i="7"/>
  <c r="U42" i="7"/>
  <c r="T42" i="7"/>
  <c r="AQ36" i="7"/>
  <c r="AP36" i="7"/>
  <c r="AF36" i="7"/>
  <c r="AE36" i="7"/>
  <c r="U36" i="7"/>
  <c r="T36" i="7"/>
  <c r="AQ35" i="7"/>
  <c r="AP35" i="7"/>
  <c r="AF35" i="7"/>
  <c r="AE35" i="7"/>
  <c r="U35" i="7"/>
  <c r="T35" i="7"/>
  <c r="AQ34" i="7"/>
  <c r="AP34" i="7"/>
  <c r="AF34" i="7"/>
  <c r="AE34" i="7"/>
  <c r="U34" i="7"/>
  <c r="T34" i="7"/>
  <c r="AQ31" i="7"/>
  <c r="AP31" i="7"/>
  <c r="AF31" i="7"/>
  <c r="AE31" i="7"/>
  <c r="U31" i="7"/>
  <c r="T31" i="7"/>
  <c r="AQ30" i="7"/>
  <c r="AP30" i="7"/>
  <c r="AF30" i="7"/>
  <c r="AE30" i="7"/>
  <c r="U30" i="7"/>
  <c r="T30" i="7"/>
  <c r="AQ24" i="7"/>
  <c r="AP24" i="7"/>
  <c r="AF24" i="7"/>
  <c r="AE24" i="7"/>
  <c r="U24" i="7"/>
  <c r="T24" i="7"/>
  <c r="AQ23" i="7"/>
  <c r="AP23" i="7"/>
  <c r="AF23" i="7"/>
  <c r="AE23" i="7"/>
  <c r="U23" i="7"/>
  <c r="T23" i="7"/>
  <c r="AQ22" i="7"/>
  <c r="AP22" i="7"/>
  <c r="AF22" i="7"/>
  <c r="AE22" i="7"/>
  <c r="U22" i="7"/>
  <c r="T22" i="7"/>
  <c r="AQ20" i="7"/>
  <c r="AP20" i="7"/>
  <c r="AF20" i="7"/>
  <c r="AE20" i="7"/>
  <c r="U20" i="7"/>
  <c r="T20" i="7"/>
  <c r="AQ19" i="7"/>
  <c r="AP19" i="7"/>
  <c r="AF19" i="7"/>
  <c r="AE19" i="7"/>
  <c r="U19" i="7"/>
  <c r="T19" i="7"/>
  <c r="AQ18" i="7"/>
  <c r="AP18" i="7"/>
  <c r="AF18" i="7"/>
  <c r="AE18" i="7"/>
  <c r="U18" i="7"/>
  <c r="T18" i="7"/>
  <c r="AQ17" i="7"/>
  <c r="AP17" i="7"/>
  <c r="AF17" i="7"/>
  <c r="AE17" i="7"/>
  <c r="U17" i="7"/>
  <c r="T17" i="7"/>
  <c r="AQ16" i="7"/>
  <c r="AP16" i="7"/>
  <c r="AF16" i="7"/>
  <c r="AE16" i="7"/>
  <c r="U16" i="7"/>
  <c r="T16" i="7"/>
  <c r="AQ12" i="7"/>
  <c r="AP12" i="7"/>
  <c r="AF12" i="7"/>
  <c r="AE12" i="7"/>
  <c r="U12" i="7"/>
  <c r="T12" i="7"/>
  <c r="AQ11" i="7"/>
  <c r="AP11" i="7"/>
  <c r="AF11" i="7"/>
  <c r="AE11" i="7"/>
  <c r="U11" i="7"/>
  <c r="T11" i="7"/>
  <c r="AQ10" i="7"/>
  <c r="AP10" i="7"/>
  <c r="AF10" i="7"/>
  <c r="AE10" i="7"/>
  <c r="U10" i="7"/>
  <c r="T10" i="7"/>
  <c r="AQ20" i="4"/>
  <c r="AP20" i="4"/>
  <c r="AF20" i="4"/>
  <c r="AE20" i="4"/>
  <c r="U20" i="4"/>
  <c r="T20" i="4"/>
  <c r="AQ42" i="4"/>
  <c r="AP42" i="4"/>
  <c r="AF42" i="4"/>
  <c r="AE42" i="4"/>
  <c r="U42" i="4"/>
  <c r="T42" i="4"/>
  <c r="AQ36" i="4"/>
  <c r="AP36" i="4"/>
  <c r="AF36" i="4"/>
  <c r="AE36" i="4"/>
  <c r="U36" i="4"/>
  <c r="T36" i="4"/>
  <c r="AQ35" i="4"/>
  <c r="AP35" i="4"/>
  <c r="AF35" i="4"/>
  <c r="AE35" i="4"/>
  <c r="U35" i="4"/>
  <c r="T35" i="4"/>
  <c r="AQ34" i="4"/>
  <c r="AP34" i="4"/>
  <c r="AF34" i="4"/>
  <c r="AE34" i="4"/>
  <c r="U34" i="4"/>
  <c r="T34" i="4"/>
  <c r="AQ31" i="4"/>
  <c r="AP31" i="4"/>
  <c r="AF31" i="4"/>
  <c r="AE31" i="4"/>
  <c r="U31" i="4"/>
  <c r="T31" i="4"/>
  <c r="AQ30" i="4"/>
  <c r="AP30" i="4"/>
  <c r="AF30" i="4"/>
  <c r="AE30" i="4"/>
  <c r="U30" i="4"/>
  <c r="T30" i="4"/>
  <c r="AQ24" i="4"/>
  <c r="AP24" i="4"/>
  <c r="AF24" i="4"/>
  <c r="AE24" i="4"/>
  <c r="U24" i="4"/>
  <c r="T24" i="4"/>
  <c r="AQ23" i="4"/>
  <c r="AP23" i="4"/>
  <c r="AF23" i="4"/>
  <c r="AE23" i="4"/>
  <c r="U23" i="4"/>
  <c r="T23" i="4"/>
  <c r="AQ22" i="4"/>
  <c r="AP22" i="4"/>
  <c r="AF22" i="4"/>
  <c r="AE22" i="4"/>
  <c r="U22" i="4"/>
  <c r="T22" i="4"/>
  <c r="AQ19" i="4"/>
  <c r="AP19" i="4"/>
  <c r="AF19" i="4"/>
  <c r="AE19" i="4"/>
  <c r="U19" i="4"/>
  <c r="T19" i="4"/>
  <c r="AQ18" i="4"/>
  <c r="AP18" i="4"/>
  <c r="AF18" i="4"/>
  <c r="AE18" i="4"/>
  <c r="U18" i="4"/>
  <c r="T18" i="4"/>
  <c r="AQ17" i="4"/>
  <c r="AP17" i="4"/>
  <c r="AF17" i="4"/>
  <c r="AE17" i="4"/>
  <c r="U17" i="4"/>
  <c r="T17" i="4"/>
  <c r="AQ16" i="4"/>
  <c r="AP16" i="4"/>
  <c r="AF16" i="4"/>
  <c r="AE16" i="4"/>
  <c r="U16" i="4"/>
  <c r="T16" i="4"/>
  <c r="AQ12" i="4"/>
  <c r="AP12" i="4"/>
  <c r="AF12" i="4"/>
  <c r="AE12" i="4"/>
  <c r="U12" i="4"/>
  <c r="T12" i="4"/>
  <c r="AQ11" i="4"/>
  <c r="AP11" i="4"/>
  <c r="AF11" i="4"/>
  <c r="AE11" i="4"/>
  <c r="U11" i="4"/>
  <c r="T11" i="4"/>
  <c r="AQ10" i="4"/>
  <c r="AP10" i="4"/>
  <c r="AF10" i="4"/>
  <c r="AE10" i="4"/>
  <c r="U10" i="4"/>
  <c r="T10" i="4"/>
  <c r="H17" i="4" l="1"/>
  <c r="I17" i="8"/>
  <c r="H31" i="10"/>
  <c r="H17" i="10"/>
  <c r="I31" i="9"/>
  <c r="I35" i="8"/>
  <c r="H35" i="10"/>
  <c r="H22" i="10"/>
  <c r="I17" i="9"/>
  <c r="H10" i="9"/>
  <c r="I16" i="7"/>
  <c r="I42" i="10"/>
  <c r="I35" i="10"/>
  <c r="H36" i="10"/>
  <c r="H34" i="10"/>
  <c r="H24" i="10"/>
  <c r="H23" i="10"/>
  <c r="H18" i="10"/>
  <c r="H19" i="10"/>
  <c r="I12" i="10"/>
  <c r="H10" i="10"/>
  <c r="I10" i="10"/>
  <c r="I42" i="9"/>
  <c r="I42" i="8"/>
  <c r="I24" i="8"/>
  <c r="I12" i="8"/>
  <c r="I42" i="7"/>
  <c r="I35" i="7"/>
  <c r="I36" i="7"/>
  <c r="I34" i="7"/>
  <c r="I24" i="7"/>
  <c r="I20" i="7"/>
  <c r="I18" i="7"/>
  <c r="I17" i="10"/>
  <c r="I18" i="10"/>
  <c r="H11" i="10"/>
  <c r="H42" i="10"/>
  <c r="I36" i="10"/>
  <c r="I23" i="10"/>
  <c r="I22" i="10"/>
  <c r="H30" i="9"/>
  <c r="H17" i="9"/>
  <c r="H23" i="9"/>
  <c r="H18" i="8"/>
  <c r="H11" i="8"/>
  <c r="H22" i="8"/>
  <c r="H16" i="8"/>
  <c r="I23" i="7"/>
  <c r="I31" i="7"/>
  <c r="I19" i="7"/>
  <c r="H22" i="7"/>
  <c r="I34" i="10"/>
  <c r="H30" i="10"/>
  <c r="I24" i="10"/>
  <c r="H16" i="10"/>
  <c r="I16" i="10"/>
  <c r="H12" i="10"/>
  <c r="I11" i="10"/>
  <c r="I31" i="10"/>
  <c r="I30" i="10"/>
  <c r="I19" i="10"/>
  <c r="I36" i="9"/>
  <c r="H36" i="9"/>
  <c r="H34" i="9"/>
  <c r="I23" i="9"/>
  <c r="H18" i="9"/>
  <c r="I11" i="9"/>
  <c r="I31" i="8"/>
  <c r="H31" i="8"/>
  <c r="H35" i="8"/>
  <c r="H23" i="8"/>
  <c r="I22" i="8"/>
  <c r="H20" i="8"/>
  <c r="I19" i="8"/>
  <c r="H42" i="7"/>
  <c r="H34" i="7"/>
  <c r="I30" i="7"/>
  <c r="H24" i="7"/>
  <c r="I22" i="7"/>
  <c r="H20" i="7"/>
  <c r="H11" i="7"/>
  <c r="I11" i="7"/>
  <c r="H20" i="4"/>
  <c r="H11" i="9"/>
  <c r="I16" i="9"/>
  <c r="I19" i="9"/>
  <c r="I22" i="9"/>
  <c r="I24" i="9"/>
  <c r="H31" i="9"/>
  <c r="H35" i="9"/>
  <c r="H42" i="9"/>
  <c r="I10" i="9"/>
  <c r="I12" i="9"/>
  <c r="H16" i="9"/>
  <c r="I18" i="9"/>
  <c r="H19" i="9"/>
  <c r="H22" i="9"/>
  <c r="H24" i="9"/>
  <c r="I30" i="9"/>
  <c r="I34" i="9"/>
  <c r="I35" i="9"/>
  <c r="H12" i="9"/>
  <c r="I10" i="8"/>
  <c r="H10" i="8"/>
  <c r="H12" i="8"/>
  <c r="H17" i="8"/>
  <c r="H19" i="8"/>
  <c r="I20" i="8"/>
  <c r="H24" i="8"/>
  <c r="I30" i="8"/>
  <c r="I34" i="8"/>
  <c r="I36" i="8"/>
  <c r="H42" i="8"/>
  <c r="I11" i="8"/>
  <c r="I16" i="8"/>
  <c r="I18" i="8"/>
  <c r="I23" i="8"/>
  <c r="H30" i="8"/>
  <c r="H34" i="8"/>
  <c r="H36" i="8"/>
  <c r="H10" i="7"/>
  <c r="H12" i="7"/>
  <c r="H16" i="7"/>
  <c r="H17" i="7"/>
  <c r="H18" i="7"/>
  <c r="H30" i="7"/>
  <c r="H35" i="7"/>
  <c r="I10" i="7"/>
  <c r="I12" i="7"/>
  <c r="I17" i="7"/>
  <c r="H19" i="7"/>
  <c r="H23" i="7"/>
  <c r="H31" i="7"/>
  <c r="H36" i="7"/>
  <c r="I19" i="4"/>
  <c r="I20" i="4"/>
  <c r="H22" i="4"/>
  <c r="H34" i="4"/>
  <c r="H36" i="4"/>
  <c r="I23" i="4"/>
  <c r="I30" i="4"/>
  <c r="I16" i="4"/>
  <c r="H19" i="4"/>
  <c r="H42" i="4"/>
  <c r="H16" i="4"/>
  <c r="I18" i="4"/>
  <c r="H23" i="4"/>
  <c r="H30" i="4"/>
  <c r="I35" i="4"/>
  <c r="I42" i="4"/>
  <c r="H24" i="4"/>
  <c r="H31" i="4"/>
  <c r="I34" i="4"/>
  <c r="I36" i="4"/>
  <c r="H18" i="4"/>
  <c r="I22" i="4"/>
  <c r="I24" i="4"/>
  <c r="I31" i="4"/>
  <c r="H35" i="4"/>
  <c r="I17" i="4"/>
  <c r="I11" i="4"/>
  <c r="I12" i="4"/>
  <c r="H10" i="4"/>
  <c r="I10" i="4"/>
  <c r="H12" i="4"/>
  <c r="H11" i="4"/>
</calcChain>
</file>

<file path=xl/sharedStrings.xml><?xml version="1.0" encoding="utf-8"?>
<sst xmlns="http://schemas.openxmlformats.org/spreadsheetml/2006/main" count="751" uniqueCount="91">
  <si>
    <t>Certificate</t>
  </si>
  <si>
    <t>Applied &amp; Bachelor</t>
  </si>
  <si>
    <t>Master</t>
  </si>
  <si>
    <t>Doctoral</t>
  </si>
  <si>
    <t>NA</t>
  </si>
  <si>
    <t>-</t>
  </si>
  <si>
    <t>Diploma</t>
  </si>
  <si>
    <t>STEP TWO: Completion of Initial Credential in Other Sectors</t>
  </si>
  <si>
    <t>STEP THREE: Completion of Any Credential in the System</t>
  </si>
  <si>
    <t>Typical Duration of Program</t>
  </si>
  <si>
    <t>Cohort Size - Total (New Students Only)</t>
  </si>
  <si>
    <t>1. Calculation does not include non-credential programs, apprenticeship, Private Career Colleges or First Nations Colleges.</t>
  </si>
  <si>
    <t>2. Full calculations were completed for new students enrolled in year 2007-08, 2008-09, 2009-10, 2010-11 and 2011-12. Calculations for doctoral cohorts were completed for 2007-08, 2008-09, and 2009-10 only. Calculation will be updated annually when new enrolment data becomes available.</t>
  </si>
  <si>
    <t>3. Students can appear in multiple cohorts. For example, a student that enrolls in a certificate program in 2007-08, and then starts a diploma program in 2008-09, would be counted and tracked in two cohorts: the 2007-08 Certificate  cohort and the 2008-09 Diploma cohort.</t>
  </si>
  <si>
    <t>4. New students with the same Sector-Credential Type-Program Type combination may not be tracked separately (i.e. students taking two Bachelor's programs at the same time, or a Bachelor’s student quits/completes the program and then starts another Bachelor’s program in the same sector within three years).</t>
  </si>
  <si>
    <t>5. Some programs within a credential-program type combination are shorter/longer than the normal length listed. This algorithm uses the typical durations.</t>
  </si>
  <si>
    <t>6. Calculation does not count students studying/transferring to institutions outside Alberta.</t>
  </si>
  <si>
    <t>Undergraduate Universities</t>
  </si>
  <si>
    <t>(Baccalaureate and Applied Studies Institutions)</t>
  </si>
  <si>
    <t>Comprehensive Academic and Research Universities</t>
  </si>
  <si>
    <t>(Comprehensive Academic and Research Institutions)</t>
  </si>
  <si>
    <t>Comprehensive Community Colleges</t>
  </si>
  <si>
    <t>(Comprehensive Community Institutions)</t>
  </si>
  <si>
    <t>Independent Academic Institutions</t>
  </si>
  <si>
    <t>Polytechnic Institutions</t>
  </si>
  <si>
    <t>Specialized Arts and Culture Institutions</t>
  </si>
  <si>
    <t>Title</t>
  </si>
  <si>
    <t>Alternative Title</t>
  </si>
  <si>
    <t>Description</t>
  </si>
  <si>
    <t>Usage Considerations</t>
  </si>
  <si>
    <t>Refer to the Methodology tab and Notes &amp; Limitations tab</t>
  </si>
  <si>
    <t>Frequency</t>
  </si>
  <si>
    <t>Annually</t>
  </si>
  <si>
    <t>Keywords</t>
  </si>
  <si>
    <t>Data/Information Security Classification</t>
  </si>
  <si>
    <t>Public</t>
  </si>
  <si>
    <t>Post-secondary completion, Completion rate, Post-secondary credentials, Post-secondary transfers, Post-secondary education, Education.</t>
  </si>
  <si>
    <t>7. Alberta University of the Arts (Alberta College of Art and Design) was grouped into the Specialized Arts and Culture Institutions sector prior to 2019. This grouping will be remained in this reporting for cohorts enrolled prior to the 2018/19 academic year.</t>
  </si>
  <si>
    <t>8. In 2013/14, Lakeland College and Portage College implemented changes to the Learner Enrolment Reporting System to align with the reporting manual. Prior to 2013, these institutions were reporting learners that were taking single or pre-packaged courses within programs, which had certificate programs that did not graduate students. These “non-program enrolments" significantly affected certificate completion rates at the institutions. The institutions worked with the ministry to review these programs in 2013. As part of this review, a number of program records listed as certificate programs were determined they no longer were considered programs, meaning they would no longer be reporting enrolments. As a result, the certificate completion rates at Lakeland College and Portage College would rise significantly starting from the 2013/14 cohort calculation</t>
  </si>
  <si>
    <t>9. University of Alberta and University of Calgary have certificate programs from which they do not report completions in. As these programs are listed as certificate programs, our completion rate calculation does include them in the starting cohorts.  The number of the students enrolled in these programs significantly affected certificate completion rates at the institutions.</t>
  </si>
  <si>
    <t>10. X: data suppressed for confidentiality reasons.</t>
  </si>
  <si>
    <t>Data Dictionary</t>
  </si>
  <si>
    <t>Field Name</t>
  </si>
  <si>
    <t>Sectors and Credential Types</t>
  </si>
  <si>
    <t>Names of Alberta's publicly funded post-secondary sectors that were included in the calculation. Credential types are certificate, diploma, applied &amp; bachelors degree, master degree and doctoral degree.</t>
  </si>
  <si>
    <t>Typical Duration of Programs</t>
  </si>
  <si>
    <t>Cumulative Total Completion Rate 1 Year after Typical Duration</t>
  </si>
  <si>
    <t>Cumulative Total Completion Rate 3 Years after Typical Duration</t>
  </si>
  <si>
    <t xml:space="preserve">Sum of completion rates of step one, two and three at three years after typical duration. For details of the steps of tracking, refer to the Methodology tab. </t>
  </si>
  <si>
    <t>Cohort Size Total (New Students Only)</t>
  </si>
  <si>
    <t>Total number of new students included in the tracking. Refer to the Methodology tab for details of definition and identification.</t>
  </si>
  <si>
    <t>STEP ONE: Completion of Initial Credential in initial sector</t>
  </si>
  <si>
    <t>Step One Completion Rate 1 Year after Typical Duration</t>
  </si>
  <si>
    <t>Step One Completion Rate 3 Years after Typical Duration</t>
  </si>
  <si>
    <t>Step Two Completion Rate 1 Year after Typical Duration</t>
  </si>
  <si>
    <t>Step Two Completion Rate 3 Years after Typical Duration</t>
  </si>
  <si>
    <t>Step Three Completion Rate 1 Year after Typical Duration</t>
  </si>
  <si>
    <t>Step Three Completion Rate 3 Years after Typical Duration</t>
  </si>
  <si>
    <t>Sum of completion rates of step one, two and three at one year after typical duration. For details of the steps of tracking, refer to the Methodology tab.</t>
  </si>
  <si>
    <t>Step one of tracking completion. Columns K - S show detailed number of completors identified in this step. For details of the definition of step one tracking, refer to the Methodology tab.</t>
  </si>
  <si>
    <t>Step two of tracking completion. Columns V - AD show detailed number of completors identified in this step. For details of the definition of step two tracking, refer to the Methodology tab.</t>
  </si>
  <si>
    <t>Step three of tracking completion. Columns AG - AO show detailed number of completors identified in this step. For details of the definition of step three tracking, refer to the Methodology tab.</t>
  </si>
  <si>
    <t>STEP ONE: Completion of Initial Credential in Initial Sector</t>
  </si>
  <si>
    <t>Cumulative Total Completion Rate 3 years after Typical Duration</t>
  </si>
  <si>
    <t xml:space="preserve">Number of Completers in 2007/2008 </t>
  </si>
  <si>
    <t xml:space="preserve">Number of Completers in 2008/2009 </t>
  </si>
  <si>
    <t xml:space="preserve">Number of Completers in 2009/2010 </t>
  </si>
  <si>
    <t>Number of Completers in 2010/2011</t>
  </si>
  <si>
    <t>Number of Completers in 2011/2012</t>
  </si>
  <si>
    <t>Number of Completers in 2012/2013</t>
  </si>
  <si>
    <t>Number of Completers in 2013/2014</t>
  </si>
  <si>
    <t>Number of Completers in 2014/2015</t>
  </si>
  <si>
    <t>Number of Completers in 2015/2016</t>
  </si>
  <si>
    <t>Number of Completers in 2016/2017</t>
  </si>
  <si>
    <t>X</t>
  </si>
  <si>
    <t xml:space="preserve">Number of Completers in 2010/2011 </t>
  </si>
  <si>
    <t>Number of Completers in 2017/2018</t>
  </si>
  <si>
    <t xml:space="preserve">Number of Completers in 2011/2012 </t>
  </si>
  <si>
    <t>Number of Completers in 2018/2019</t>
  </si>
  <si>
    <t xml:space="preserve">Number of Completers in 2012/2013 </t>
  </si>
  <si>
    <t>Number of Completers in 2019/2020</t>
  </si>
  <si>
    <t>Alberta Post-Secondary Completion Rates at the Sector Level by Credential Type 2007/08 -2011/12 Cohorts, All Students</t>
  </si>
  <si>
    <t>Percentage of students who completed any credential program within the completion timeline, given the total number of students in the starting cohort. Results are presented at the sector level using Advanced Education's sector model for post-secondary institutions.</t>
  </si>
  <si>
    <t>Typical duration are used to determine the tracking timeline for each credential types. For details of typical duration refer to the Methodology tab.</t>
  </si>
  <si>
    <t>Step one completion rate at one year after typical duration.</t>
  </si>
  <si>
    <t>Step one completion rate at three years after typical duration.</t>
  </si>
  <si>
    <t>Step two completion rate at one year after typical duration.</t>
  </si>
  <si>
    <t>Step two completion rate at three years after typical duration.</t>
  </si>
  <si>
    <t>Step three completion rate at one year after typical duration. For doctoral cohorts this calculation is conducted at seven years after initial enrolment. For all other credential types this calculation is conducted at five years after initial enrolment. For details refer to the Methodology tab.</t>
  </si>
  <si>
    <t>Step three completion rate at one year after typical duration. For doctoral cohorts this calculation is conducted at nine years after initial enrolment. For all other credential types this calculation is conducted at seven years after initial enrolment. For details refer to the Methodology tab.</t>
  </si>
  <si>
    <t>Source: Alberta Advanced Education, Learner and Enrolment Reporting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</si>
</sst>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0.00000"/>
    <numFmt numFmtId="166" formatCode="0.000000"/>
  </numFmts>
  <fonts count="12" x14ac:knownFonts="1">
    <font>
      <sz val="11"/>
      <color theme="1"/>
      <name val="Calibri"/>
      <family val="2"/>
      <scheme val="minor"/>
    </font>
    <font>
      <b/>
      <sz val="11"/>
      <color theme="1"/>
      <name val="Calibri"/>
      <family val="2"/>
      <scheme val="minor"/>
    </font>
    <font>
      <sz val="8"/>
      <color theme="1"/>
      <name val="Calibri"/>
      <family val="2"/>
      <scheme val="minor"/>
    </font>
    <font>
      <sz val="11"/>
      <color theme="1"/>
      <name val="Calibri"/>
      <family val="2"/>
      <scheme val="minor"/>
    </font>
    <font>
      <b/>
      <sz val="10"/>
      <name val="Calibri"/>
      <family val="2"/>
    </font>
    <font>
      <b/>
      <sz val="14"/>
      <name val="Calibri"/>
      <family val="2"/>
    </font>
    <font>
      <sz val="10"/>
      <name val="Calibri"/>
      <family val="2"/>
    </font>
    <font>
      <sz val="10"/>
      <color theme="1"/>
      <name val="Calibri"/>
      <family val="2"/>
      <scheme val="minor"/>
    </font>
    <font>
      <b/>
      <sz val="12"/>
      <color theme="3" tint="0.39997558519241921"/>
      <name val="Calibri"/>
      <family val="2"/>
    </font>
    <font>
      <b/>
      <sz val="12"/>
      <color theme="1"/>
      <name val="Calibri"/>
      <family val="2"/>
    </font>
    <font>
      <b/>
      <sz val="10"/>
      <color theme="1"/>
      <name val="Calibri"/>
      <family val="2"/>
    </font>
    <font>
      <sz val="10"/>
      <color theme="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22">
    <border>
      <left/>
      <right/>
      <top/>
      <bottom/>
      <diagonal/>
    </border>
    <border>
      <left/>
      <right style="thin">
        <color indexed="64"/>
      </right>
      <top/>
      <bottom/>
      <diagonal/>
    </border>
    <border>
      <left/>
      <right style="medium">
        <color auto="1"/>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thin">
        <color indexed="64"/>
      </right>
      <top/>
      <bottom style="medium">
        <color auto="1"/>
      </bottom>
      <diagonal/>
    </border>
    <border>
      <left/>
      <right style="thin">
        <color auto="1"/>
      </right>
      <top style="medium">
        <color auto="1"/>
      </top>
      <bottom style="medium">
        <color auto="1"/>
      </bottom>
      <diagonal/>
    </border>
    <border>
      <left/>
      <right/>
      <top style="medium">
        <color auto="1"/>
      </top>
      <bottom/>
      <diagonal/>
    </border>
    <border>
      <left style="thin">
        <color auto="1"/>
      </left>
      <right/>
      <top/>
      <bottom style="medium">
        <color auto="1"/>
      </bottom>
      <diagonal/>
    </border>
    <border>
      <left/>
      <right style="thin">
        <color auto="1"/>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theme="3" tint="0.59996337778862885"/>
      </right>
      <top/>
      <bottom style="medium">
        <color theme="3" tint="0.59996337778862885"/>
      </bottom>
      <diagonal/>
    </border>
    <border>
      <left/>
      <right/>
      <top style="medium">
        <color theme="3" tint="0.59996337778862885"/>
      </top>
      <bottom/>
      <diagonal/>
    </border>
    <border>
      <left/>
      <right style="medium">
        <color theme="3" tint="0.59996337778862885"/>
      </right>
      <top style="medium">
        <color theme="3" tint="0.59996337778862885"/>
      </top>
      <bottom/>
      <diagonal/>
    </border>
    <border>
      <left style="medium">
        <color theme="5"/>
      </left>
      <right/>
      <top/>
      <bottom/>
      <diagonal/>
    </border>
    <border>
      <left/>
      <right style="medium">
        <color theme="3" tint="0.59996337778862885"/>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108">
    <xf numFmtId="0" fontId="0" fillId="0" borderId="0" xfId="0"/>
    <xf numFmtId="0" fontId="1" fillId="0" borderId="8" xfId="0" applyFont="1" applyBorder="1" applyAlignment="1">
      <alignment horizontal="left" vertical="top" wrapText="1"/>
    </xf>
    <xf numFmtId="0" fontId="1" fillId="0" borderId="7" xfId="0" applyFont="1" applyBorder="1"/>
    <xf numFmtId="0" fontId="1" fillId="0" borderId="6" xfId="0" applyFont="1" applyBorder="1"/>
    <xf numFmtId="0" fontId="2" fillId="2" borderId="6" xfId="0" applyFont="1" applyFill="1" applyBorder="1"/>
    <xf numFmtId="166" fontId="2" fillId="2" borderId="7" xfId="0" applyNumberFormat="1" applyFont="1" applyFill="1" applyBorder="1"/>
    <xf numFmtId="166" fontId="2" fillId="2" borderId="6" xfId="0" applyNumberFormat="1" applyFont="1" applyFill="1" applyBorder="1"/>
    <xf numFmtId="0" fontId="2" fillId="2" borderId="8" xfId="0" applyFont="1" applyFill="1" applyBorder="1"/>
    <xf numFmtId="0" fontId="2" fillId="2" borderId="9" xfId="0" applyFont="1" applyFill="1" applyBorder="1"/>
    <xf numFmtId="166" fontId="2" fillId="2" borderId="12" xfId="0" applyNumberFormat="1" applyFont="1" applyFill="1" applyBorder="1"/>
    <xf numFmtId="165" fontId="2" fillId="2" borderId="7" xfId="0" applyNumberFormat="1" applyFont="1" applyFill="1" applyBorder="1" applyAlignment="1">
      <alignment horizontal="right"/>
    </xf>
    <xf numFmtId="0" fontId="2" fillId="2" borderId="8" xfId="0" applyFont="1" applyFill="1" applyBorder="1" applyAlignment="1">
      <alignment horizontal="right"/>
    </xf>
    <xf numFmtId="0" fontId="2" fillId="2" borderId="7" xfId="0" applyFont="1" applyFill="1" applyBorder="1"/>
    <xf numFmtId="0" fontId="1" fillId="0" borderId="6" xfId="0" applyFont="1" applyBorder="1" applyAlignment="1">
      <alignment vertical="top" wrapText="1"/>
    </xf>
    <xf numFmtId="0" fontId="0" fillId="3" borderId="0" xfId="0" applyFill="1"/>
    <xf numFmtId="0" fontId="0" fillId="3" borderId="16" xfId="0" applyFill="1" applyBorder="1"/>
    <xf numFmtId="0" fontId="4" fillId="3" borderId="17" xfId="0" applyFont="1" applyFill="1" applyBorder="1" applyAlignment="1">
      <alignment horizontal="left" vertical="top"/>
    </xf>
    <xf numFmtId="0" fontId="5" fillId="4" borderId="18" xfId="0" applyFont="1" applyFill="1" applyBorder="1" applyAlignment="1">
      <alignment horizontal="left" vertical="top" wrapText="1"/>
    </xf>
    <xf numFmtId="0" fontId="4" fillId="3" borderId="19" xfId="0" applyFont="1" applyFill="1" applyBorder="1" applyAlignment="1">
      <alignment horizontal="left" vertical="top"/>
    </xf>
    <xf numFmtId="0" fontId="0" fillId="3" borderId="20" xfId="0" applyFill="1" applyBorder="1"/>
    <xf numFmtId="0" fontId="6" fillId="3" borderId="20" xfId="0" applyFont="1" applyFill="1" applyBorder="1" applyAlignment="1">
      <alignment horizontal="left" vertical="top" wrapText="1"/>
    </xf>
    <xf numFmtId="0" fontId="7" fillId="3" borderId="20" xfId="0" applyFont="1" applyFill="1" applyBorder="1"/>
    <xf numFmtId="0" fontId="6" fillId="3" borderId="20" xfId="0" applyFont="1" applyFill="1" applyBorder="1" applyAlignment="1">
      <alignment horizontal="left" vertical="top"/>
    </xf>
    <xf numFmtId="0" fontId="7" fillId="3" borderId="0" xfId="0" applyFont="1" applyFill="1"/>
    <xf numFmtId="0" fontId="10" fillId="3" borderId="21" xfId="0" applyFont="1" applyFill="1" applyBorder="1"/>
    <xf numFmtId="0" fontId="7" fillId="3" borderId="21" xfId="0" applyFont="1" applyFill="1" applyBorder="1"/>
    <xf numFmtId="0" fontId="11" fillId="3" borderId="21" xfId="0" applyFont="1" applyFill="1" applyBorder="1" applyAlignment="1">
      <alignment wrapText="1"/>
    </xf>
    <xf numFmtId="0" fontId="1" fillId="0" borderId="10" xfId="0" applyFont="1" applyBorder="1" applyAlignment="1">
      <alignment vertical="top" wrapText="1"/>
    </xf>
    <xf numFmtId="0" fontId="0" fillId="0" borderId="0" xfId="0" applyFont="1"/>
    <xf numFmtId="0" fontId="0" fillId="0" borderId="0" xfId="0" applyFont="1" applyAlignment="1">
      <alignment horizontal="right"/>
    </xf>
    <xf numFmtId="0" fontId="0" fillId="0" borderId="0" xfId="0" applyFont="1" applyBorder="1"/>
    <xf numFmtId="0" fontId="0" fillId="0" borderId="1" xfId="0" applyFont="1" applyBorder="1"/>
    <xf numFmtId="0" fontId="0" fillId="0" borderId="2" xfId="0" applyFont="1" applyBorder="1"/>
    <xf numFmtId="0" fontId="0" fillId="0" borderId="0" xfId="0" applyFont="1" applyAlignment="1"/>
    <xf numFmtId="0" fontId="0" fillId="0" borderId="0" xfId="0" applyFont="1" applyAlignment="1">
      <alignment wrapText="1"/>
    </xf>
    <xf numFmtId="0" fontId="0" fillId="0" borderId="0" xfId="0" applyFont="1" applyBorder="1" applyAlignment="1">
      <alignment wrapText="1"/>
    </xf>
    <xf numFmtId="0" fontId="0" fillId="0" borderId="1" xfId="0" applyFont="1" applyBorder="1" applyAlignment="1">
      <alignment wrapText="1"/>
    </xf>
    <xf numFmtId="0" fontId="0" fillId="0" borderId="7" xfId="0" applyFont="1" applyBorder="1"/>
    <xf numFmtId="0" fontId="0" fillId="0" borderId="6" xfId="0" applyFont="1" applyBorder="1"/>
    <xf numFmtId="0" fontId="0" fillId="2" borderId="0" xfId="0" applyFont="1" applyFill="1"/>
    <xf numFmtId="0" fontId="0" fillId="2" borderId="0" xfId="0" applyFont="1" applyFill="1" applyAlignment="1">
      <alignment horizontal="center"/>
    </xf>
    <xf numFmtId="165" fontId="0" fillId="2" borderId="2" xfId="0" applyNumberFormat="1" applyFont="1" applyFill="1" applyBorder="1"/>
    <xf numFmtId="0" fontId="0" fillId="2" borderId="5" xfId="0" applyFont="1" applyFill="1" applyBorder="1" applyAlignment="1">
      <alignment horizontal="right"/>
    </xf>
    <xf numFmtId="0" fontId="0" fillId="2" borderId="0" xfId="0" applyFont="1" applyFill="1" applyBorder="1"/>
    <xf numFmtId="0" fontId="0" fillId="2" borderId="1" xfId="0" applyFont="1" applyFill="1" applyBorder="1"/>
    <xf numFmtId="165" fontId="0" fillId="2" borderId="0" xfId="0" applyNumberFormat="1" applyFont="1" applyFill="1" applyBorder="1"/>
    <xf numFmtId="3" fontId="0" fillId="2" borderId="5" xfId="0" applyNumberFormat="1" applyFont="1" applyFill="1" applyBorder="1" applyAlignment="1">
      <alignment horizontal="right"/>
    </xf>
    <xf numFmtId="3" fontId="0" fillId="2" borderId="0" xfId="0" applyNumberFormat="1" applyFont="1" applyFill="1" applyBorder="1"/>
    <xf numFmtId="3" fontId="0" fillId="2" borderId="1" xfId="0" applyNumberFormat="1" applyFont="1" applyFill="1" applyBorder="1"/>
    <xf numFmtId="164" fontId="0" fillId="2" borderId="0" xfId="0" applyNumberFormat="1" applyFont="1" applyFill="1" applyBorder="1"/>
    <xf numFmtId="0" fontId="0" fillId="2" borderId="2" xfId="0" applyFont="1" applyFill="1" applyBorder="1" applyAlignment="1">
      <alignment horizontal="right"/>
    </xf>
    <xf numFmtId="164" fontId="0" fillId="2" borderId="2" xfId="0" applyNumberFormat="1" applyFont="1" applyFill="1" applyBorder="1"/>
    <xf numFmtId="0" fontId="0" fillId="2" borderId="0" xfId="0" applyFont="1" applyFill="1" applyBorder="1" applyAlignment="1">
      <alignment horizontal="center"/>
    </xf>
    <xf numFmtId="3" fontId="0" fillId="2" borderId="0" xfId="0" applyNumberFormat="1" applyFont="1" applyFill="1" applyBorder="1" applyAlignment="1">
      <alignment horizontal="right"/>
    </xf>
    <xf numFmtId="0" fontId="0" fillId="2" borderId="6" xfId="0" applyFont="1" applyFill="1" applyBorder="1"/>
    <xf numFmtId="0" fontId="0" fillId="2" borderId="6" xfId="0" applyFont="1" applyFill="1" applyBorder="1" applyAlignment="1">
      <alignment horizontal="center"/>
    </xf>
    <xf numFmtId="3" fontId="0" fillId="2" borderId="8" xfId="0" applyNumberFormat="1" applyFont="1" applyFill="1" applyBorder="1" applyAlignment="1">
      <alignment horizontal="right"/>
    </xf>
    <xf numFmtId="3" fontId="0" fillId="2" borderId="6" xfId="0" applyNumberFormat="1" applyFont="1" applyFill="1" applyBorder="1"/>
    <xf numFmtId="3" fontId="0" fillId="2" borderId="9" xfId="0" applyNumberFormat="1" applyFont="1" applyFill="1" applyBorder="1"/>
    <xf numFmtId="165" fontId="0" fillId="2" borderId="6" xfId="0" applyNumberFormat="1" applyFont="1" applyFill="1" applyBorder="1"/>
    <xf numFmtId="165" fontId="0" fillId="2" borderId="7" xfId="0" applyNumberFormat="1" applyFont="1" applyFill="1" applyBorder="1"/>
    <xf numFmtId="0" fontId="0" fillId="2" borderId="9" xfId="0" applyFont="1" applyFill="1" applyBorder="1"/>
    <xf numFmtId="164" fontId="0" fillId="2" borderId="6" xfId="0" applyNumberFormat="1" applyFont="1" applyFill="1" applyBorder="1"/>
    <xf numFmtId="164" fontId="0" fillId="2" borderId="7" xfId="0" applyNumberFormat="1" applyFont="1" applyFill="1" applyBorder="1"/>
    <xf numFmtId="0" fontId="0" fillId="2" borderId="13" xfId="0" applyFont="1" applyFill="1" applyBorder="1"/>
    <xf numFmtId="0" fontId="1" fillId="3" borderId="2" xfId="0" applyFont="1" applyFill="1" applyBorder="1"/>
    <xf numFmtId="0" fontId="1" fillId="3" borderId="3" xfId="0" applyFont="1" applyFill="1" applyBorder="1"/>
    <xf numFmtId="0" fontId="1" fillId="3" borderId="3" xfId="0" applyFont="1" applyFill="1" applyBorder="1" applyAlignment="1">
      <alignment horizontal="center"/>
    </xf>
    <xf numFmtId="9" fontId="1" fillId="3" borderId="3" xfId="1" applyFont="1" applyFill="1" applyBorder="1"/>
    <xf numFmtId="0" fontId="1" fillId="3" borderId="4" xfId="0" applyFont="1" applyFill="1" applyBorder="1" applyAlignment="1">
      <alignment horizontal="right"/>
    </xf>
    <xf numFmtId="9" fontId="1" fillId="3" borderId="4" xfId="1" applyFont="1" applyFill="1" applyBorder="1"/>
    <xf numFmtId="0" fontId="1" fillId="3" borderId="0" xfId="0" applyFont="1" applyFill="1" applyBorder="1"/>
    <xf numFmtId="0" fontId="1" fillId="3" borderId="0" xfId="0" applyFont="1" applyFill="1"/>
    <xf numFmtId="0" fontId="1" fillId="0" borderId="6" xfId="0" applyFont="1" applyBorder="1" applyAlignment="1">
      <alignment horizontal="left" vertical="top" wrapText="1"/>
    </xf>
    <xf numFmtId="9" fontId="1" fillId="0" borderId="7" xfId="1" applyFont="1" applyBorder="1" applyAlignment="1">
      <alignment vertical="top" wrapText="1"/>
    </xf>
    <xf numFmtId="9" fontId="1" fillId="0" borderId="6" xfId="1" applyFont="1" applyBorder="1" applyAlignment="1">
      <alignment vertical="top" wrapText="1"/>
    </xf>
    <xf numFmtId="9" fontId="0" fillId="0" borderId="0" xfId="1" applyFont="1"/>
    <xf numFmtId="9" fontId="0" fillId="0" borderId="0" xfId="1" applyFont="1" applyAlignment="1"/>
    <xf numFmtId="9" fontId="0" fillId="2" borderId="2" xfId="1" applyFont="1" applyFill="1" applyBorder="1"/>
    <xf numFmtId="9" fontId="0" fillId="2" borderId="2" xfId="1" applyFont="1" applyFill="1" applyBorder="1" applyAlignment="1">
      <alignment horizontal="right"/>
    </xf>
    <xf numFmtId="9" fontId="2" fillId="2" borderId="7" xfId="1" applyFont="1" applyFill="1" applyBorder="1" applyAlignment="1">
      <alignment horizontal="right"/>
    </xf>
    <xf numFmtId="9" fontId="2" fillId="2" borderId="7" xfId="1" applyFont="1" applyFill="1" applyBorder="1"/>
    <xf numFmtId="9" fontId="2" fillId="2" borderId="6" xfId="1" applyFont="1" applyFill="1" applyBorder="1"/>
    <xf numFmtId="9" fontId="0" fillId="2" borderId="0" xfId="1" applyFont="1" applyFill="1" applyBorder="1"/>
    <xf numFmtId="9" fontId="0" fillId="2" borderId="6" xfId="1" applyFont="1" applyFill="1" applyBorder="1"/>
    <xf numFmtId="9" fontId="0" fillId="2" borderId="7" xfId="1" applyFont="1" applyFill="1" applyBorder="1"/>
    <xf numFmtId="9" fontId="0" fillId="0" borderId="2" xfId="1" applyFont="1" applyBorder="1"/>
    <xf numFmtId="9" fontId="0" fillId="0" borderId="0" xfId="1" applyFont="1" applyAlignment="1">
      <alignment wrapText="1"/>
    </xf>
    <xf numFmtId="9" fontId="0" fillId="0" borderId="2" xfId="1" applyFont="1" applyBorder="1" applyAlignment="1">
      <alignment wrapText="1"/>
    </xf>
    <xf numFmtId="9" fontId="2" fillId="2" borderId="12" xfId="1" applyFont="1" applyFill="1" applyBorder="1"/>
    <xf numFmtId="0" fontId="0" fillId="3" borderId="0" xfId="0" applyFont="1" applyFill="1"/>
    <xf numFmtId="0" fontId="0" fillId="3" borderId="0" xfId="0" applyFont="1" applyFill="1" applyBorder="1"/>
    <xf numFmtId="0" fontId="0" fillId="3" borderId="11" xfId="0" applyFont="1" applyFill="1" applyBorder="1"/>
    <xf numFmtId="9" fontId="0" fillId="3" borderId="0" xfId="1" applyFont="1" applyFill="1" applyBorder="1"/>
    <xf numFmtId="0" fontId="0" fillId="3" borderId="0" xfId="0" applyFont="1" applyFill="1" applyBorder="1" applyAlignment="1">
      <alignment horizontal="right"/>
    </xf>
    <xf numFmtId="0" fontId="2" fillId="3" borderId="0" xfId="0" applyFont="1" applyFill="1" applyBorder="1"/>
    <xf numFmtId="9" fontId="0" fillId="2" borderId="14" xfId="1" applyFont="1" applyFill="1" applyBorder="1"/>
    <xf numFmtId="0" fontId="0" fillId="2" borderId="0" xfId="0" applyFont="1" applyFill="1" applyBorder="1" applyAlignment="1">
      <alignment horizontal="right"/>
    </xf>
    <xf numFmtId="0" fontId="0" fillId="2" borderId="1" xfId="0" applyFont="1" applyFill="1" applyBorder="1" applyAlignment="1">
      <alignment horizontal="right"/>
    </xf>
    <xf numFmtId="9" fontId="0" fillId="2" borderId="0" xfId="1" applyFont="1" applyFill="1" applyBorder="1" applyAlignment="1">
      <alignment horizontal="right"/>
    </xf>
    <xf numFmtId="0" fontId="0" fillId="2" borderId="2" xfId="0" applyFont="1" applyFill="1" applyBorder="1"/>
    <xf numFmtId="0" fontId="0" fillId="2" borderId="7" xfId="0" applyFont="1" applyFill="1" applyBorder="1"/>
    <xf numFmtId="165" fontId="0" fillId="2" borderId="2" xfId="0" applyNumberFormat="1" applyFont="1" applyFill="1" applyBorder="1" applyAlignment="1">
      <alignment horizontal="right"/>
    </xf>
    <xf numFmtId="165" fontId="0" fillId="2" borderId="0" xfId="0" applyNumberFormat="1" applyFont="1" applyFill="1" applyBorder="1" applyAlignment="1">
      <alignment horizontal="right"/>
    </xf>
    <xf numFmtId="0" fontId="9" fillId="3" borderId="0" xfId="0" applyFont="1" applyFill="1" applyAlignment="1">
      <alignment horizontal="center"/>
    </xf>
    <xf numFmtId="0" fontId="8" fillId="3" borderId="0" xfId="0" applyFont="1" applyFill="1" applyBorder="1" applyAlignment="1">
      <alignment horizontal="center"/>
    </xf>
    <xf numFmtId="0" fontId="1" fillId="0" borderId="15" xfId="0" applyFont="1" applyBorder="1" applyAlignment="1">
      <alignment vertical="top"/>
    </xf>
    <xf numFmtId="0" fontId="1" fillId="0" borderId="3" xfId="0" applyFont="1" applyBorder="1" applyAlignment="1">
      <alignment vertical="top"/>
    </xf>
  </cellXfs>
  <cellStyles count="2">
    <cellStyle name="Normal" xfId="0" builtinId="0"/>
    <cellStyle name="Percent" xfId="1" builtinId="5"/>
  </cellStyles>
  <dxfs count="4">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142875</xdr:rowOff>
    </xdr:from>
    <xdr:to>
      <xdr:col>1</xdr:col>
      <xdr:colOff>476250</xdr:colOff>
      <xdr:row>0</xdr:row>
      <xdr:rowOff>640022</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142875"/>
          <a:ext cx="2619375" cy="4971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election activeCell="B7" sqref="B7"/>
    </sheetView>
  </sheetViews>
  <sheetFormatPr defaultRowHeight="15" x14ac:dyDescent="0.25"/>
  <cols>
    <col min="1" max="1" width="32.140625" style="14" customWidth="1"/>
    <col min="2" max="2" width="77.28515625" style="14" customWidth="1"/>
    <col min="3" max="16384" width="9.140625" style="14"/>
  </cols>
  <sheetData>
    <row r="1" spans="1:2" ht="53.25" customHeight="1" thickBot="1" x14ac:dyDescent="0.3">
      <c r="B1" s="15"/>
    </row>
    <row r="2" spans="1:2" ht="37.5" x14ac:dyDescent="0.25">
      <c r="A2" s="16" t="s">
        <v>26</v>
      </c>
      <c r="B2" s="17" t="s">
        <v>81</v>
      </c>
    </row>
    <row r="3" spans="1:2" x14ac:dyDescent="0.25">
      <c r="A3" s="18" t="s">
        <v>27</v>
      </c>
      <c r="B3" s="19"/>
    </row>
    <row r="4" spans="1:2" ht="38.25" x14ac:dyDescent="0.25">
      <c r="A4" s="18" t="s">
        <v>28</v>
      </c>
      <c r="B4" s="20" t="s">
        <v>82</v>
      </c>
    </row>
    <row r="5" spans="1:2" x14ac:dyDescent="0.25">
      <c r="A5" s="18" t="s">
        <v>29</v>
      </c>
      <c r="B5" s="21" t="s">
        <v>30</v>
      </c>
    </row>
    <row r="6" spans="1:2" x14ac:dyDescent="0.25">
      <c r="A6" s="18" t="s">
        <v>31</v>
      </c>
      <c r="B6" s="22" t="s">
        <v>32</v>
      </c>
    </row>
    <row r="7" spans="1:2" ht="25.5" x14ac:dyDescent="0.25">
      <c r="A7" s="18" t="s">
        <v>33</v>
      </c>
      <c r="B7" s="20" t="s">
        <v>36</v>
      </c>
    </row>
    <row r="8" spans="1:2" x14ac:dyDescent="0.25">
      <c r="A8" s="18" t="s">
        <v>34</v>
      </c>
      <c r="B8" s="20" t="s">
        <v>35</v>
      </c>
    </row>
  </sheetData>
  <conditionalFormatting sqref="B7">
    <cfRule type="containsBlanks" dxfId="3" priority="2">
      <formula>LEN(TRIM(B7))=0</formula>
    </cfRule>
  </conditionalFormatting>
  <conditionalFormatting sqref="B2">
    <cfRule type="containsBlanks" dxfId="2" priority="4">
      <formula>LEN(TRIM(B2))=0</formula>
    </cfRule>
  </conditionalFormatting>
  <conditionalFormatting sqref="B4">
    <cfRule type="containsBlanks" dxfId="1" priority="3">
      <formula>LEN(TRIM(B4))=0</formula>
    </cfRule>
  </conditionalFormatting>
  <conditionalFormatting sqref="B8">
    <cfRule type="containsBlanks" dxfId="0" priority="1">
      <formula>LEN(TRIM(B8))=0</formula>
    </cfRule>
  </conditionalFormatting>
  <dataValidations count="3">
    <dataValidation type="textLength" operator="greaterThan" showInputMessage="1" showErrorMessage="1" errorTitle="Required Field" error="This is a required field." promptTitle="Description" prompt="Required - A concise narrative of the content of the described resource." sqref="B4">
      <formula1>1</formula1>
    </dataValidation>
    <dataValidation type="textLength" operator="greaterThan" showInputMessage="1" showErrorMessage="1" errorTitle="Required Field" error="This is a required field." promptTitle="Title" prompt="Required - The name given to the described resource and by which the resource is formally known." sqref="B2">
      <formula1>1</formula1>
    </dataValidation>
    <dataValidation allowBlank="1" showInputMessage="1" showErrorMessage="1" promptTitle="Frequency" prompt="The time interval in which new or updated versions of the described resource are issued. i.e.: Monthly, Annually, Semi-Annually, Quarterly" sqref="B6"/>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1"/>
  <sheetViews>
    <sheetView workbookViewId="0">
      <selection activeCell="E17" sqref="E17"/>
    </sheetView>
  </sheetViews>
  <sheetFormatPr defaultRowHeight="15" x14ac:dyDescent="0.25"/>
  <cols>
    <col min="1" max="16384" width="9.140625" style="14"/>
  </cols>
  <sheetData>
    <row r="2" spans="1:1" x14ac:dyDescent="0.25">
      <c r="A2" s="23" t="s">
        <v>11</v>
      </c>
    </row>
    <row r="3" spans="1:1" x14ac:dyDescent="0.25">
      <c r="A3" s="23" t="s">
        <v>12</v>
      </c>
    </row>
    <row r="4" spans="1:1" x14ac:dyDescent="0.25">
      <c r="A4" s="23" t="s">
        <v>13</v>
      </c>
    </row>
    <row r="5" spans="1:1" x14ac:dyDescent="0.25">
      <c r="A5" s="23" t="s">
        <v>14</v>
      </c>
    </row>
    <row r="6" spans="1:1" x14ac:dyDescent="0.25">
      <c r="A6" s="23" t="s">
        <v>15</v>
      </c>
    </row>
    <row r="7" spans="1:1" x14ac:dyDescent="0.25">
      <c r="A7" s="23" t="s">
        <v>16</v>
      </c>
    </row>
    <row r="8" spans="1:1" x14ac:dyDescent="0.25">
      <c r="A8" s="23" t="s">
        <v>37</v>
      </c>
    </row>
    <row r="9" spans="1:1" x14ac:dyDescent="0.25">
      <c r="A9" s="23" t="s">
        <v>38</v>
      </c>
    </row>
    <row r="10" spans="1:1" x14ac:dyDescent="0.25">
      <c r="A10" s="23" t="s">
        <v>39</v>
      </c>
    </row>
    <row r="11" spans="1:1" x14ac:dyDescent="0.25">
      <c r="A11" s="23"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16" sqref="B16"/>
    </sheetView>
  </sheetViews>
  <sheetFormatPr defaultRowHeight="15" x14ac:dyDescent="0.25"/>
  <cols>
    <col min="1" max="1" width="62.28515625" style="14" customWidth="1"/>
    <col min="2" max="2" width="108.42578125" style="14" customWidth="1"/>
    <col min="3" max="16384" width="9.140625" style="14"/>
  </cols>
  <sheetData>
    <row r="1" spans="1:2" ht="37.5" customHeight="1" x14ac:dyDescent="0.25">
      <c r="A1" s="104" t="s">
        <v>81</v>
      </c>
      <c r="B1" s="104"/>
    </row>
    <row r="2" spans="1:2" ht="15.75" x14ac:dyDescent="0.25">
      <c r="A2" s="105" t="s">
        <v>41</v>
      </c>
      <c r="B2" s="105"/>
    </row>
    <row r="3" spans="1:2" x14ac:dyDescent="0.25">
      <c r="A3" s="24" t="s">
        <v>42</v>
      </c>
      <c r="B3" s="24" t="s">
        <v>28</v>
      </c>
    </row>
    <row r="4" spans="1:2" ht="26.25" x14ac:dyDescent="0.25">
      <c r="A4" s="25" t="s">
        <v>43</v>
      </c>
      <c r="B4" s="26" t="s">
        <v>44</v>
      </c>
    </row>
    <row r="5" spans="1:2" ht="26.25" x14ac:dyDescent="0.25">
      <c r="A5" s="25" t="s">
        <v>45</v>
      </c>
      <c r="B5" s="26" t="s">
        <v>83</v>
      </c>
    </row>
    <row r="6" spans="1:2" ht="26.25" x14ac:dyDescent="0.25">
      <c r="A6" s="25" t="s">
        <v>46</v>
      </c>
      <c r="B6" s="26" t="s">
        <v>58</v>
      </c>
    </row>
    <row r="7" spans="1:2" ht="26.25" x14ac:dyDescent="0.25">
      <c r="A7" s="25" t="s">
        <v>47</v>
      </c>
      <c r="B7" s="26" t="s">
        <v>48</v>
      </c>
    </row>
    <row r="8" spans="1:2" x14ac:dyDescent="0.25">
      <c r="A8" s="25" t="s">
        <v>49</v>
      </c>
      <c r="B8" s="26" t="s">
        <v>50</v>
      </c>
    </row>
    <row r="9" spans="1:2" ht="26.25" x14ac:dyDescent="0.25">
      <c r="A9" s="25" t="s">
        <v>51</v>
      </c>
      <c r="B9" s="26" t="s">
        <v>59</v>
      </c>
    </row>
    <row r="10" spans="1:2" x14ac:dyDescent="0.25">
      <c r="A10" s="25" t="s">
        <v>52</v>
      </c>
      <c r="B10" s="26" t="s">
        <v>84</v>
      </c>
    </row>
    <row r="11" spans="1:2" x14ac:dyDescent="0.25">
      <c r="A11" s="25" t="s">
        <v>53</v>
      </c>
      <c r="B11" s="26" t="s">
        <v>85</v>
      </c>
    </row>
    <row r="12" spans="1:2" ht="26.25" x14ac:dyDescent="0.25">
      <c r="A12" s="25" t="s">
        <v>7</v>
      </c>
      <c r="B12" s="26" t="s">
        <v>60</v>
      </c>
    </row>
    <row r="13" spans="1:2" x14ac:dyDescent="0.25">
      <c r="A13" s="25" t="s">
        <v>54</v>
      </c>
      <c r="B13" s="26" t="s">
        <v>86</v>
      </c>
    </row>
    <row r="14" spans="1:2" x14ac:dyDescent="0.25">
      <c r="A14" s="25" t="s">
        <v>55</v>
      </c>
      <c r="B14" s="26" t="s">
        <v>87</v>
      </c>
    </row>
    <row r="15" spans="1:2" ht="26.25" x14ac:dyDescent="0.25">
      <c r="A15" s="25" t="s">
        <v>8</v>
      </c>
      <c r="B15" s="26" t="s">
        <v>61</v>
      </c>
    </row>
    <row r="16" spans="1:2" ht="39" x14ac:dyDescent="0.25">
      <c r="A16" s="25" t="s">
        <v>56</v>
      </c>
      <c r="B16" s="26" t="s">
        <v>88</v>
      </c>
    </row>
    <row r="17" spans="1:2" ht="39" x14ac:dyDescent="0.25">
      <c r="A17" s="25" t="s">
        <v>57</v>
      </c>
      <c r="B17" s="26" t="s">
        <v>89</v>
      </c>
    </row>
  </sheetData>
  <mergeCells count="2">
    <mergeCell ref="A1:B1"/>
    <mergeCell ref="A2:B2"/>
  </mergeCells>
  <dataValidations count="1">
    <dataValidation type="textLength" operator="greaterThan" showInputMessage="1" showErrorMessage="1" errorTitle="Required Field" error="This is a required field." promptTitle="Title" prompt="Required - The name given to the described resource and by which the resource is formally known." sqref="A1">
      <formula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U316"/>
  <sheetViews>
    <sheetView workbookViewId="0">
      <pane xSplit="10" ySplit="9" topLeftCell="K16" activePane="bottomRight" state="frozen"/>
      <selection pane="topRight" activeCell="K1" sqref="K1"/>
      <selection pane="bottomLeft" activeCell="A10" sqref="A10"/>
      <selection pane="bottomRight" activeCell="F28" sqref="F28"/>
    </sheetView>
  </sheetViews>
  <sheetFormatPr defaultRowHeight="15" x14ac:dyDescent="0.25"/>
  <cols>
    <col min="1" max="2" width="0" style="28" hidden="1" customWidth="1"/>
    <col min="3" max="3" width="9.140625" style="28"/>
    <col min="4" max="4" width="33.28515625" style="28" customWidth="1"/>
    <col min="5" max="5" width="16.140625" style="28" customWidth="1"/>
    <col min="6" max="6" width="18.5703125" style="28" customWidth="1"/>
    <col min="7" max="7" width="9.140625" style="28"/>
    <col min="8" max="9" width="13.140625" style="76" customWidth="1"/>
    <col min="10" max="10" width="9.140625" style="29"/>
    <col min="11" max="11" width="11.7109375" style="28" customWidth="1"/>
    <col min="12" max="12" width="11.85546875" style="28" customWidth="1"/>
    <col min="13" max="14" width="12.7109375" style="28" customWidth="1"/>
    <col min="15" max="15" width="12" style="28" customWidth="1"/>
    <col min="16" max="17" width="12.42578125" style="28" customWidth="1"/>
    <col min="18" max="18" width="11.7109375" style="30" customWidth="1"/>
    <col min="19" max="19" width="11.85546875" style="31" customWidth="1"/>
    <col min="20" max="20" width="11.28515625" style="76" customWidth="1"/>
    <col min="21" max="21" width="11.140625" style="76" customWidth="1"/>
    <col min="22" max="22" width="12.140625" style="28" customWidth="1"/>
    <col min="23" max="23" width="11.7109375" style="28" customWidth="1"/>
    <col min="24" max="24" width="12" style="28" customWidth="1"/>
    <col min="25" max="25" width="12.5703125" style="28" customWidth="1"/>
    <col min="26" max="26" width="12.140625" style="28" customWidth="1"/>
    <col min="27" max="27" width="11.7109375" style="28" customWidth="1"/>
    <col min="28" max="28" width="12" style="28" customWidth="1"/>
    <col min="29" max="29" width="12.140625" style="30" customWidth="1"/>
    <col min="30" max="30" width="11.85546875" style="31" customWidth="1"/>
    <col min="31" max="31" width="11.28515625" style="76" customWidth="1"/>
    <col min="32" max="32" width="11.28515625" style="86" customWidth="1"/>
    <col min="33" max="33" width="12.28515625" style="28" customWidth="1"/>
    <col min="34" max="34" width="12" style="28" customWidth="1"/>
    <col min="35" max="35" width="11.7109375" style="28" customWidth="1"/>
    <col min="36" max="36" width="12.140625" style="28" customWidth="1"/>
    <col min="37" max="37" width="12" style="28" customWidth="1"/>
    <col min="38" max="38" width="12.140625" style="28" customWidth="1"/>
    <col min="39" max="39" width="12" style="28" customWidth="1"/>
    <col min="40" max="40" width="12.28515625" style="30" customWidth="1"/>
    <col min="41" max="41" width="12.140625" style="31" customWidth="1"/>
    <col min="42" max="42" width="12.140625" style="76" customWidth="1"/>
    <col min="43" max="43" width="11.42578125" style="76" customWidth="1"/>
    <col min="44" max="255" width="9.140625" style="91"/>
    <col min="256" max="16384" width="9.140625" style="28"/>
  </cols>
  <sheetData>
    <row r="1" spans="2:255" ht="15.75" hidden="1" thickBot="1" x14ac:dyDescent="0.3"/>
    <row r="2" spans="2:255" ht="15.75" hidden="1" thickBot="1" x14ac:dyDescent="0.3"/>
    <row r="3" spans="2:255" ht="15.75" hidden="1" thickBot="1" x14ac:dyDescent="0.3"/>
    <row r="4" spans="2:255" ht="15.75" hidden="1" thickBot="1" x14ac:dyDescent="0.3"/>
    <row r="5" spans="2:255" ht="15.75" hidden="1" thickBot="1" x14ac:dyDescent="0.3"/>
    <row r="6" spans="2:255" ht="15.75" hidden="1" thickBot="1" x14ac:dyDescent="0.3"/>
    <row r="7" spans="2:255" ht="15.75" hidden="1" thickBot="1" x14ac:dyDescent="0.3">
      <c r="C7" s="33"/>
      <c r="D7" s="33"/>
      <c r="E7" s="33"/>
      <c r="F7" s="33"/>
      <c r="G7" s="33"/>
      <c r="H7" s="77"/>
      <c r="I7" s="77"/>
      <c r="V7" s="34"/>
      <c r="W7" s="34"/>
      <c r="X7" s="34"/>
      <c r="Y7" s="34"/>
      <c r="Z7" s="34"/>
      <c r="AA7" s="34"/>
      <c r="AB7" s="34"/>
      <c r="AC7" s="35"/>
      <c r="AD7" s="36"/>
      <c r="AE7" s="87"/>
      <c r="AF7" s="88"/>
    </row>
    <row r="8" spans="2:255" s="72" customFormat="1" ht="43.5" customHeight="1" thickBot="1" x14ac:dyDescent="0.3">
      <c r="B8" s="65"/>
      <c r="C8" s="66"/>
      <c r="D8" s="66"/>
      <c r="E8" s="66"/>
      <c r="F8" s="66"/>
      <c r="G8" s="67"/>
      <c r="H8" s="68"/>
      <c r="I8" s="68"/>
      <c r="J8" s="69"/>
      <c r="K8" s="66" t="s">
        <v>62</v>
      </c>
      <c r="L8" s="66"/>
      <c r="M8" s="66"/>
      <c r="N8" s="66"/>
      <c r="O8" s="66"/>
      <c r="P8" s="66"/>
      <c r="Q8" s="66"/>
      <c r="R8" s="66"/>
      <c r="S8" s="66"/>
      <c r="T8" s="68"/>
      <c r="U8" s="70"/>
      <c r="V8" s="66" t="s">
        <v>7</v>
      </c>
      <c r="W8" s="66"/>
      <c r="X8" s="66"/>
      <c r="Y8" s="66"/>
      <c r="Z8" s="66"/>
      <c r="AA8" s="66"/>
      <c r="AB8" s="66"/>
      <c r="AC8" s="66"/>
      <c r="AD8" s="66"/>
      <c r="AE8" s="68"/>
      <c r="AF8" s="70"/>
      <c r="AG8" s="66" t="s">
        <v>8</v>
      </c>
      <c r="AH8" s="66"/>
      <c r="AI8" s="66"/>
      <c r="AJ8" s="66"/>
      <c r="AK8" s="66"/>
      <c r="AL8" s="66"/>
      <c r="AM8" s="66"/>
      <c r="AN8" s="66"/>
      <c r="AO8" s="66"/>
      <c r="AP8" s="68"/>
      <c r="AQ8" s="70"/>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c r="IR8" s="71"/>
      <c r="IS8" s="71"/>
      <c r="IT8" s="71"/>
      <c r="IU8" s="71"/>
    </row>
    <row r="9" spans="2:255" s="3" customFormat="1" ht="142.5" customHeight="1" thickBot="1" x14ac:dyDescent="0.3">
      <c r="B9" s="2"/>
      <c r="C9" s="106" t="s">
        <v>43</v>
      </c>
      <c r="D9" s="107"/>
      <c r="E9" s="107"/>
      <c r="F9" s="107"/>
      <c r="G9" s="73" t="s">
        <v>9</v>
      </c>
      <c r="H9" s="74" t="s">
        <v>46</v>
      </c>
      <c r="I9" s="74" t="s">
        <v>63</v>
      </c>
      <c r="J9" s="1" t="s">
        <v>10</v>
      </c>
      <c r="K9" s="13" t="s">
        <v>64</v>
      </c>
      <c r="L9" s="13" t="s">
        <v>65</v>
      </c>
      <c r="M9" s="13" t="s">
        <v>66</v>
      </c>
      <c r="N9" s="13" t="s">
        <v>67</v>
      </c>
      <c r="O9" s="13" t="s">
        <v>68</v>
      </c>
      <c r="P9" s="13" t="s">
        <v>69</v>
      </c>
      <c r="Q9" s="13" t="s">
        <v>70</v>
      </c>
      <c r="R9" s="13" t="s">
        <v>71</v>
      </c>
      <c r="S9" s="27" t="s">
        <v>72</v>
      </c>
      <c r="T9" s="75" t="s">
        <v>52</v>
      </c>
      <c r="U9" s="74" t="s">
        <v>53</v>
      </c>
      <c r="V9" s="13" t="s">
        <v>64</v>
      </c>
      <c r="W9" s="13" t="s">
        <v>65</v>
      </c>
      <c r="X9" s="13" t="s">
        <v>66</v>
      </c>
      <c r="Y9" s="13" t="s">
        <v>67</v>
      </c>
      <c r="Z9" s="13" t="s">
        <v>68</v>
      </c>
      <c r="AA9" s="13" t="s">
        <v>69</v>
      </c>
      <c r="AB9" s="13" t="s">
        <v>70</v>
      </c>
      <c r="AC9" s="13" t="s">
        <v>71</v>
      </c>
      <c r="AD9" s="27" t="s">
        <v>72</v>
      </c>
      <c r="AE9" s="75" t="s">
        <v>54</v>
      </c>
      <c r="AF9" s="74" t="s">
        <v>55</v>
      </c>
      <c r="AG9" s="13" t="s">
        <v>64</v>
      </c>
      <c r="AH9" s="13" t="s">
        <v>65</v>
      </c>
      <c r="AI9" s="13" t="s">
        <v>66</v>
      </c>
      <c r="AJ9" s="13" t="s">
        <v>67</v>
      </c>
      <c r="AK9" s="13" t="s">
        <v>68</v>
      </c>
      <c r="AL9" s="13" t="s">
        <v>69</v>
      </c>
      <c r="AM9" s="13" t="s">
        <v>70</v>
      </c>
      <c r="AN9" s="13" t="s">
        <v>71</v>
      </c>
      <c r="AO9" s="27" t="s">
        <v>72</v>
      </c>
      <c r="AP9" s="75" t="s">
        <v>56</v>
      </c>
      <c r="AQ9" s="74" t="s">
        <v>57</v>
      </c>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c r="IR9" s="71"/>
      <c r="IS9" s="71"/>
      <c r="IT9" s="71"/>
      <c r="IU9" s="71"/>
    </row>
    <row r="10" spans="2:255" x14ac:dyDescent="0.25">
      <c r="B10" s="32"/>
      <c r="C10" s="39" t="s">
        <v>17</v>
      </c>
      <c r="D10" s="39"/>
      <c r="E10" s="39"/>
      <c r="F10" s="39" t="s">
        <v>0</v>
      </c>
      <c r="G10" s="40">
        <v>1</v>
      </c>
      <c r="H10" s="78">
        <f t="shared" ref="H10:H12" si="0">T10+AE10+AP10</f>
        <v>0.53333333333333333</v>
      </c>
      <c r="I10" s="78">
        <f t="shared" ref="I10:I12" si="1">U10+AF10+AQ10</f>
        <v>0.61509433962264148</v>
      </c>
      <c r="J10" s="42">
        <v>795</v>
      </c>
      <c r="K10" s="43">
        <v>169</v>
      </c>
      <c r="L10" s="43">
        <v>199</v>
      </c>
      <c r="M10" s="43">
        <v>30</v>
      </c>
      <c r="N10" s="43">
        <v>11</v>
      </c>
      <c r="O10" s="43"/>
      <c r="P10" s="43"/>
      <c r="Q10" s="43"/>
      <c r="R10" s="43"/>
      <c r="S10" s="44"/>
      <c r="T10" s="83">
        <f>(K10+L10)/J10</f>
        <v>0.4628930817610063</v>
      </c>
      <c r="U10" s="78">
        <f>(K10+L10+M10+N10)/J10</f>
        <v>0.51446540880503144</v>
      </c>
      <c r="V10" s="43">
        <v>0</v>
      </c>
      <c r="W10" s="43">
        <v>3</v>
      </c>
      <c r="X10" s="43">
        <v>0</v>
      </c>
      <c r="Y10" s="43">
        <v>1</v>
      </c>
      <c r="Z10" s="43"/>
      <c r="AA10" s="43"/>
      <c r="AB10" s="43"/>
      <c r="AC10" s="43"/>
      <c r="AD10" s="44"/>
      <c r="AE10" s="83">
        <f>(V10+W10)/J10</f>
        <v>3.7735849056603774E-3</v>
      </c>
      <c r="AF10" s="78">
        <f>(V10+W10+X10+Y10)/J10</f>
        <v>5.0314465408805029E-3</v>
      </c>
      <c r="AG10" s="43">
        <v>10</v>
      </c>
      <c r="AH10" s="43">
        <v>5</v>
      </c>
      <c r="AI10" s="43">
        <v>8</v>
      </c>
      <c r="AJ10" s="43">
        <v>5</v>
      </c>
      <c r="AK10" s="43">
        <v>25</v>
      </c>
      <c r="AL10" s="43">
        <v>12</v>
      </c>
      <c r="AM10" s="43">
        <v>11</v>
      </c>
      <c r="AN10" s="43"/>
      <c r="AO10" s="44"/>
      <c r="AP10" s="83">
        <f t="shared" ref="AP10:AP12" si="2">(AG10+AH10+AI10+AJ10+AK10) /J10</f>
        <v>6.6666666666666666E-2</v>
      </c>
      <c r="AQ10" s="78">
        <f t="shared" ref="AQ10:AQ12" si="3">(AG10+AH10+AI10+AJ10+AK10+AL10+AM10)/J10</f>
        <v>9.5597484276729566E-2</v>
      </c>
    </row>
    <row r="11" spans="2:255" x14ac:dyDescent="0.25">
      <c r="B11" s="32"/>
      <c r="C11" s="39" t="s">
        <v>18</v>
      </c>
      <c r="D11" s="39"/>
      <c r="E11" s="39"/>
      <c r="F11" s="39" t="s">
        <v>6</v>
      </c>
      <c r="G11" s="40">
        <v>2</v>
      </c>
      <c r="H11" s="78">
        <f t="shared" si="0"/>
        <v>0.50387828162291171</v>
      </c>
      <c r="I11" s="78">
        <f t="shared" si="1"/>
        <v>0.65035799522673032</v>
      </c>
      <c r="J11" s="46">
        <v>3352</v>
      </c>
      <c r="K11" s="43">
        <v>99</v>
      </c>
      <c r="L11" s="43">
        <v>951</v>
      </c>
      <c r="M11" s="47">
        <v>343</v>
      </c>
      <c r="N11" s="43">
        <v>137</v>
      </c>
      <c r="O11" s="43">
        <v>53</v>
      </c>
      <c r="P11" s="43"/>
      <c r="Q11" s="43"/>
      <c r="R11" s="43"/>
      <c r="S11" s="44"/>
      <c r="T11" s="83">
        <f>(K11+L11+M11)/J11</f>
        <v>0.41557279236276851</v>
      </c>
      <c r="U11" s="78">
        <f>(K11+L11+M11+N11+O11)/J11</f>
        <v>0.47225536992840095</v>
      </c>
      <c r="V11" s="43">
        <v>0</v>
      </c>
      <c r="W11" s="43">
        <v>3</v>
      </c>
      <c r="X11" s="43">
        <v>23</v>
      </c>
      <c r="Y11" s="43">
        <v>38</v>
      </c>
      <c r="Z11" s="43">
        <v>32</v>
      </c>
      <c r="AA11" s="43"/>
      <c r="AB11" s="43"/>
      <c r="AC11" s="43"/>
      <c r="AD11" s="44"/>
      <c r="AE11" s="83">
        <f>(V11+W11+X11)/J11</f>
        <v>7.7565632458233887E-3</v>
      </c>
      <c r="AF11" s="78">
        <f>(V11+W11+X11+Y11+Z11)/J11</f>
        <v>2.8639618138424822E-2</v>
      </c>
      <c r="AG11" s="43">
        <v>11</v>
      </c>
      <c r="AH11" s="43">
        <v>28</v>
      </c>
      <c r="AI11" s="43">
        <v>52</v>
      </c>
      <c r="AJ11" s="43">
        <v>57</v>
      </c>
      <c r="AK11" s="43">
        <v>122</v>
      </c>
      <c r="AL11" s="43">
        <v>160</v>
      </c>
      <c r="AM11" s="43">
        <v>71</v>
      </c>
      <c r="AN11" s="43"/>
      <c r="AO11" s="44"/>
      <c r="AP11" s="83">
        <f t="shared" si="2"/>
        <v>8.0548926014319802E-2</v>
      </c>
      <c r="AQ11" s="78">
        <f t="shared" si="3"/>
        <v>0.14946300715990454</v>
      </c>
    </row>
    <row r="12" spans="2:255" x14ac:dyDescent="0.25">
      <c r="B12" s="32"/>
      <c r="C12" s="39"/>
      <c r="D12" s="39"/>
      <c r="E12" s="39"/>
      <c r="F12" s="39" t="s">
        <v>1</v>
      </c>
      <c r="G12" s="40">
        <v>4</v>
      </c>
      <c r="H12" s="78">
        <f t="shared" si="0"/>
        <v>0.60345892526250777</v>
      </c>
      <c r="I12" s="78">
        <f t="shared" si="1"/>
        <v>0.72853613341568868</v>
      </c>
      <c r="J12" s="46">
        <v>3238</v>
      </c>
      <c r="K12" s="47">
        <v>2</v>
      </c>
      <c r="L12" s="47">
        <v>106</v>
      </c>
      <c r="M12" s="47">
        <v>211</v>
      </c>
      <c r="N12" s="47">
        <v>528</v>
      </c>
      <c r="O12" s="47">
        <v>332</v>
      </c>
      <c r="P12" s="47">
        <v>109</v>
      </c>
      <c r="Q12" s="47">
        <v>52</v>
      </c>
      <c r="R12" s="47"/>
      <c r="S12" s="48"/>
      <c r="T12" s="83">
        <f>(K12+L12+M12+N12+O12) /J12</f>
        <v>0.36411365040148241</v>
      </c>
      <c r="U12" s="78">
        <f>(K12+L12+M12+N12+O12+P12+Q12)/J12</f>
        <v>0.41383570105003087</v>
      </c>
      <c r="V12" s="43">
        <v>1</v>
      </c>
      <c r="W12" s="43">
        <v>1</v>
      </c>
      <c r="X12" s="43">
        <v>49</v>
      </c>
      <c r="Y12" s="43">
        <v>164</v>
      </c>
      <c r="Z12" s="43">
        <v>164</v>
      </c>
      <c r="AA12" s="43">
        <v>106</v>
      </c>
      <c r="AB12" s="43">
        <v>35</v>
      </c>
      <c r="AC12" s="43"/>
      <c r="AD12" s="44"/>
      <c r="AE12" s="83">
        <f>(V12+W12+X12+Y12+Z12) /J12</f>
        <v>0.11704756022235949</v>
      </c>
      <c r="AF12" s="78">
        <f>(V12+W12+X12+Y12+Z12+AA12+AB12)/J12</f>
        <v>0.16059295861642989</v>
      </c>
      <c r="AG12" s="43">
        <v>12</v>
      </c>
      <c r="AH12" s="43">
        <v>40</v>
      </c>
      <c r="AI12" s="43">
        <v>70</v>
      </c>
      <c r="AJ12" s="43">
        <v>156</v>
      </c>
      <c r="AK12" s="43">
        <v>118</v>
      </c>
      <c r="AL12" s="43">
        <v>52</v>
      </c>
      <c r="AM12" s="43">
        <v>51</v>
      </c>
      <c r="AN12" s="43"/>
      <c r="AO12" s="44"/>
      <c r="AP12" s="83">
        <f t="shared" si="2"/>
        <v>0.12229771463866584</v>
      </c>
      <c r="AQ12" s="78">
        <f t="shared" si="3"/>
        <v>0.15410747374922792</v>
      </c>
    </row>
    <row r="13" spans="2:255" x14ac:dyDescent="0.25">
      <c r="B13" s="32"/>
      <c r="C13" s="39"/>
      <c r="D13" s="39"/>
      <c r="E13" s="39"/>
      <c r="F13" s="39" t="s">
        <v>2</v>
      </c>
      <c r="G13" s="40">
        <v>3</v>
      </c>
      <c r="H13" s="79" t="s">
        <v>4</v>
      </c>
      <c r="I13" s="79" t="s">
        <v>4</v>
      </c>
      <c r="J13" s="46" t="s">
        <v>5</v>
      </c>
      <c r="K13" s="47"/>
      <c r="L13" s="47"/>
      <c r="M13" s="47"/>
      <c r="N13" s="47"/>
      <c r="O13" s="47"/>
      <c r="P13" s="47"/>
      <c r="Q13" s="47"/>
      <c r="R13" s="47"/>
      <c r="S13" s="48"/>
      <c r="T13" s="83"/>
      <c r="U13" s="78"/>
      <c r="V13" s="43"/>
      <c r="W13" s="43"/>
      <c r="X13" s="43"/>
      <c r="Y13" s="43"/>
      <c r="Z13" s="43"/>
      <c r="AA13" s="43"/>
      <c r="AB13" s="43"/>
      <c r="AC13" s="43"/>
      <c r="AD13" s="44"/>
      <c r="AE13" s="83"/>
      <c r="AF13" s="78"/>
      <c r="AG13" s="43"/>
      <c r="AH13" s="43"/>
      <c r="AI13" s="43"/>
      <c r="AJ13" s="43"/>
      <c r="AK13" s="43"/>
      <c r="AL13" s="43"/>
      <c r="AM13" s="43"/>
      <c r="AN13" s="43"/>
      <c r="AO13" s="44"/>
      <c r="AP13" s="83"/>
      <c r="AQ13" s="78"/>
    </row>
    <row r="14" spans="2:255" s="30" customFormat="1" x14ac:dyDescent="0.25">
      <c r="B14" s="32"/>
      <c r="C14" s="43"/>
      <c r="D14" s="43"/>
      <c r="E14" s="43"/>
      <c r="F14" s="43" t="s">
        <v>3</v>
      </c>
      <c r="G14" s="52">
        <v>6</v>
      </c>
      <c r="H14" s="79" t="s">
        <v>4</v>
      </c>
      <c r="I14" s="79" t="s">
        <v>4</v>
      </c>
      <c r="J14" s="46" t="s">
        <v>5</v>
      </c>
      <c r="K14" s="47"/>
      <c r="L14" s="47"/>
      <c r="M14" s="47"/>
      <c r="N14" s="47"/>
      <c r="O14" s="47"/>
      <c r="P14" s="47"/>
      <c r="Q14" s="47"/>
      <c r="R14" s="47"/>
      <c r="S14" s="48"/>
      <c r="T14" s="83"/>
      <c r="U14" s="78"/>
      <c r="V14" s="43"/>
      <c r="W14" s="43"/>
      <c r="X14" s="43"/>
      <c r="Y14" s="43"/>
      <c r="Z14" s="43"/>
      <c r="AA14" s="43"/>
      <c r="AB14" s="43"/>
      <c r="AC14" s="43"/>
      <c r="AD14" s="44"/>
      <c r="AE14" s="83"/>
      <c r="AF14" s="78"/>
      <c r="AG14" s="43"/>
      <c r="AH14" s="43"/>
      <c r="AI14" s="43"/>
      <c r="AJ14" s="43"/>
      <c r="AK14" s="43"/>
      <c r="AL14" s="43"/>
      <c r="AM14" s="43"/>
      <c r="AN14" s="43"/>
      <c r="AO14" s="44"/>
      <c r="AP14" s="83"/>
      <c r="AQ14" s="78"/>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row>
    <row r="15" spans="2:255" s="4" customFormat="1" ht="12" thickBot="1" x14ac:dyDescent="0.25">
      <c r="H15" s="80"/>
      <c r="I15" s="80"/>
      <c r="J15" s="11"/>
      <c r="S15" s="8"/>
      <c r="T15" s="82"/>
      <c r="U15" s="81"/>
      <c r="AE15" s="89"/>
      <c r="AF15" s="81"/>
      <c r="AP15" s="89"/>
      <c r="AQ15" s="81"/>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row>
    <row r="16" spans="2:255" x14ac:dyDescent="0.25">
      <c r="B16" s="32"/>
      <c r="C16" s="39" t="s">
        <v>19</v>
      </c>
      <c r="D16" s="39"/>
      <c r="E16" s="39"/>
      <c r="F16" s="39" t="s">
        <v>0</v>
      </c>
      <c r="G16" s="40">
        <v>1</v>
      </c>
      <c r="H16" s="78">
        <f t="shared" ref="H16:H42" si="4">T16+AE16+AP16</f>
        <v>7.2674418604651167E-2</v>
      </c>
      <c r="I16" s="78">
        <f t="shared" ref="I16:I42" si="5">U16+AF16+AQ16</f>
        <v>0.13226744186046513</v>
      </c>
      <c r="J16" s="42">
        <v>688</v>
      </c>
      <c r="K16" s="43">
        <v>5</v>
      </c>
      <c r="L16" s="43">
        <v>13</v>
      </c>
      <c r="M16" s="43">
        <v>13</v>
      </c>
      <c r="N16" s="43">
        <v>9</v>
      </c>
      <c r="O16" s="43"/>
      <c r="P16" s="43"/>
      <c r="Q16" s="43"/>
      <c r="R16" s="43"/>
      <c r="S16" s="44"/>
      <c r="T16" s="83">
        <f>(K16+L16)/J16</f>
        <v>2.616279069767442E-2</v>
      </c>
      <c r="U16" s="78">
        <f>(K16+L16+M16+N16)/J16</f>
        <v>5.8139534883720929E-2</v>
      </c>
      <c r="V16" s="43">
        <v>0</v>
      </c>
      <c r="W16" s="43">
        <v>0</v>
      </c>
      <c r="X16" s="43">
        <v>0</v>
      </c>
      <c r="Y16" s="43">
        <v>0</v>
      </c>
      <c r="Z16" s="43"/>
      <c r="AA16" s="43"/>
      <c r="AB16" s="43"/>
      <c r="AC16" s="43"/>
      <c r="AD16" s="44"/>
      <c r="AE16" s="83">
        <f>(V16+W16)/J16</f>
        <v>0</v>
      </c>
      <c r="AF16" s="78">
        <f>(V16+W16+X16+Y16)/J16</f>
        <v>0</v>
      </c>
      <c r="AG16" s="43">
        <v>7</v>
      </c>
      <c r="AH16" s="43">
        <v>4</v>
      </c>
      <c r="AI16" s="43">
        <v>2</v>
      </c>
      <c r="AJ16" s="43">
        <v>3</v>
      </c>
      <c r="AK16" s="43">
        <v>16</v>
      </c>
      <c r="AL16" s="43">
        <v>11</v>
      </c>
      <c r="AM16" s="43">
        <v>8</v>
      </c>
      <c r="AN16" s="43"/>
      <c r="AO16" s="44"/>
      <c r="AP16" s="83">
        <f t="shared" ref="AP16:AP19" si="6">(AG16+AH16+AI16+AJ16+AK16) /J16</f>
        <v>4.6511627906976744E-2</v>
      </c>
      <c r="AQ16" s="78">
        <f t="shared" ref="AQ16:AQ19" si="7">(AG16+AH16+AI16+AJ16+AK16+AL16+AM16)/J16</f>
        <v>7.4127906976744193E-2</v>
      </c>
    </row>
    <row r="17" spans="2:255" x14ac:dyDescent="0.25">
      <c r="B17" s="32"/>
      <c r="C17" s="39" t="s">
        <v>20</v>
      </c>
      <c r="D17" s="39"/>
      <c r="E17" s="39"/>
      <c r="F17" s="39" t="s">
        <v>6</v>
      </c>
      <c r="G17" s="40">
        <v>2</v>
      </c>
      <c r="H17" s="78">
        <f t="shared" si="4"/>
        <v>0.55555555555555558</v>
      </c>
      <c r="I17" s="78">
        <f t="shared" si="5"/>
        <v>0.62962962962962965</v>
      </c>
      <c r="J17" s="42">
        <v>216</v>
      </c>
      <c r="K17" s="43">
        <v>6</v>
      </c>
      <c r="L17" s="43">
        <v>86</v>
      </c>
      <c r="M17" s="47">
        <v>22</v>
      </c>
      <c r="N17" s="43">
        <v>9</v>
      </c>
      <c r="O17" s="43">
        <v>2</v>
      </c>
      <c r="P17" s="43"/>
      <c r="Q17" s="43"/>
      <c r="R17" s="43"/>
      <c r="S17" s="44"/>
      <c r="T17" s="83">
        <f>(K17+L17+M17)/J17</f>
        <v>0.52777777777777779</v>
      </c>
      <c r="U17" s="78">
        <f>(K17+L17+M17+N17+O17)/J17</f>
        <v>0.57870370370370372</v>
      </c>
      <c r="V17" s="43">
        <v>0</v>
      </c>
      <c r="W17" s="43">
        <v>0</v>
      </c>
      <c r="X17" s="43">
        <v>0</v>
      </c>
      <c r="Y17" s="43">
        <v>0</v>
      </c>
      <c r="Z17" s="43">
        <v>0</v>
      </c>
      <c r="AA17" s="43"/>
      <c r="AB17" s="43"/>
      <c r="AC17" s="43"/>
      <c r="AD17" s="44"/>
      <c r="AE17" s="83">
        <f>(V17+W17+X17)/J17</f>
        <v>0</v>
      </c>
      <c r="AF17" s="78">
        <f>(V17+W17+X17+Y17+Z17)/J17</f>
        <v>0</v>
      </c>
      <c r="AG17" s="43">
        <v>1</v>
      </c>
      <c r="AH17" s="43">
        <v>2</v>
      </c>
      <c r="AI17" s="43">
        <v>1</v>
      </c>
      <c r="AJ17" s="43">
        <v>2</v>
      </c>
      <c r="AK17" s="43">
        <v>0</v>
      </c>
      <c r="AL17" s="43">
        <v>4</v>
      </c>
      <c r="AM17" s="43">
        <v>1</v>
      </c>
      <c r="AN17" s="43"/>
      <c r="AO17" s="44"/>
      <c r="AP17" s="83">
        <f t="shared" si="6"/>
        <v>2.7777777777777776E-2</v>
      </c>
      <c r="AQ17" s="78">
        <f t="shared" si="7"/>
        <v>5.0925925925925923E-2</v>
      </c>
    </row>
    <row r="18" spans="2:255" x14ac:dyDescent="0.25">
      <c r="B18" s="32"/>
      <c r="C18" s="39"/>
      <c r="D18" s="39"/>
      <c r="E18" s="39"/>
      <c r="F18" s="39" t="s">
        <v>1</v>
      </c>
      <c r="G18" s="40">
        <v>4</v>
      </c>
      <c r="H18" s="78">
        <f t="shared" si="4"/>
        <v>0.60659567532326419</v>
      </c>
      <c r="I18" s="78">
        <f t="shared" si="5"/>
        <v>0.73671628816690216</v>
      </c>
      <c r="J18" s="46">
        <v>18406</v>
      </c>
      <c r="K18" s="47">
        <v>206</v>
      </c>
      <c r="L18" s="47">
        <v>1655</v>
      </c>
      <c r="M18" s="47">
        <v>2102</v>
      </c>
      <c r="N18" s="47">
        <v>3054</v>
      </c>
      <c r="O18" s="47">
        <v>3493</v>
      </c>
      <c r="P18" s="47">
        <v>1492</v>
      </c>
      <c r="Q18" s="47">
        <v>548</v>
      </c>
      <c r="R18" s="47"/>
      <c r="S18" s="48"/>
      <c r="T18" s="83">
        <f>(K18+L18+M18+N18+O18) /J18</f>
        <v>0.57100945343909593</v>
      </c>
      <c r="U18" s="78">
        <f>(K18+L18+M18+N18+O18+P18+Q18)/J18</f>
        <v>0.68184287732261217</v>
      </c>
      <c r="V18" s="43">
        <v>1</v>
      </c>
      <c r="W18" s="43">
        <v>3</v>
      </c>
      <c r="X18" s="43">
        <v>7</v>
      </c>
      <c r="Y18" s="43">
        <v>26</v>
      </c>
      <c r="Z18" s="43">
        <v>70</v>
      </c>
      <c r="AA18" s="43">
        <v>94</v>
      </c>
      <c r="AB18" s="43">
        <v>57</v>
      </c>
      <c r="AC18" s="43"/>
      <c r="AD18" s="44"/>
      <c r="AE18" s="83">
        <f>(V18+W18+X18+Y18+Z18) /J18</f>
        <v>5.8133217429099208E-3</v>
      </c>
      <c r="AF18" s="78">
        <f>(V18+W18+X18+Y18+Z18+AA18+AB18)/J18</f>
        <v>1.4017168314679996E-2</v>
      </c>
      <c r="AG18" s="43">
        <v>24</v>
      </c>
      <c r="AH18" s="43">
        <v>41</v>
      </c>
      <c r="AI18" s="43">
        <v>131</v>
      </c>
      <c r="AJ18" s="43">
        <v>195</v>
      </c>
      <c r="AK18" s="43">
        <v>157</v>
      </c>
      <c r="AL18" s="43">
        <v>123</v>
      </c>
      <c r="AM18" s="43">
        <v>81</v>
      </c>
      <c r="AN18" s="43"/>
      <c r="AO18" s="44"/>
      <c r="AP18" s="83">
        <f t="shared" si="6"/>
        <v>2.9772900141258284E-2</v>
      </c>
      <c r="AQ18" s="78">
        <f t="shared" si="7"/>
        <v>4.0856242529609912E-2</v>
      </c>
    </row>
    <row r="19" spans="2:255" x14ac:dyDescent="0.25">
      <c r="B19" s="32"/>
      <c r="C19" s="39"/>
      <c r="D19" s="39"/>
      <c r="E19" s="39"/>
      <c r="F19" s="39" t="s">
        <v>2</v>
      </c>
      <c r="G19" s="40">
        <v>3</v>
      </c>
      <c r="H19" s="78">
        <f t="shared" si="4"/>
        <v>0.56712062256809337</v>
      </c>
      <c r="I19" s="78">
        <f t="shared" si="5"/>
        <v>0.74902723735408561</v>
      </c>
      <c r="J19" s="46">
        <v>4112</v>
      </c>
      <c r="K19" s="47">
        <v>21</v>
      </c>
      <c r="L19" s="47">
        <v>429</v>
      </c>
      <c r="M19" s="47">
        <v>1132</v>
      </c>
      <c r="N19" s="47">
        <v>645</v>
      </c>
      <c r="O19" s="47">
        <v>354</v>
      </c>
      <c r="P19" s="47">
        <v>198</v>
      </c>
      <c r="Q19" s="47"/>
      <c r="R19" s="47"/>
      <c r="S19" s="48"/>
      <c r="T19" s="83">
        <f>(K19+L19+M19+N19)/J19</f>
        <v>0.54158560311284043</v>
      </c>
      <c r="U19" s="78">
        <f>(K19+L19+M19+N19+O19+P19)/J19</f>
        <v>0.67582684824902728</v>
      </c>
      <c r="V19" s="43">
        <v>0</v>
      </c>
      <c r="W19" s="43">
        <v>0</v>
      </c>
      <c r="X19" s="43">
        <v>0</v>
      </c>
      <c r="Y19" s="43">
        <v>0</v>
      </c>
      <c r="Z19" s="43">
        <v>0</v>
      </c>
      <c r="AA19" s="43">
        <v>0</v>
      </c>
      <c r="AB19" s="43"/>
      <c r="AC19" s="43"/>
      <c r="AD19" s="44"/>
      <c r="AE19" s="83">
        <f>(V19+W19+X19+Y19)/J19</f>
        <v>0</v>
      </c>
      <c r="AF19" s="78">
        <f>(V19+W19+X19+Y19+Z19+AA19)/J19</f>
        <v>0</v>
      </c>
      <c r="AG19" s="43">
        <v>14</v>
      </c>
      <c r="AH19" s="43">
        <v>10</v>
      </c>
      <c r="AI19" s="43">
        <v>32</v>
      </c>
      <c r="AJ19" s="43">
        <v>12</v>
      </c>
      <c r="AK19" s="43">
        <v>37</v>
      </c>
      <c r="AL19" s="43">
        <v>60</v>
      </c>
      <c r="AM19" s="43">
        <v>136</v>
      </c>
      <c r="AN19" s="43"/>
      <c r="AO19" s="44"/>
      <c r="AP19" s="83">
        <f t="shared" si="6"/>
        <v>2.5535019455252918E-2</v>
      </c>
      <c r="AQ19" s="78">
        <f t="shared" si="7"/>
        <v>7.3200389105058369E-2</v>
      </c>
    </row>
    <row r="20" spans="2:255" s="30" customFormat="1" x14ac:dyDescent="0.25">
      <c r="B20" s="32"/>
      <c r="C20" s="43"/>
      <c r="D20" s="43"/>
      <c r="E20" s="43"/>
      <c r="F20" s="43" t="s">
        <v>3</v>
      </c>
      <c r="G20" s="52">
        <v>6</v>
      </c>
      <c r="H20" s="78">
        <f>T20+AE20+AP20</f>
        <v>0.70846394984326011</v>
      </c>
      <c r="I20" s="78">
        <f>U20+AF20+AQ20</f>
        <v>0.82445141065830718</v>
      </c>
      <c r="J20" s="46">
        <v>957</v>
      </c>
      <c r="K20" s="47">
        <v>3</v>
      </c>
      <c r="L20" s="47">
        <v>5</v>
      </c>
      <c r="M20" s="47">
        <v>20</v>
      </c>
      <c r="N20" s="47">
        <v>93</v>
      </c>
      <c r="O20" s="47">
        <v>167</v>
      </c>
      <c r="P20" s="47">
        <v>176</v>
      </c>
      <c r="Q20" s="47">
        <v>139</v>
      </c>
      <c r="R20" s="47">
        <v>71</v>
      </c>
      <c r="S20" s="48">
        <v>36</v>
      </c>
      <c r="T20" s="83">
        <f>(K20+L20+M20+N20+O20+P20+Q20)/J20</f>
        <v>0.63009404388714729</v>
      </c>
      <c r="U20" s="78">
        <f>(K20+L20+M20+N20+O20+P20+Q20+R20+S20)/J20</f>
        <v>0.74190177638453503</v>
      </c>
      <c r="V20" s="43">
        <v>0</v>
      </c>
      <c r="W20" s="43">
        <v>0</v>
      </c>
      <c r="X20" s="43">
        <v>0</v>
      </c>
      <c r="Y20" s="43">
        <v>0</v>
      </c>
      <c r="Z20" s="43">
        <v>0</v>
      </c>
      <c r="AA20" s="43">
        <v>0</v>
      </c>
      <c r="AB20" s="43">
        <v>0</v>
      </c>
      <c r="AC20" s="43">
        <v>0</v>
      </c>
      <c r="AD20" s="44">
        <v>0</v>
      </c>
      <c r="AE20" s="83">
        <f>(V20+W20+X20+Y20+Z20+AA20+AB20)/J20</f>
        <v>0</v>
      </c>
      <c r="AF20" s="78">
        <f>(V20+W20+X20+Y20+Z20+AA20+AB20+AC20+AD20)/J20</f>
        <v>0</v>
      </c>
      <c r="AG20" s="43">
        <v>23</v>
      </c>
      <c r="AH20" s="43">
        <v>4</v>
      </c>
      <c r="AI20" s="43">
        <v>15</v>
      </c>
      <c r="AJ20" s="43">
        <v>20</v>
      </c>
      <c r="AK20" s="43">
        <v>5</v>
      </c>
      <c r="AL20" s="43">
        <v>5</v>
      </c>
      <c r="AM20" s="43">
        <v>3</v>
      </c>
      <c r="AN20" s="43">
        <v>3</v>
      </c>
      <c r="AO20" s="44">
        <v>1</v>
      </c>
      <c r="AP20" s="83">
        <f>(AG20+AH20+AI20+AJ20+AK20+AL20+AM20) /J20</f>
        <v>7.8369905956112859E-2</v>
      </c>
      <c r="AQ20" s="78">
        <f>(AG20+AH20+AI20+AJ20+AK20+AL20+AM20+AN20+AO20)/J20</f>
        <v>8.254963427377221E-2</v>
      </c>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91"/>
      <c r="DM20" s="91"/>
      <c r="DN20" s="91"/>
      <c r="DO20" s="91"/>
      <c r="DP20" s="91"/>
      <c r="DQ20" s="91"/>
      <c r="DR20" s="91"/>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91"/>
      <c r="FB20" s="91"/>
      <c r="FC20" s="91"/>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c r="HG20" s="91"/>
      <c r="HH20" s="91"/>
      <c r="HI20" s="91"/>
      <c r="HJ20" s="91"/>
      <c r="HK20" s="91"/>
      <c r="HL20" s="91"/>
      <c r="HM20" s="91"/>
      <c r="HN20" s="91"/>
      <c r="HO20" s="91"/>
      <c r="HP20" s="91"/>
      <c r="HQ20" s="91"/>
      <c r="HR20" s="91"/>
      <c r="HS20" s="91"/>
      <c r="HT20" s="91"/>
      <c r="HU20" s="91"/>
      <c r="HV20" s="91"/>
      <c r="HW20" s="91"/>
      <c r="HX20" s="91"/>
      <c r="HY20" s="91"/>
      <c r="HZ20" s="91"/>
      <c r="IA20" s="91"/>
      <c r="IB20" s="91"/>
      <c r="IC20" s="91"/>
      <c r="ID20" s="91"/>
      <c r="IE20" s="91"/>
      <c r="IF20" s="91"/>
      <c r="IG20" s="91"/>
      <c r="IH20" s="91"/>
      <c r="II20" s="91"/>
      <c r="IJ20" s="91"/>
      <c r="IK20" s="91"/>
      <c r="IL20" s="91"/>
      <c r="IM20" s="91"/>
      <c r="IN20" s="91"/>
      <c r="IO20" s="91"/>
      <c r="IP20" s="91"/>
      <c r="IQ20" s="91"/>
      <c r="IR20" s="91"/>
      <c r="IS20" s="91"/>
      <c r="IT20" s="91"/>
      <c r="IU20" s="91"/>
    </row>
    <row r="21" spans="2:255" s="4" customFormat="1" ht="15.75" thickBot="1" x14ac:dyDescent="0.3">
      <c r="H21" s="81"/>
      <c r="I21" s="82"/>
      <c r="J21" s="7"/>
      <c r="S21" s="8"/>
      <c r="T21" s="82"/>
      <c r="U21" s="81"/>
      <c r="AE21" s="89"/>
      <c r="AF21" s="81"/>
      <c r="AP21" s="89"/>
      <c r="AQ21" s="81"/>
      <c r="AR21" s="95"/>
      <c r="AS21" s="91"/>
      <c r="AT21" s="91"/>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c r="HQ21" s="95"/>
      <c r="HR21" s="95"/>
      <c r="HS21" s="95"/>
      <c r="HT21" s="95"/>
      <c r="HU21" s="95"/>
      <c r="HV21" s="95"/>
      <c r="HW21" s="95"/>
      <c r="HX21" s="95"/>
      <c r="HY21" s="95"/>
      <c r="HZ21" s="95"/>
      <c r="IA21" s="95"/>
      <c r="IB21" s="95"/>
      <c r="IC21" s="95"/>
      <c r="ID21" s="95"/>
      <c r="IE21" s="95"/>
      <c r="IF21" s="95"/>
      <c r="IG21" s="95"/>
      <c r="IH21" s="95"/>
      <c r="II21" s="95"/>
      <c r="IJ21" s="95"/>
      <c r="IK21" s="95"/>
      <c r="IL21" s="95"/>
      <c r="IM21" s="95"/>
      <c r="IN21" s="95"/>
      <c r="IO21" s="95"/>
      <c r="IP21" s="95"/>
      <c r="IQ21" s="95"/>
      <c r="IR21" s="95"/>
      <c r="IS21" s="95"/>
      <c r="IT21" s="95"/>
      <c r="IU21" s="95"/>
    </row>
    <row r="22" spans="2:255" x14ac:dyDescent="0.25">
      <c r="B22" s="32"/>
      <c r="C22" s="39" t="s">
        <v>21</v>
      </c>
      <c r="D22" s="39"/>
      <c r="E22" s="39"/>
      <c r="F22" s="39" t="s">
        <v>0</v>
      </c>
      <c r="G22" s="40">
        <v>1</v>
      </c>
      <c r="H22" s="78">
        <f t="shared" si="4"/>
        <v>0.45528341497550739</v>
      </c>
      <c r="I22" s="78">
        <f t="shared" si="5"/>
        <v>0.50580825752274317</v>
      </c>
      <c r="J22" s="46">
        <v>7145</v>
      </c>
      <c r="K22" s="53">
        <v>2153</v>
      </c>
      <c r="L22" s="43">
        <v>733</v>
      </c>
      <c r="M22" s="43">
        <v>158</v>
      </c>
      <c r="N22" s="43">
        <v>83</v>
      </c>
      <c r="O22" s="43"/>
      <c r="P22" s="43"/>
      <c r="Q22" s="43"/>
      <c r="R22" s="43"/>
      <c r="S22" s="44"/>
      <c r="T22" s="83">
        <f>(K22+L22)/J22</f>
        <v>0.40391882435269422</v>
      </c>
      <c r="U22" s="78">
        <f>(K22+L22+M22+N22)/J22</f>
        <v>0.43764870538838346</v>
      </c>
      <c r="V22" s="43">
        <v>3</v>
      </c>
      <c r="W22" s="43">
        <v>2</v>
      </c>
      <c r="X22" s="43">
        <v>2</v>
      </c>
      <c r="Y22" s="43">
        <v>5</v>
      </c>
      <c r="Z22" s="43"/>
      <c r="AA22" s="43"/>
      <c r="AB22" s="43"/>
      <c r="AC22" s="43"/>
      <c r="AD22" s="44"/>
      <c r="AE22" s="83">
        <f>(V22+W22)/J22</f>
        <v>6.9979006298110562E-4</v>
      </c>
      <c r="AF22" s="78">
        <f>(V22+W22+X22+Y22)/J22</f>
        <v>1.6794961511546536E-3</v>
      </c>
      <c r="AG22" s="43">
        <v>79</v>
      </c>
      <c r="AH22" s="43">
        <v>80</v>
      </c>
      <c r="AI22" s="43">
        <v>73</v>
      </c>
      <c r="AJ22" s="43">
        <v>31</v>
      </c>
      <c r="AK22" s="43">
        <v>99</v>
      </c>
      <c r="AL22" s="43">
        <v>63</v>
      </c>
      <c r="AM22" s="43">
        <v>50</v>
      </c>
      <c r="AN22" s="43"/>
      <c r="AO22" s="44"/>
      <c r="AP22" s="83">
        <f t="shared" ref="AP22:AP24" si="8">(AG22+AH22+AI22+AJ22+AK22) /J22</f>
        <v>5.0664800559832052E-2</v>
      </c>
      <c r="AQ22" s="78">
        <f t="shared" ref="AQ22:AQ24" si="9">(AG22+AH22+AI22+AJ22+AK22+AL22+AM22)/J22</f>
        <v>6.6480055983205041E-2</v>
      </c>
    </row>
    <row r="23" spans="2:255" x14ac:dyDescent="0.25">
      <c r="B23" s="32"/>
      <c r="C23" s="39" t="s">
        <v>22</v>
      </c>
      <c r="D23" s="39"/>
      <c r="E23" s="39"/>
      <c r="F23" s="39" t="s">
        <v>6</v>
      </c>
      <c r="G23" s="40">
        <v>2</v>
      </c>
      <c r="H23" s="78">
        <f t="shared" si="4"/>
        <v>0.55138258357408165</v>
      </c>
      <c r="I23" s="78">
        <f t="shared" si="5"/>
        <v>0.63970284770945107</v>
      </c>
      <c r="J23" s="46">
        <v>4846</v>
      </c>
      <c r="K23" s="43">
        <v>287</v>
      </c>
      <c r="L23" s="47">
        <v>1603</v>
      </c>
      <c r="M23" s="47">
        <v>473</v>
      </c>
      <c r="N23" s="43">
        <v>151</v>
      </c>
      <c r="O23" s="43">
        <v>74</v>
      </c>
      <c r="P23" s="43"/>
      <c r="Q23" s="43"/>
      <c r="R23" s="43"/>
      <c r="S23" s="44"/>
      <c r="T23" s="83">
        <f>(K23+L23+M23)/J23</f>
        <v>0.48761865456046222</v>
      </c>
      <c r="U23" s="78">
        <f>(K23+L23+M23+N23+O23)/J23</f>
        <v>0.53404869995872883</v>
      </c>
      <c r="V23" s="43">
        <v>2</v>
      </c>
      <c r="W23" s="43">
        <v>34</v>
      </c>
      <c r="X23" s="43">
        <v>14</v>
      </c>
      <c r="Y23" s="43">
        <v>16</v>
      </c>
      <c r="Z23" s="43">
        <v>12</v>
      </c>
      <c r="AA23" s="43"/>
      <c r="AB23" s="43"/>
      <c r="AC23" s="43"/>
      <c r="AD23" s="44"/>
      <c r="AE23" s="83">
        <f>(V23+W23+X23)/J23</f>
        <v>1.0317787866281469E-2</v>
      </c>
      <c r="AF23" s="78">
        <f>(V23+W23+X23+Y23+Z23)/J23</f>
        <v>1.6095749071399091E-2</v>
      </c>
      <c r="AG23" s="43">
        <v>52</v>
      </c>
      <c r="AH23" s="43">
        <v>56</v>
      </c>
      <c r="AI23" s="43">
        <v>36</v>
      </c>
      <c r="AJ23" s="43">
        <v>39</v>
      </c>
      <c r="AK23" s="43">
        <v>76</v>
      </c>
      <c r="AL23" s="43">
        <v>112</v>
      </c>
      <c r="AM23" s="43">
        <v>63</v>
      </c>
      <c r="AN23" s="43"/>
      <c r="AO23" s="44"/>
      <c r="AP23" s="83">
        <f t="shared" si="8"/>
        <v>5.3446141147338012E-2</v>
      </c>
      <c r="AQ23" s="78">
        <f t="shared" si="9"/>
        <v>8.9558398679323151E-2</v>
      </c>
    </row>
    <row r="24" spans="2:255" x14ac:dyDescent="0.25">
      <c r="B24" s="32"/>
      <c r="C24" s="39"/>
      <c r="D24" s="39"/>
      <c r="E24" s="39"/>
      <c r="F24" s="39" t="s">
        <v>1</v>
      </c>
      <c r="G24" s="40">
        <v>4</v>
      </c>
      <c r="H24" s="78">
        <f t="shared" si="4"/>
        <v>0.60927152317880795</v>
      </c>
      <c r="I24" s="78">
        <f t="shared" si="5"/>
        <v>0.64900662251655628</v>
      </c>
      <c r="J24" s="46">
        <v>302</v>
      </c>
      <c r="K24" s="47">
        <v>11</v>
      </c>
      <c r="L24" s="47">
        <v>66</v>
      </c>
      <c r="M24" s="47">
        <v>7</v>
      </c>
      <c r="N24" s="47">
        <v>53</v>
      </c>
      <c r="O24" s="47">
        <v>11</v>
      </c>
      <c r="P24" s="47">
        <v>4</v>
      </c>
      <c r="Q24" s="47">
        <v>4</v>
      </c>
      <c r="R24" s="47"/>
      <c r="S24" s="48"/>
      <c r="T24" s="83">
        <f>(K24+L24+M24+N24+O24) /J24</f>
        <v>0.49006622516556292</v>
      </c>
      <c r="U24" s="78">
        <f>(K24+L24+M24+N24+O24+P24+Q24)/J24</f>
        <v>0.51655629139072845</v>
      </c>
      <c r="V24" s="43">
        <v>0</v>
      </c>
      <c r="W24" s="43">
        <v>0</v>
      </c>
      <c r="X24" s="43">
        <v>0</v>
      </c>
      <c r="Y24" s="43">
        <v>0</v>
      </c>
      <c r="Z24" s="43">
        <v>0</v>
      </c>
      <c r="AA24" s="43">
        <v>0</v>
      </c>
      <c r="AB24" s="43">
        <v>0</v>
      </c>
      <c r="AC24" s="43"/>
      <c r="AD24" s="44"/>
      <c r="AE24" s="83">
        <f>(V24+W24+X24+Y24+Z24) /J24</f>
        <v>0</v>
      </c>
      <c r="AF24" s="78">
        <f>(V24+W24+X24+Y24+Z24+AA24+AB24)/J24</f>
        <v>0</v>
      </c>
      <c r="AG24" s="43">
        <v>2</v>
      </c>
      <c r="AH24" s="43">
        <v>2</v>
      </c>
      <c r="AI24" s="43">
        <v>13</v>
      </c>
      <c r="AJ24" s="43">
        <v>13</v>
      </c>
      <c r="AK24" s="43">
        <v>6</v>
      </c>
      <c r="AL24" s="43">
        <v>1</v>
      </c>
      <c r="AM24" s="43">
        <v>3</v>
      </c>
      <c r="AN24" s="43"/>
      <c r="AO24" s="44"/>
      <c r="AP24" s="83">
        <f t="shared" si="8"/>
        <v>0.11920529801324503</v>
      </c>
      <c r="AQ24" s="78">
        <f t="shared" si="9"/>
        <v>0.13245033112582782</v>
      </c>
    </row>
    <row r="25" spans="2:255" x14ac:dyDescent="0.25">
      <c r="B25" s="32"/>
      <c r="C25" s="39"/>
      <c r="D25" s="39"/>
      <c r="E25" s="39"/>
      <c r="F25" s="39" t="s">
        <v>2</v>
      </c>
      <c r="G25" s="40">
        <v>3</v>
      </c>
      <c r="H25" s="79" t="s">
        <v>4</v>
      </c>
      <c r="I25" s="79" t="s">
        <v>4</v>
      </c>
      <c r="J25" s="46" t="s">
        <v>5</v>
      </c>
      <c r="K25" s="47"/>
      <c r="L25" s="47"/>
      <c r="M25" s="47"/>
      <c r="N25" s="47"/>
      <c r="O25" s="47"/>
      <c r="P25" s="47"/>
      <c r="Q25" s="47"/>
      <c r="R25" s="47"/>
      <c r="S25" s="48"/>
      <c r="T25" s="83"/>
      <c r="U25" s="78"/>
      <c r="V25" s="43"/>
      <c r="W25" s="43"/>
      <c r="X25" s="43"/>
      <c r="Y25" s="43"/>
      <c r="Z25" s="43"/>
      <c r="AA25" s="43"/>
      <c r="AB25" s="43"/>
      <c r="AC25" s="43"/>
      <c r="AD25" s="44"/>
      <c r="AE25" s="83"/>
      <c r="AF25" s="78"/>
      <c r="AG25" s="43"/>
      <c r="AH25" s="43"/>
      <c r="AI25" s="43"/>
      <c r="AJ25" s="43"/>
      <c r="AK25" s="43"/>
      <c r="AL25" s="43"/>
      <c r="AM25" s="43"/>
      <c r="AN25" s="43"/>
      <c r="AO25" s="44"/>
      <c r="AP25" s="83"/>
      <c r="AQ25" s="78"/>
    </row>
    <row r="26" spans="2:255" s="30" customFormat="1" x14ac:dyDescent="0.25">
      <c r="B26" s="32"/>
      <c r="C26" s="43"/>
      <c r="D26" s="43"/>
      <c r="E26" s="43"/>
      <c r="F26" s="43" t="s">
        <v>3</v>
      </c>
      <c r="G26" s="52">
        <v>6</v>
      </c>
      <c r="H26" s="79" t="s">
        <v>4</v>
      </c>
      <c r="I26" s="79" t="s">
        <v>4</v>
      </c>
      <c r="J26" s="46" t="s">
        <v>5</v>
      </c>
      <c r="K26" s="47"/>
      <c r="L26" s="47"/>
      <c r="M26" s="47"/>
      <c r="N26" s="47"/>
      <c r="O26" s="47"/>
      <c r="P26" s="47"/>
      <c r="Q26" s="47"/>
      <c r="R26" s="47"/>
      <c r="S26" s="48"/>
      <c r="T26" s="83"/>
      <c r="U26" s="78"/>
      <c r="V26" s="43"/>
      <c r="W26" s="43"/>
      <c r="X26" s="43"/>
      <c r="Y26" s="43"/>
      <c r="Z26" s="43"/>
      <c r="AA26" s="43"/>
      <c r="AB26" s="43"/>
      <c r="AC26" s="43"/>
      <c r="AD26" s="44"/>
      <c r="AE26" s="83"/>
      <c r="AF26" s="78"/>
      <c r="AG26" s="43"/>
      <c r="AH26" s="43"/>
      <c r="AI26" s="43"/>
      <c r="AJ26" s="43"/>
      <c r="AK26" s="43"/>
      <c r="AL26" s="43"/>
      <c r="AM26" s="43"/>
      <c r="AN26" s="43"/>
      <c r="AO26" s="44"/>
      <c r="AP26" s="83"/>
      <c r="AQ26" s="78"/>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1"/>
      <c r="DH26" s="91"/>
      <c r="DI26" s="91"/>
      <c r="DJ26" s="91"/>
      <c r="DK26" s="91"/>
      <c r="DL26" s="91"/>
      <c r="DM26" s="91"/>
      <c r="DN26" s="91"/>
      <c r="DO26" s="91"/>
      <c r="DP26" s="91"/>
      <c r="DQ26" s="91"/>
      <c r="DR26" s="91"/>
      <c r="DS26" s="91"/>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1"/>
      <c r="GD26" s="91"/>
      <c r="GE26" s="91"/>
      <c r="GF26" s="91"/>
      <c r="GG26" s="91"/>
      <c r="GH26" s="91"/>
      <c r="GI26" s="91"/>
      <c r="GJ26" s="91"/>
      <c r="GK26" s="91"/>
      <c r="GL26" s="91"/>
      <c r="GM26" s="91"/>
      <c r="GN26" s="91"/>
      <c r="GO26" s="91"/>
      <c r="GP26" s="91"/>
      <c r="GQ26" s="91"/>
      <c r="GR26" s="91"/>
      <c r="GS26" s="91"/>
      <c r="GT26" s="91"/>
      <c r="GU26" s="91"/>
      <c r="GV26" s="91"/>
      <c r="GW26" s="91"/>
      <c r="GX26" s="91"/>
      <c r="GY26" s="91"/>
      <c r="GZ26" s="91"/>
      <c r="HA26" s="91"/>
      <c r="HB26" s="91"/>
      <c r="HC26" s="91"/>
      <c r="HD26" s="91"/>
      <c r="HE26" s="91"/>
      <c r="HF26" s="91"/>
      <c r="HG26" s="91"/>
      <c r="HH26" s="91"/>
      <c r="HI26" s="91"/>
      <c r="HJ26" s="91"/>
      <c r="HK26" s="91"/>
      <c r="HL26" s="91"/>
      <c r="HM26" s="91"/>
      <c r="HN26" s="91"/>
      <c r="HO26" s="91"/>
      <c r="HP26" s="91"/>
      <c r="HQ26" s="91"/>
      <c r="HR26" s="91"/>
      <c r="HS26" s="91"/>
      <c r="HT26" s="91"/>
      <c r="HU26" s="91"/>
      <c r="HV26" s="91"/>
      <c r="HW26" s="91"/>
      <c r="HX26" s="91"/>
      <c r="HY26" s="91"/>
      <c r="HZ26" s="91"/>
      <c r="IA26" s="91"/>
      <c r="IB26" s="91"/>
      <c r="IC26" s="91"/>
      <c r="ID26" s="91"/>
      <c r="IE26" s="91"/>
      <c r="IF26" s="91"/>
      <c r="IG26" s="91"/>
      <c r="IH26" s="91"/>
      <c r="II26" s="91"/>
      <c r="IJ26" s="91"/>
      <c r="IK26" s="91"/>
      <c r="IL26" s="91"/>
      <c r="IM26" s="91"/>
      <c r="IN26" s="91"/>
      <c r="IO26" s="91"/>
      <c r="IP26" s="91"/>
      <c r="IQ26" s="91"/>
      <c r="IR26" s="91"/>
      <c r="IS26" s="91"/>
      <c r="IT26" s="91"/>
      <c r="IU26" s="91"/>
    </row>
    <row r="27" spans="2:255" s="38" customFormat="1" ht="15.75" thickBot="1" x14ac:dyDescent="0.3">
      <c r="B27" s="37"/>
      <c r="C27" s="54"/>
      <c r="D27" s="54"/>
      <c r="E27" s="54"/>
      <c r="F27" s="4"/>
      <c r="G27" s="55"/>
      <c r="H27" s="80"/>
      <c r="I27" s="80"/>
      <c r="J27" s="56"/>
      <c r="K27" s="57"/>
      <c r="L27" s="57"/>
      <c r="M27" s="57"/>
      <c r="N27" s="57"/>
      <c r="O27" s="57"/>
      <c r="P27" s="57"/>
      <c r="Q27" s="57"/>
      <c r="R27" s="57"/>
      <c r="S27" s="58"/>
      <c r="T27" s="84"/>
      <c r="U27" s="85"/>
      <c r="V27" s="54"/>
      <c r="W27" s="54"/>
      <c r="X27" s="54"/>
      <c r="Y27" s="54"/>
      <c r="Z27" s="54"/>
      <c r="AA27" s="54"/>
      <c r="AB27" s="54"/>
      <c r="AC27" s="54"/>
      <c r="AD27" s="61"/>
      <c r="AE27" s="84"/>
      <c r="AF27" s="85"/>
      <c r="AG27" s="54"/>
      <c r="AH27" s="54"/>
      <c r="AI27" s="54"/>
      <c r="AJ27" s="54"/>
      <c r="AK27" s="54"/>
      <c r="AL27" s="54"/>
      <c r="AM27" s="54"/>
      <c r="AN27" s="54"/>
      <c r="AO27" s="61"/>
      <c r="AP27" s="84"/>
      <c r="AQ27" s="85"/>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c r="HG27" s="91"/>
      <c r="HH27" s="91"/>
      <c r="HI27" s="91"/>
      <c r="HJ27" s="91"/>
      <c r="HK27" s="91"/>
      <c r="HL27" s="91"/>
      <c r="HM27" s="91"/>
      <c r="HN27" s="91"/>
      <c r="HO27" s="91"/>
      <c r="HP27" s="91"/>
      <c r="HQ27" s="91"/>
      <c r="HR27" s="91"/>
      <c r="HS27" s="91"/>
      <c r="HT27" s="91"/>
      <c r="HU27" s="91"/>
      <c r="HV27" s="91"/>
      <c r="HW27" s="91"/>
      <c r="HX27" s="91"/>
      <c r="HY27" s="91"/>
      <c r="HZ27" s="91"/>
      <c r="IA27" s="91"/>
      <c r="IB27" s="91"/>
      <c r="IC27" s="91"/>
      <c r="ID27" s="91"/>
      <c r="IE27" s="91"/>
      <c r="IF27" s="91"/>
      <c r="IG27" s="91"/>
      <c r="IH27" s="91"/>
      <c r="II27" s="91"/>
      <c r="IJ27" s="91"/>
      <c r="IK27" s="91"/>
      <c r="IL27" s="91"/>
      <c r="IM27" s="91"/>
      <c r="IN27" s="91"/>
      <c r="IO27" s="91"/>
      <c r="IP27" s="91"/>
      <c r="IQ27" s="91"/>
      <c r="IR27" s="91"/>
      <c r="IS27" s="91"/>
      <c r="IT27" s="91"/>
      <c r="IU27" s="91"/>
    </row>
    <row r="28" spans="2:255" x14ac:dyDescent="0.25">
      <c r="B28" s="32"/>
      <c r="C28" s="39" t="s">
        <v>23</v>
      </c>
      <c r="D28" s="39"/>
      <c r="E28" s="39"/>
      <c r="F28" s="39" t="s">
        <v>0</v>
      </c>
      <c r="G28" s="40">
        <v>1</v>
      </c>
      <c r="H28" s="79" t="s">
        <v>4</v>
      </c>
      <c r="I28" s="79" t="s">
        <v>4</v>
      </c>
      <c r="J28" s="42" t="s">
        <v>5</v>
      </c>
      <c r="K28" s="43"/>
      <c r="L28" s="43"/>
      <c r="M28" s="43"/>
      <c r="N28" s="43"/>
      <c r="O28" s="43"/>
      <c r="P28" s="43"/>
      <c r="Q28" s="43"/>
      <c r="R28" s="43"/>
      <c r="S28" s="44"/>
      <c r="T28" s="83"/>
      <c r="U28" s="78"/>
      <c r="V28" s="43"/>
      <c r="W28" s="43"/>
      <c r="X28" s="43"/>
      <c r="Y28" s="43"/>
      <c r="Z28" s="43"/>
      <c r="AA28" s="43"/>
      <c r="AB28" s="43"/>
      <c r="AC28" s="43"/>
      <c r="AD28" s="64"/>
      <c r="AE28" s="83"/>
      <c r="AF28" s="78"/>
      <c r="AG28" s="43"/>
      <c r="AH28" s="43"/>
      <c r="AI28" s="43"/>
      <c r="AJ28" s="43"/>
      <c r="AK28" s="43"/>
      <c r="AL28" s="43"/>
      <c r="AM28" s="43"/>
      <c r="AN28" s="43"/>
      <c r="AO28" s="44"/>
      <c r="AP28" s="83"/>
      <c r="AQ28" s="78"/>
    </row>
    <row r="29" spans="2:255" x14ac:dyDescent="0.25">
      <c r="B29" s="32"/>
      <c r="C29" s="39"/>
      <c r="D29" s="39"/>
      <c r="E29" s="39"/>
      <c r="F29" s="39" t="s">
        <v>6</v>
      </c>
      <c r="G29" s="40">
        <v>2</v>
      </c>
      <c r="H29" s="79" t="s">
        <v>74</v>
      </c>
      <c r="I29" s="79" t="s">
        <v>74</v>
      </c>
      <c r="J29" s="42" t="s">
        <v>74</v>
      </c>
      <c r="K29" s="97" t="s">
        <v>74</v>
      </c>
      <c r="L29" s="97" t="s">
        <v>74</v>
      </c>
      <c r="M29" s="53" t="s">
        <v>74</v>
      </c>
      <c r="N29" s="97" t="s">
        <v>74</v>
      </c>
      <c r="O29" s="97" t="s">
        <v>74</v>
      </c>
      <c r="P29" s="97"/>
      <c r="Q29" s="97"/>
      <c r="R29" s="97"/>
      <c r="S29" s="98"/>
      <c r="T29" s="99" t="s">
        <v>74</v>
      </c>
      <c r="U29" s="79" t="s">
        <v>74</v>
      </c>
      <c r="V29" s="97" t="s">
        <v>74</v>
      </c>
      <c r="W29" s="97" t="s">
        <v>74</v>
      </c>
      <c r="X29" s="97" t="s">
        <v>74</v>
      </c>
      <c r="Y29" s="97" t="s">
        <v>74</v>
      </c>
      <c r="Z29" s="97" t="s">
        <v>74</v>
      </c>
      <c r="AA29" s="97"/>
      <c r="AB29" s="97"/>
      <c r="AC29" s="97"/>
      <c r="AD29" s="98"/>
      <c r="AE29" s="99" t="s">
        <v>74</v>
      </c>
      <c r="AF29" s="79" t="s">
        <v>74</v>
      </c>
      <c r="AG29" s="97" t="s">
        <v>74</v>
      </c>
      <c r="AH29" s="97" t="s">
        <v>74</v>
      </c>
      <c r="AI29" s="97" t="s">
        <v>74</v>
      </c>
      <c r="AJ29" s="97" t="s">
        <v>74</v>
      </c>
      <c r="AK29" s="97" t="s">
        <v>74</v>
      </c>
      <c r="AL29" s="97" t="s">
        <v>74</v>
      </c>
      <c r="AM29" s="97" t="s">
        <v>74</v>
      </c>
      <c r="AN29" s="97"/>
      <c r="AO29" s="98"/>
      <c r="AP29" s="99" t="s">
        <v>74</v>
      </c>
      <c r="AQ29" s="79" t="s">
        <v>74</v>
      </c>
    </row>
    <row r="30" spans="2:255" x14ac:dyDescent="0.25">
      <c r="B30" s="32"/>
      <c r="C30" s="39"/>
      <c r="D30" s="39"/>
      <c r="E30" s="39"/>
      <c r="F30" s="39" t="s">
        <v>1</v>
      </c>
      <c r="G30" s="40">
        <v>4</v>
      </c>
      <c r="H30" s="78">
        <f t="shared" si="4"/>
        <v>0.55919854280510017</v>
      </c>
      <c r="I30" s="78">
        <f t="shared" si="5"/>
        <v>0.6502732240437159</v>
      </c>
      <c r="J30" s="46">
        <v>1098</v>
      </c>
      <c r="K30" s="47">
        <v>11</v>
      </c>
      <c r="L30" s="47">
        <v>106</v>
      </c>
      <c r="M30" s="47">
        <v>120</v>
      </c>
      <c r="N30" s="47">
        <v>175</v>
      </c>
      <c r="O30" s="47">
        <v>81</v>
      </c>
      <c r="P30" s="47">
        <v>33</v>
      </c>
      <c r="Q30" s="47">
        <v>15</v>
      </c>
      <c r="R30" s="47"/>
      <c r="S30" s="48"/>
      <c r="T30" s="83">
        <f>(K30+L30+M30+N30+O30) /J30</f>
        <v>0.44899817850637525</v>
      </c>
      <c r="U30" s="78">
        <f>(K30+L30+M30+N30+O30+P30+Q30)/J30</f>
        <v>0.49271402550091076</v>
      </c>
      <c r="V30" s="43">
        <v>1</v>
      </c>
      <c r="W30" s="43">
        <v>4</v>
      </c>
      <c r="X30" s="43">
        <v>7</v>
      </c>
      <c r="Y30" s="43">
        <v>12</v>
      </c>
      <c r="Z30" s="43">
        <v>39</v>
      </c>
      <c r="AA30" s="43">
        <v>22</v>
      </c>
      <c r="AB30" s="43">
        <v>8</v>
      </c>
      <c r="AC30" s="43"/>
      <c r="AD30" s="44"/>
      <c r="AE30" s="83">
        <f>(V30+W30+X30+Y30+Z30) /J30</f>
        <v>5.737704918032787E-2</v>
      </c>
      <c r="AF30" s="78">
        <f>(V30+W30+X30+Y30+Z30+AA30+AB30)/J30</f>
        <v>8.4699453551912565E-2</v>
      </c>
      <c r="AG30" s="43">
        <v>2</v>
      </c>
      <c r="AH30" s="43">
        <v>7</v>
      </c>
      <c r="AI30" s="43">
        <v>12</v>
      </c>
      <c r="AJ30" s="43">
        <v>15</v>
      </c>
      <c r="AK30" s="43">
        <v>22</v>
      </c>
      <c r="AL30" s="43">
        <v>18</v>
      </c>
      <c r="AM30" s="43">
        <v>4</v>
      </c>
      <c r="AN30" s="43"/>
      <c r="AO30" s="44"/>
      <c r="AP30" s="83">
        <f t="shared" ref="AP30:AP31" si="10">(AG30+AH30+AI30+AJ30+AK30) /J30</f>
        <v>5.2823315118397086E-2</v>
      </c>
      <c r="AQ30" s="78">
        <f t="shared" ref="AQ30:AQ31" si="11">(AG30+AH30+AI30+AJ30+AK30+AL30+AM30)/J30</f>
        <v>7.2859744990892539E-2</v>
      </c>
    </row>
    <row r="31" spans="2:255" x14ac:dyDescent="0.25">
      <c r="B31" s="32"/>
      <c r="C31" s="39"/>
      <c r="D31" s="39"/>
      <c r="E31" s="39"/>
      <c r="F31" s="39" t="s">
        <v>2</v>
      </c>
      <c r="G31" s="40">
        <v>3</v>
      </c>
      <c r="H31" s="78">
        <f t="shared" si="4"/>
        <v>0.53846153846153844</v>
      </c>
      <c r="I31" s="78">
        <f t="shared" si="5"/>
        <v>0.61538461538461542</v>
      </c>
      <c r="J31" s="46">
        <v>26</v>
      </c>
      <c r="K31" s="47">
        <v>0</v>
      </c>
      <c r="L31" s="47">
        <v>7</v>
      </c>
      <c r="M31" s="47">
        <v>4</v>
      </c>
      <c r="N31" s="47">
        <v>2</v>
      </c>
      <c r="O31" s="47">
        <v>0</v>
      </c>
      <c r="P31" s="47">
        <v>0</v>
      </c>
      <c r="Q31" s="47"/>
      <c r="R31" s="47"/>
      <c r="S31" s="48"/>
      <c r="T31" s="83">
        <f>(K31+L31+M31+N31)/J31</f>
        <v>0.5</v>
      </c>
      <c r="U31" s="78">
        <f>(K31+L31+M31+N31+O31+P31)/J31</f>
        <v>0.5</v>
      </c>
      <c r="V31" s="43">
        <v>0</v>
      </c>
      <c r="W31" s="43">
        <v>0</v>
      </c>
      <c r="X31" s="43">
        <v>0</v>
      </c>
      <c r="Y31" s="43">
        <v>0</v>
      </c>
      <c r="Z31" s="43">
        <v>0</v>
      </c>
      <c r="AA31" s="43">
        <v>0</v>
      </c>
      <c r="AB31" s="43"/>
      <c r="AC31" s="43"/>
      <c r="AD31" s="44"/>
      <c r="AE31" s="83">
        <f>(V31+W31+X31+Y31)/J31</f>
        <v>0</v>
      </c>
      <c r="AF31" s="78">
        <f>(V31+W31+X31+Y31+Z31+AA31)/J31</f>
        <v>0</v>
      </c>
      <c r="AG31" s="43">
        <v>0</v>
      </c>
      <c r="AH31" s="43">
        <v>0</v>
      </c>
      <c r="AI31" s="43">
        <v>1</v>
      </c>
      <c r="AJ31" s="43">
        <v>0</v>
      </c>
      <c r="AK31" s="43">
        <v>0</v>
      </c>
      <c r="AL31" s="43">
        <v>1</v>
      </c>
      <c r="AM31" s="43">
        <v>1</v>
      </c>
      <c r="AN31" s="43"/>
      <c r="AO31" s="44"/>
      <c r="AP31" s="83">
        <f t="shared" si="10"/>
        <v>3.8461538461538464E-2</v>
      </c>
      <c r="AQ31" s="78">
        <f t="shared" si="11"/>
        <v>0.11538461538461539</v>
      </c>
    </row>
    <row r="32" spans="2:255" s="30" customFormat="1" x14ac:dyDescent="0.25">
      <c r="B32" s="32"/>
      <c r="C32" s="43"/>
      <c r="D32" s="43"/>
      <c r="E32" s="43"/>
      <c r="F32" s="43" t="s">
        <v>3</v>
      </c>
      <c r="G32" s="52">
        <v>6</v>
      </c>
      <c r="H32" s="79" t="s">
        <v>4</v>
      </c>
      <c r="I32" s="79" t="s">
        <v>4</v>
      </c>
      <c r="J32" s="46" t="s">
        <v>5</v>
      </c>
      <c r="K32" s="47"/>
      <c r="L32" s="47"/>
      <c r="M32" s="47"/>
      <c r="N32" s="47"/>
      <c r="O32" s="47"/>
      <c r="P32" s="47"/>
      <c r="Q32" s="47"/>
      <c r="R32" s="47"/>
      <c r="S32" s="48"/>
      <c r="T32" s="83"/>
      <c r="U32" s="78"/>
      <c r="V32" s="43"/>
      <c r="W32" s="43"/>
      <c r="X32" s="43"/>
      <c r="Y32" s="43"/>
      <c r="Z32" s="43"/>
      <c r="AA32" s="43"/>
      <c r="AB32" s="43"/>
      <c r="AC32" s="43"/>
      <c r="AD32" s="44"/>
      <c r="AE32" s="83"/>
      <c r="AF32" s="78"/>
      <c r="AG32" s="43"/>
      <c r="AH32" s="43"/>
      <c r="AI32" s="43"/>
      <c r="AJ32" s="43"/>
      <c r="AK32" s="43"/>
      <c r="AL32" s="43"/>
      <c r="AM32" s="43"/>
      <c r="AN32" s="43"/>
      <c r="AO32" s="44"/>
      <c r="AP32" s="83"/>
      <c r="AQ32" s="78"/>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c r="EO32" s="91"/>
      <c r="EP32" s="91"/>
      <c r="EQ32" s="91"/>
      <c r="ER32" s="91"/>
      <c r="ES32" s="91"/>
      <c r="ET32" s="91"/>
      <c r="EU32" s="91"/>
      <c r="EV32" s="91"/>
      <c r="EW32" s="91"/>
      <c r="EX32" s="91"/>
      <c r="EY32" s="91"/>
      <c r="EZ32" s="91"/>
      <c r="FA32" s="91"/>
      <c r="FB32" s="91"/>
      <c r="FC32" s="91"/>
      <c r="FD32" s="91"/>
      <c r="FE32" s="91"/>
      <c r="FF32" s="91"/>
      <c r="FG32" s="91"/>
      <c r="FH32" s="91"/>
      <c r="FI32" s="91"/>
      <c r="FJ32" s="91"/>
      <c r="FK32" s="91"/>
      <c r="FL32" s="91"/>
      <c r="FM32" s="91"/>
      <c r="FN32" s="91"/>
      <c r="FO32" s="91"/>
      <c r="FP32" s="91"/>
      <c r="FQ32" s="91"/>
      <c r="FR32" s="91"/>
      <c r="FS32" s="91"/>
      <c r="FT32" s="91"/>
      <c r="FU32" s="91"/>
      <c r="FV32" s="91"/>
      <c r="FW32" s="91"/>
      <c r="FX32" s="91"/>
      <c r="FY32" s="91"/>
      <c r="FZ32" s="91"/>
      <c r="GA32" s="91"/>
      <c r="GB32" s="91"/>
      <c r="GC32" s="91"/>
      <c r="GD32" s="91"/>
      <c r="GE32" s="91"/>
      <c r="GF32" s="91"/>
      <c r="GG32" s="91"/>
      <c r="GH32" s="91"/>
      <c r="GI32" s="91"/>
      <c r="GJ32" s="91"/>
      <c r="GK32" s="91"/>
      <c r="GL32" s="91"/>
      <c r="GM32" s="91"/>
      <c r="GN32" s="91"/>
      <c r="GO32" s="91"/>
      <c r="GP32" s="91"/>
      <c r="GQ32" s="91"/>
      <c r="GR32" s="91"/>
      <c r="GS32" s="91"/>
      <c r="GT32" s="91"/>
      <c r="GU32" s="91"/>
      <c r="GV32" s="91"/>
      <c r="GW32" s="91"/>
      <c r="GX32" s="91"/>
      <c r="GY32" s="91"/>
      <c r="GZ32" s="91"/>
      <c r="HA32" s="91"/>
      <c r="HB32" s="91"/>
      <c r="HC32" s="91"/>
      <c r="HD32" s="91"/>
      <c r="HE32" s="91"/>
      <c r="HF32" s="91"/>
      <c r="HG32" s="91"/>
      <c r="HH32" s="91"/>
      <c r="HI32" s="91"/>
      <c r="HJ32" s="91"/>
      <c r="HK32" s="91"/>
      <c r="HL32" s="91"/>
      <c r="HM32" s="91"/>
      <c r="HN32" s="91"/>
      <c r="HO32" s="91"/>
      <c r="HP32" s="91"/>
      <c r="HQ32" s="91"/>
      <c r="HR32" s="91"/>
      <c r="HS32" s="91"/>
      <c r="HT32" s="91"/>
      <c r="HU32" s="91"/>
      <c r="HV32" s="91"/>
      <c r="HW32" s="91"/>
      <c r="HX32" s="91"/>
      <c r="HY32" s="91"/>
      <c r="HZ32" s="91"/>
      <c r="IA32" s="91"/>
      <c r="IB32" s="91"/>
      <c r="IC32" s="91"/>
      <c r="ID32" s="91"/>
      <c r="IE32" s="91"/>
      <c r="IF32" s="91"/>
      <c r="IG32" s="91"/>
      <c r="IH32" s="91"/>
      <c r="II32" s="91"/>
      <c r="IJ32" s="91"/>
      <c r="IK32" s="91"/>
      <c r="IL32" s="91"/>
      <c r="IM32" s="91"/>
      <c r="IN32" s="91"/>
      <c r="IO32" s="91"/>
      <c r="IP32" s="91"/>
      <c r="IQ32" s="91"/>
      <c r="IR32" s="91"/>
      <c r="IS32" s="91"/>
      <c r="IT32" s="91"/>
      <c r="IU32" s="91"/>
    </row>
    <row r="33" spans="2:255" s="38" customFormat="1" ht="15.75" thickBot="1" x14ac:dyDescent="0.3">
      <c r="B33" s="37"/>
      <c r="C33" s="54"/>
      <c r="D33" s="54"/>
      <c r="E33" s="54"/>
      <c r="F33" s="4"/>
      <c r="G33" s="55"/>
      <c r="H33" s="80"/>
      <c r="I33" s="80"/>
      <c r="J33" s="56"/>
      <c r="K33" s="57"/>
      <c r="L33" s="57"/>
      <c r="M33" s="57"/>
      <c r="N33" s="57"/>
      <c r="O33" s="57"/>
      <c r="P33" s="57"/>
      <c r="Q33" s="57"/>
      <c r="R33" s="57"/>
      <c r="S33" s="58"/>
      <c r="T33" s="84"/>
      <c r="U33" s="85"/>
      <c r="V33" s="54"/>
      <c r="W33" s="54"/>
      <c r="X33" s="54"/>
      <c r="Y33" s="54"/>
      <c r="Z33" s="54"/>
      <c r="AA33" s="54"/>
      <c r="AB33" s="54"/>
      <c r="AC33" s="54"/>
      <c r="AD33" s="61"/>
      <c r="AE33" s="84"/>
      <c r="AF33" s="85"/>
      <c r="AG33" s="54"/>
      <c r="AH33" s="54"/>
      <c r="AI33" s="54"/>
      <c r="AJ33" s="54"/>
      <c r="AK33" s="54"/>
      <c r="AL33" s="54"/>
      <c r="AM33" s="54"/>
      <c r="AN33" s="54"/>
      <c r="AO33" s="61"/>
      <c r="AP33" s="84"/>
      <c r="AQ33" s="85"/>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c r="CC33" s="91"/>
      <c r="CD33" s="91"/>
      <c r="CE33" s="91"/>
      <c r="CF33" s="91"/>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91"/>
      <c r="DE33" s="91"/>
      <c r="DF33" s="91"/>
      <c r="DG33" s="91"/>
      <c r="DH33" s="91"/>
      <c r="DI33" s="91"/>
      <c r="DJ33" s="91"/>
      <c r="DK33" s="91"/>
      <c r="DL33" s="91"/>
      <c r="DM33" s="91"/>
      <c r="DN33" s="91"/>
      <c r="DO33" s="91"/>
      <c r="DP33" s="91"/>
      <c r="DQ33" s="91"/>
      <c r="DR33" s="91"/>
      <c r="DS33" s="91"/>
      <c r="DT33" s="91"/>
      <c r="DU33" s="91"/>
      <c r="DV33" s="91"/>
      <c r="DW33" s="91"/>
      <c r="DX33" s="91"/>
      <c r="DY33" s="91"/>
      <c r="DZ33" s="91"/>
      <c r="EA33" s="91"/>
      <c r="EB33" s="91"/>
      <c r="EC33" s="91"/>
      <c r="ED33" s="91"/>
      <c r="EE33" s="91"/>
      <c r="EF33" s="91"/>
      <c r="EG33" s="91"/>
      <c r="EH33" s="91"/>
      <c r="EI33" s="91"/>
      <c r="EJ33" s="91"/>
      <c r="EK33" s="91"/>
      <c r="EL33" s="91"/>
      <c r="EM33" s="91"/>
      <c r="EN33" s="91"/>
      <c r="EO33" s="91"/>
      <c r="EP33" s="91"/>
      <c r="EQ33" s="91"/>
      <c r="ER33" s="91"/>
      <c r="ES33" s="91"/>
      <c r="ET33" s="91"/>
      <c r="EU33" s="91"/>
      <c r="EV33" s="91"/>
      <c r="EW33" s="91"/>
      <c r="EX33" s="91"/>
      <c r="EY33" s="91"/>
      <c r="EZ33" s="91"/>
      <c r="FA33" s="91"/>
      <c r="FB33" s="91"/>
      <c r="FC33" s="91"/>
      <c r="FD33" s="91"/>
      <c r="FE33" s="91"/>
      <c r="FF33" s="91"/>
      <c r="FG33" s="91"/>
      <c r="FH33" s="91"/>
      <c r="FI33" s="91"/>
      <c r="FJ33" s="91"/>
      <c r="FK33" s="91"/>
      <c r="FL33" s="91"/>
      <c r="FM33" s="91"/>
      <c r="FN33" s="91"/>
      <c r="FO33" s="91"/>
      <c r="FP33" s="91"/>
      <c r="FQ33" s="91"/>
      <c r="FR33" s="91"/>
      <c r="FS33" s="91"/>
      <c r="FT33" s="91"/>
      <c r="FU33" s="91"/>
      <c r="FV33" s="91"/>
      <c r="FW33" s="91"/>
      <c r="FX33" s="91"/>
      <c r="FY33" s="91"/>
      <c r="FZ33" s="91"/>
      <c r="GA33" s="91"/>
      <c r="GB33" s="91"/>
      <c r="GC33" s="91"/>
      <c r="GD33" s="91"/>
      <c r="GE33" s="91"/>
      <c r="GF33" s="91"/>
      <c r="GG33" s="91"/>
      <c r="GH33" s="91"/>
      <c r="GI33" s="91"/>
      <c r="GJ33" s="91"/>
      <c r="GK33" s="91"/>
      <c r="GL33" s="91"/>
      <c r="GM33" s="91"/>
      <c r="GN33" s="91"/>
      <c r="GO33" s="91"/>
      <c r="GP33" s="91"/>
      <c r="GQ33" s="91"/>
      <c r="GR33" s="91"/>
      <c r="GS33" s="91"/>
      <c r="GT33" s="91"/>
      <c r="GU33" s="91"/>
      <c r="GV33" s="91"/>
      <c r="GW33" s="91"/>
      <c r="GX33" s="91"/>
      <c r="GY33" s="91"/>
      <c r="GZ33" s="91"/>
      <c r="HA33" s="91"/>
      <c r="HB33" s="91"/>
      <c r="HC33" s="91"/>
      <c r="HD33" s="91"/>
      <c r="HE33" s="91"/>
      <c r="HF33" s="91"/>
      <c r="HG33" s="91"/>
      <c r="HH33" s="91"/>
      <c r="HI33" s="91"/>
      <c r="HJ33" s="91"/>
      <c r="HK33" s="91"/>
      <c r="HL33" s="91"/>
      <c r="HM33" s="91"/>
      <c r="HN33" s="91"/>
      <c r="HO33" s="91"/>
      <c r="HP33" s="91"/>
      <c r="HQ33" s="91"/>
      <c r="HR33" s="91"/>
      <c r="HS33" s="91"/>
      <c r="HT33" s="91"/>
      <c r="HU33" s="91"/>
      <c r="HV33" s="91"/>
      <c r="HW33" s="91"/>
      <c r="HX33" s="91"/>
      <c r="HY33" s="91"/>
      <c r="HZ33" s="91"/>
      <c r="IA33" s="91"/>
      <c r="IB33" s="91"/>
      <c r="IC33" s="91"/>
      <c r="ID33" s="91"/>
      <c r="IE33" s="91"/>
      <c r="IF33" s="91"/>
      <c r="IG33" s="91"/>
      <c r="IH33" s="91"/>
      <c r="II33" s="91"/>
      <c r="IJ33" s="91"/>
      <c r="IK33" s="91"/>
      <c r="IL33" s="91"/>
      <c r="IM33" s="91"/>
      <c r="IN33" s="91"/>
      <c r="IO33" s="91"/>
      <c r="IP33" s="91"/>
      <c r="IQ33" s="91"/>
      <c r="IR33" s="91"/>
      <c r="IS33" s="91"/>
      <c r="IT33" s="91"/>
      <c r="IU33" s="91"/>
    </row>
    <row r="34" spans="2:255" x14ac:dyDescent="0.25">
      <c r="B34" s="32"/>
      <c r="C34" s="39" t="s">
        <v>24</v>
      </c>
      <c r="D34" s="39"/>
      <c r="E34" s="39"/>
      <c r="F34" s="39" t="s">
        <v>0</v>
      </c>
      <c r="G34" s="40">
        <v>1</v>
      </c>
      <c r="H34" s="78">
        <f t="shared" si="4"/>
        <v>0.34560269738690641</v>
      </c>
      <c r="I34" s="78">
        <f t="shared" si="5"/>
        <v>0.38395616746277045</v>
      </c>
      <c r="J34" s="46">
        <v>7118</v>
      </c>
      <c r="K34" s="47">
        <v>1749</v>
      </c>
      <c r="L34" s="43">
        <v>240</v>
      </c>
      <c r="M34" s="43">
        <v>69</v>
      </c>
      <c r="N34" s="43">
        <v>34</v>
      </c>
      <c r="O34" s="43"/>
      <c r="P34" s="43"/>
      <c r="Q34" s="43"/>
      <c r="R34" s="43"/>
      <c r="S34" s="44"/>
      <c r="T34" s="83">
        <f>(K34+L34)/J34</f>
        <v>0.27943242483843778</v>
      </c>
      <c r="U34" s="78">
        <f>(K34+L34+M34+N34)/J34</f>
        <v>0.29390278168024725</v>
      </c>
      <c r="V34" s="43">
        <v>14</v>
      </c>
      <c r="W34" s="43">
        <v>9</v>
      </c>
      <c r="X34" s="43">
        <v>9</v>
      </c>
      <c r="Y34" s="43">
        <v>9</v>
      </c>
      <c r="Z34" s="43"/>
      <c r="AA34" s="43"/>
      <c r="AB34" s="43"/>
      <c r="AC34" s="43"/>
      <c r="AD34" s="44"/>
      <c r="AE34" s="83">
        <f>(V34+W34)/J34</f>
        <v>3.2312447316661984E-3</v>
      </c>
      <c r="AF34" s="78">
        <f>(V34+W34+X34+Y34)/J34</f>
        <v>5.7600449564484402E-3</v>
      </c>
      <c r="AG34" s="43">
        <v>101</v>
      </c>
      <c r="AH34" s="43">
        <v>83</v>
      </c>
      <c r="AI34" s="43">
        <v>81</v>
      </c>
      <c r="AJ34" s="43">
        <v>77</v>
      </c>
      <c r="AK34" s="43">
        <v>106</v>
      </c>
      <c r="AL34" s="43">
        <v>88</v>
      </c>
      <c r="AM34" s="43">
        <v>64</v>
      </c>
      <c r="AN34" s="43"/>
      <c r="AO34" s="44"/>
      <c r="AP34" s="83">
        <f t="shared" ref="AP34:AP36" si="12">(AG34+AH34+AI34+AJ34+AK34) /J34</f>
        <v>6.2939027816802467E-2</v>
      </c>
      <c r="AQ34" s="78">
        <f t="shared" ref="AQ34:AQ36" si="13">(AG34+AH34+AI34+AJ34+AK34+AL34+AM34)/J34</f>
        <v>8.4293340826074745E-2</v>
      </c>
    </row>
    <row r="35" spans="2:255" x14ac:dyDescent="0.25">
      <c r="B35" s="32"/>
      <c r="C35" s="39"/>
      <c r="D35" s="39"/>
      <c r="E35" s="39"/>
      <c r="F35" s="39" t="s">
        <v>6</v>
      </c>
      <c r="G35" s="40">
        <v>2</v>
      </c>
      <c r="H35" s="78">
        <f t="shared" si="4"/>
        <v>0.45612305265233682</v>
      </c>
      <c r="I35" s="78">
        <f t="shared" si="5"/>
        <v>0.53697495563005326</v>
      </c>
      <c r="J35" s="46">
        <v>10142</v>
      </c>
      <c r="K35" s="43">
        <v>211</v>
      </c>
      <c r="L35" s="47">
        <v>2977</v>
      </c>
      <c r="M35" s="47">
        <v>1006</v>
      </c>
      <c r="N35" s="43">
        <v>300</v>
      </c>
      <c r="O35" s="43">
        <v>148</v>
      </c>
      <c r="P35" s="43"/>
      <c r="Q35" s="43"/>
      <c r="R35" s="43"/>
      <c r="S35" s="44"/>
      <c r="T35" s="83">
        <f>(K35+L35+M35)/J35</f>
        <v>0.41352790376651549</v>
      </c>
      <c r="U35" s="78">
        <f>(K35+L35+M35+N35+O35)/J35</f>
        <v>0.45770065075921906</v>
      </c>
      <c r="V35" s="43">
        <v>10</v>
      </c>
      <c r="W35" s="43">
        <v>15</v>
      </c>
      <c r="X35" s="43">
        <v>29</v>
      </c>
      <c r="Y35" s="43">
        <v>29</v>
      </c>
      <c r="Z35" s="43">
        <v>20</v>
      </c>
      <c r="AA35" s="43"/>
      <c r="AB35" s="43"/>
      <c r="AC35" s="43"/>
      <c r="AD35" s="44"/>
      <c r="AE35" s="83">
        <f>(V35+W35+X35)/J35</f>
        <v>5.3243936107276674E-3</v>
      </c>
      <c r="AF35" s="78">
        <f>(V35+W35+X35+Y35+Z35)/J35</f>
        <v>1.0155787813054625E-2</v>
      </c>
      <c r="AG35" s="43">
        <v>56</v>
      </c>
      <c r="AH35" s="43">
        <v>50</v>
      </c>
      <c r="AI35" s="43">
        <v>87</v>
      </c>
      <c r="AJ35" s="43">
        <v>89</v>
      </c>
      <c r="AK35" s="43">
        <v>96</v>
      </c>
      <c r="AL35" s="43">
        <v>171</v>
      </c>
      <c r="AM35" s="43">
        <v>152</v>
      </c>
      <c r="AN35" s="43"/>
      <c r="AO35" s="44"/>
      <c r="AP35" s="83">
        <f t="shared" si="12"/>
        <v>3.7270755275093673E-2</v>
      </c>
      <c r="AQ35" s="78">
        <f t="shared" si="13"/>
        <v>6.9118517057779535E-2</v>
      </c>
    </row>
    <row r="36" spans="2:255" x14ac:dyDescent="0.25">
      <c r="B36" s="32"/>
      <c r="C36" s="39"/>
      <c r="D36" s="39"/>
      <c r="E36" s="39"/>
      <c r="F36" s="39" t="s">
        <v>1</v>
      </c>
      <c r="G36" s="40">
        <v>4</v>
      </c>
      <c r="H36" s="78">
        <f t="shared" si="4"/>
        <v>0.37281399046104929</v>
      </c>
      <c r="I36" s="78">
        <f t="shared" si="5"/>
        <v>0.43084260731319557</v>
      </c>
      <c r="J36" s="46">
        <v>1258</v>
      </c>
      <c r="K36" s="47">
        <v>20</v>
      </c>
      <c r="L36" s="47">
        <v>164</v>
      </c>
      <c r="M36" s="47">
        <v>99</v>
      </c>
      <c r="N36" s="47">
        <v>52</v>
      </c>
      <c r="O36" s="47">
        <v>34</v>
      </c>
      <c r="P36" s="47">
        <v>36</v>
      </c>
      <c r="Q36" s="47">
        <v>27</v>
      </c>
      <c r="R36" s="47"/>
      <c r="S36" s="48"/>
      <c r="T36" s="83">
        <f>(K36+L36+M36+N36+O36) /J36</f>
        <v>0.2933227344992051</v>
      </c>
      <c r="U36" s="78">
        <f>(K36+L36+M36+N36+O36+P36+Q36)/J36</f>
        <v>0.34340222575516693</v>
      </c>
      <c r="V36" s="43">
        <v>0</v>
      </c>
      <c r="W36" s="43">
        <v>2</v>
      </c>
      <c r="X36" s="43">
        <v>2</v>
      </c>
      <c r="Y36" s="43">
        <v>1</v>
      </c>
      <c r="Z36" s="43">
        <v>1</v>
      </c>
      <c r="AA36" s="43">
        <v>1</v>
      </c>
      <c r="AB36" s="43">
        <v>0</v>
      </c>
      <c r="AC36" s="43"/>
      <c r="AD36" s="44"/>
      <c r="AE36" s="83">
        <f>(V36+W36+X36+Y36+Z36) /J36</f>
        <v>4.7694753577106515E-3</v>
      </c>
      <c r="AF36" s="78">
        <f>(V36+W36+X36+Y36+Z36+AA36+AB36)/J36</f>
        <v>5.5643879173290934E-3</v>
      </c>
      <c r="AG36" s="43">
        <v>61</v>
      </c>
      <c r="AH36" s="43">
        <v>6</v>
      </c>
      <c r="AI36" s="43">
        <v>12</v>
      </c>
      <c r="AJ36" s="43">
        <v>9</v>
      </c>
      <c r="AK36" s="43">
        <v>6</v>
      </c>
      <c r="AL36" s="43">
        <v>4</v>
      </c>
      <c r="AM36" s="43">
        <v>5</v>
      </c>
      <c r="AN36" s="43"/>
      <c r="AO36" s="44"/>
      <c r="AP36" s="83">
        <f t="shared" si="12"/>
        <v>7.472178060413355E-2</v>
      </c>
      <c r="AQ36" s="78">
        <f t="shared" si="13"/>
        <v>8.1875993640699529E-2</v>
      </c>
    </row>
    <row r="37" spans="2:255" x14ac:dyDescent="0.25">
      <c r="B37" s="32"/>
      <c r="C37" s="39"/>
      <c r="D37" s="39"/>
      <c r="E37" s="39"/>
      <c r="F37" s="39" t="s">
        <v>2</v>
      </c>
      <c r="G37" s="40">
        <v>3</v>
      </c>
      <c r="H37" s="79" t="s">
        <v>4</v>
      </c>
      <c r="I37" s="79" t="s">
        <v>4</v>
      </c>
      <c r="J37" s="46" t="s">
        <v>5</v>
      </c>
      <c r="K37" s="47"/>
      <c r="L37" s="47"/>
      <c r="M37" s="47"/>
      <c r="N37" s="47"/>
      <c r="O37" s="47"/>
      <c r="P37" s="47"/>
      <c r="Q37" s="47"/>
      <c r="R37" s="47"/>
      <c r="S37" s="48"/>
      <c r="T37" s="83"/>
      <c r="U37" s="78"/>
      <c r="V37" s="43"/>
      <c r="W37" s="43"/>
      <c r="X37" s="43"/>
      <c r="Y37" s="43"/>
      <c r="Z37" s="43"/>
      <c r="AA37" s="43"/>
      <c r="AB37" s="43"/>
      <c r="AC37" s="43"/>
      <c r="AD37" s="44"/>
      <c r="AE37" s="83"/>
      <c r="AF37" s="78"/>
      <c r="AG37" s="43"/>
      <c r="AH37" s="43"/>
      <c r="AI37" s="43"/>
      <c r="AJ37" s="43"/>
      <c r="AK37" s="43"/>
      <c r="AL37" s="43"/>
      <c r="AM37" s="43"/>
      <c r="AN37" s="43"/>
      <c r="AO37" s="44"/>
      <c r="AP37" s="83"/>
      <c r="AQ37" s="78"/>
    </row>
    <row r="38" spans="2:255" s="30" customFormat="1" x14ac:dyDescent="0.25">
      <c r="B38" s="32"/>
      <c r="C38" s="43"/>
      <c r="D38" s="43"/>
      <c r="E38" s="43"/>
      <c r="F38" s="43" t="s">
        <v>3</v>
      </c>
      <c r="G38" s="52">
        <v>6</v>
      </c>
      <c r="H38" s="79" t="s">
        <v>4</v>
      </c>
      <c r="I38" s="79" t="s">
        <v>4</v>
      </c>
      <c r="J38" s="46" t="s">
        <v>5</v>
      </c>
      <c r="K38" s="47"/>
      <c r="L38" s="47"/>
      <c r="M38" s="47"/>
      <c r="N38" s="47"/>
      <c r="O38" s="47"/>
      <c r="P38" s="47"/>
      <c r="Q38" s="47"/>
      <c r="R38" s="47"/>
      <c r="S38" s="48"/>
      <c r="T38" s="83"/>
      <c r="U38" s="78"/>
      <c r="V38" s="43"/>
      <c r="W38" s="43"/>
      <c r="X38" s="43"/>
      <c r="Y38" s="43"/>
      <c r="Z38" s="43"/>
      <c r="AA38" s="43"/>
      <c r="AB38" s="43"/>
      <c r="AC38" s="43"/>
      <c r="AD38" s="44"/>
      <c r="AE38" s="83"/>
      <c r="AF38" s="78"/>
      <c r="AG38" s="43"/>
      <c r="AH38" s="43"/>
      <c r="AI38" s="43"/>
      <c r="AJ38" s="43"/>
      <c r="AK38" s="43"/>
      <c r="AL38" s="43"/>
      <c r="AM38" s="43"/>
      <c r="AN38" s="43"/>
      <c r="AO38" s="44"/>
      <c r="AP38" s="83"/>
      <c r="AQ38" s="78"/>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91"/>
      <c r="DX38" s="91"/>
      <c r="DY38" s="91"/>
      <c r="DZ38" s="91"/>
      <c r="EA38" s="91"/>
      <c r="EB38" s="91"/>
      <c r="EC38" s="91"/>
      <c r="ED38" s="91"/>
      <c r="EE38" s="91"/>
      <c r="EF38" s="91"/>
      <c r="EG38" s="91"/>
      <c r="EH38" s="91"/>
      <c r="EI38" s="91"/>
      <c r="EJ38" s="91"/>
      <c r="EK38" s="91"/>
      <c r="EL38" s="91"/>
      <c r="EM38" s="91"/>
      <c r="EN38" s="91"/>
      <c r="EO38" s="91"/>
      <c r="EP38" s="91"/>
      <c r="EQ38" s="91"/>
      <c r="ER38" s="91"/>
      <c r="ES38" s="91"/>
      <c r="ET38" s="91"/>
      <c r="EU38" s="91"/>
      <c r="EV38" s="91"/>
      <c r="EW38" s="91"/>
      <c r="EX38" s="91"/>
      <c r="EY38" s="91"/>
      <c r="EZ38" s="91"/>
      <c r="FA38" s="91"/>
      <c r="FB38" s="91"/>
      <c r="FC38" s="91"/>
      <c r="FD38" s="91"/>
      <c r="FE38" s="91"/>
      <c r="FF38" s="91"/>
      <c r="FG38" s="91"/>
      <c r="FH38" s="91"/>
      <c r="FI38" s="91"/>
      <c r="FJ38" s="91"/>
      <c r="FK38" s="91"/>
      <c r="FL38" s="91"/>
      <c r="FM38" s="91"/>
      <c r="FN38" s="91"/>
      <c r="FO38" s="91"/>
      <c r="FP38" s="91"/>
      <c r="FQ38" s="91"/>
      <c r="FR38" s="91"/>
      <c r="FS38" s="91"/>
      <c r="FT38" s="91"/>
      <c r="FU38" s="91"/>
      <c r="FV38" s="91"/>
      <c r="FW38" s="91"/>
      <c r="FX38" s="91"/>
      <c r="FY38" s="91"/>
      <c r="FZ38" s="91"/>
      <c r="GA38" s="91"/>
      <c r="GB38" s="91"/>
      <c r="GC38" s="91"/>
      <c r="GD38" s="91"/>
      <c r="GE38" s="91"/>
      <c r="GF38" s="91"/>
      <c r="GG38" s="91"/>
      <c r="GH38" s="91"/>
      <c r="GI38" s="91"/>
      <c r="GJ38" s="91"/>
      <c r="GK38" s="91"/>
      <c r="GL38" s="91"/>
      <c r="GM38" s="91"/>
      <c r="GN38" s="91"/>
      <c r="GO38" s="91"/>
      <c r="GP38" s="91"/>
      <c r="GQ38" s="91"/>
      <c r="GR38" s="91"/>
      <c r="GS38" s="91"/>
      <c r="GT38" s="91"/>
      <c r="GU38" s="91"/>
      <c r="GV38" s="91"/>
      <c r="GW38" s="91"/>
      <c r="GX38" s="91"/>
      <c r="GY38" s="91"/>
      <c r="GZ38" s="91"/>
      <c r="HA38" s="91"/>
      <c r="HB38" s="91"/>
      <c r="HC38" s="91"/>
      <c r="HD38" s="91"/>
      <c r="HE38" s="91"/>
      <c r="HF38" s="91"/>
      <c r="HG38" s="91"/>
      <c r="HH38" s="91"/>
      <c r="HI38" s="91"/>
      <c r="HJ38" s="91"/>
      <c r="HK38" s="91"/>
      <c r="HL38" s="91"/>
      <c r="HM38" s="91"/>
      <c r="HN38" s="91"/>
      <c r="HO38" s="91"/>
      <c r="HP38" s="91"/>
      <c r="HQ38" s="91"/>
      <c r="HR38" s="91"/>
      <c r="HS38" s="91"/>
      <c r="HT38" s="91"/>
      <c r="HU38" s="91"/>
      <c r="HV38" s="91"/>
      <c r="HW38" s="91"/>
      <c r="HX38" s="91"/>
      <c r="HY38" s="91"/>
      <c r="HZ38" s="91"/>
      <c r="IA38" s="91"/>
      <c r="IB38" s="91"/>
      <c r="IC38" s="91"/>
      <c r="ID38" s="91"/>
      <c r="IE38" s="91"/>
      <c r="IF38" s="91"/>
      <c r="IG38" s="91"/>
      <c r="IH38" s="91"/>
      <c r="II38" s="91"/>
      <c r="IJ38" s="91"/>
      <c r="IK38" s="91"/>
      <c r="IL38" s="91"/>
      <c r="IM38" s="91"/>
      <c r="IN38" s="91"/>
      <c r="IO38" s="91"/>
      <c r="IP38" s="91"/>
      <c r="IQ38" s="91"/>
      <c r="IR38" s="91"/>
      <c r="IS38" s="91"/>
      <c r="IT38" s="91"/>
      <c r="IU38" s="91"/>
    </row>
    <row r="39" spans="2:255" s="38" customFormat="1" ht="15.75" thickBot="1" x14ac:dyDescent="0.3">
      <c r="B39" s="37"/>
      <c r="C39" s="54"/>
      <c r="D39" s="54"/>
      <c r="E39" s="54"/>
      <c r="F39" s="4"/>
      <c r="G39" s="55"/>
      <c r="H39" s="80"/>
      <c r="I39" s="80"/>
      <c r="J39" s="56"/>
      <c r="K39" s="57"/>
      <c r="L39" s="57"/>
      <c r="M39" s="57"/>
      <c r="N39" s="57"/>
      <c r="O39" s="57"/>
      <c r="P39" s="57"/>
      <c r="Q39" s="57"/>
      <c r="R39" s="57"/>
      <c r="S39" s="58"/>
      <c r="T39" s="84"/>
      <c r="U39" s="85"/>
      <c r="V39" s="54"/>
      <c r="W39" s="54"/>
      <c r="X39" s="54"/>
      <c r="Y39" s="54"/>
      <c r="Z39" s="54"/>
      <c r="AA39" s="54"/>
      <c r="AB39" s="54"/>
      <c r="AC39" s="54"/>
      <c r="AD39" s="61"/>
      <c r="AE39" s="84"/>
      <c r="AF39" s="85"/>
      <c r="AG39" s="54"/>
      <c r="AH39" s="54"/>
      <c r="AI39" s="54"/>
      <c r="AJ39" s="54"/>
      <c r="AK39" s="54"/>
      <c r="AL39" s="54"/>
      <c r="AM39" s="54"/>
      <c r="AN39" s="54"/>
      <c r="AO39" s="61"/>
      <c r="AP39" s="84"/>
      <c r="AQ39" s="85"/>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91"/>
      <c r="DJ39" s="91"/>
      <c r="DK39" s="91"/>
      <c r="DL39" s="91"/>
      <c r="DM39" s="91"/>
      <c r="DN39" s="91"/>
      <c r="DO39" s="91"/>
      <c r="DP39" s="91"/>
      <c r="DQ39" s="91"/>
      <c r="DR39" s="91"/>
      <c r="DS39" s="91"/>
      <c r="DT39" s="91"/>
      <c r="DU39" s="91"/>
      <c r="DV39" s="91"/>
      <c r="DW39" s="91"/>
      <c r="DX39" s="91"/>
      <c r="DY39" s="91"/>
      <c r="DZ39" s="91"/>
      <c r="EA39" s="91"/>
      <c r="EB39" s="91"/>
      <c r="EC39" s="91"/>
      <c r="ED39" s="91"/>
      <c r="EE39" s="91"/>
      <c r="EF39" s="91"/>
      <c r="EG39" s="91"/>
      <c r="EH39" s="91"/>
      <c r="EI39" s="91"/>
      <c r="EJ39" s="91"/>
      <c r="EK39" s="91"/>
      <c r="EL39" s="91"/>
      <c r="EM39" s="91"/>
      <c r="EN39" s="91"/>
      <c r="EO39" s="91"/>
      <c r="EP39" s="91"/>
      <c r="EQ39" s="91"/>
      <c r="ER39" s="91"/>
      <c r="ES39" s="91"/>
      <c r="ET39" s="91"/>
      <c r="EU39" s="91"/>
      <c r="EV39" s="91"/>
      <c r="EW39" s="91"/>
      <c r="EX39" s="91"/>
      <c r="EY39" s="91"/>
      <c r="EZ39" s="91"/>
      <c r="FA39" s="91"/>
      <c r="FB39" s="91"/>
      <c r="FC39" s="91"/>
      <c r="FD39" s="91"/>
      <c r="FE39" s="91"/>
      <c r="FF39" s="91"/>
      <c r="FG39" s="91"/>
      <c r="FH39" s="91"/>
      <c r="FI39" s="91"/>
      <c r="FJ39" s="91"/>
      <c r="FK39" s="91"/>
      <c r="FL39" s="91"/>
      <c r="FM39" s="91"/>
      <c r="FN39" s="91"/>
      <c r="FO39" s="91"/>
      <c r="FP39" s="91"/>
      <c r="FQ39" s="91"/>
      <c r="FR39" s="91"/>
      <c r="FS39" s="91"/>
      <c r="FT39" s="91"/>
      <c r="FU39" s="91"/>
      <c r="FV39" s="91"/>
      <c r="FW39" s="91"/>
      <c r="FX39" s="91"/>
      <c r="FY39" s="91"/>
      <c r="FZ39" s="91"/>
      <c r="GA39" s="91"/>
      <c r="GB39" s="91"/>
      <c r="GC39" s="91"/>
      <c r="GD39" s="91"/>
      <c r="GE39" s="91"/>
      <c r="GF39" s="91"/>
      <c r="GG39" s="91"/>
      <c r="GH39" s="91"/>
      <c r="GI39" s="91"/>
      <c r="GJ39" s="91"/>
      <c r="GK39" s="91"/>
      <c r="GL39" s="91"/>
      <c r="GM39" s="91"/>
      <c r="GN39" s="91"/>
      <c r="GO39" s="91"/>
      <c r="GP39" s="91"/>
      <c r="GQ39" s="91"/>
      <c r="GR39" s="91"/>
      <c r="GS39" s="91"/>
      <c r="GT39" s="91"/>
      <c r="GU39" s="91"/>
      <c r="GV39" s="91"/>
      <c r="GW39" s="91"/>
      <c r="GX39" s="91"/>
      <c r="GY39" s="91"/>
      <c r="GZ39" s="91"/>
      <c r="HA39" s="91"/>
      <c r="HB39" s="91"/>
      <c r="HC39" s="91"/>
      <c r="HD39" s="91"/>
      <c r="HE39" s="91"/>
      <c r="HF39" s="91"/>
      <c r="HG39" s="91"/>
      <c r="HH39" s="91"/>
      <c r="HI39" s="91"/>
      <c r="HJ39" s="91"/>
      <c r="HK39" s="91"/>
      <c r="HL39" s="91"/>
      <c r="HM39" s="91"/>
      <c r="HN39" s="91"/>
      <c r="HO39" s="91"/>
      <c r="HP39" s="91"/>
      <c r="HQ39" s="91"/>
      <c r="HR39" s="91"/>
      <c r="HS39" s="91"/>
      <c r="HT39" s="91"/>
      <c r="HU39" s="91"/>
      <c r="HV39" s="91"/>
      <c r="HW39" s="91"/>
      <c r="HX39" s="91"/>
      <c r="HY39" s="91"/>
      <c r="HZ39" s="91"/>
      <c r="IA39" s="91"/>
      <c r="IB39" s="91"/>
      <c r="IC39" s="91"/>
      <c r="ID39" s="91"/>
      <c r="IE39" s="91"/>
      <c r="IF39" s="91"/>
      <c r="IG39" s="91"/>
      <c r="IH39" s="91"/>
      <c r="II39" s="91"/>
      <c r="IJ39" s="91"/>
      <c r="IK39" s="91"/>
      <c r="IL39" s="91"/>
      <c r="IM39" s="91"/>
      <c r="IN39" s="91"/>
      <c r="IO39" s="91"/>
      <c r="IP39" s="91"/>
      <c r="IQ39" s="91"/>
      <c r="IR39" s="91"/>
      <c r="IS39" s="91"/>
      <c r="IT39" s="91"/>
      <c r="IU39" s="91"/>
    </row>
    <row r="40" spans="2:255" x14ac:dyDescent="0.25">
      <c r="B40" s="32"/>
      <c r="C40" s="39" t="s">
        <v>25</v>
      </c>
      <c r="D40" s="39"/>
      <c r="E40" s="39"/>
      <c r="F40" s="39" t="s">
        <v>0</v>
      </c>
      <c r="G40" s="40">
        <v>1</v>
      </c>
      <c r="H40" s="79" t="s">
        <v>4</v>
      </c>
      <c r="I40" s="79" t="s">
        <v>4</v>
      </c>
      <c r="J40" s="42" t="s">
        <v>5</v>
      </c>
      <c r="K40" s="43"/>
      <c r="L40" s="43"/>
      <c r="M40" s="43"/>
      <c r="N40" s="43"/>
      <c r="O40" s="43"/>
      <c r="P40" s="43"/>
      <c r="Q40" s="43"/>
      <c r="R40" s="43"/>
      <c r="S40" s="44"/>
      <c r="T40" s="83"/>
      <c r="U40" s="78"/>
      <c r="V40" s="43"/>
      <c r="W40" s="43"/>
      <c r="X40" s="43"/>
      <c r="Y40" s="43"/>
      <c r="Z40" s="43"/>
      <c r="AA40" s="43"/>
      <c r="AB40" s="43"/>
      <c r="AC40" s="43"/>
      <c r="AD40" s="44"/>
      <c r="AE40" s="83"/>
      <c r="AF40" s="78"/>
      <c r="AG40" s="43"/>
      <c r="AH40" s="43"/>
      <c r="AI40" s="43"/>
      <c r="AJ40" s="43"/>
      <c r="AK40" s="43"/>
      <c r="AL40" s="43"/>
      <c r="AM40" s="43"/>
      <c r="AN40" s="43"/>
      <c r="AO40" s="44"/>
      <c r="AP40" s="83"/>
      <c r="AQ40" s="78"/>
    </row>
    <row r="41" spans="2:255" x14ac:dyDescent="0.25">
      <c r="B41" s="32"/>
      <c r="C41" s="39"/>
      <c r="D41" s="39"/>
      <c r="E41" s="39"/>
      <c r="F41" s="39" t="s">
        <v>6</v>
      </c>
      <c r="G41" s="40">
        <v>2</v>
      </c>
      <c r="H41" s="79" t="s">
        <v>4</v>
      </c>
      <c r="I41" s="79" t="s">
        <v>4</v>
      </c>
      <c r="J41" s="42" t="s">
        <v>5</v>
      </c>
      <c r="K41" s="43"/>
      <c r="L41" s="43"/>
      <c r="M41" s="47"/>
      <c r="N41" s="43"/>
      <c r="O41" s="43"/>
      <c r="P41" s="43"/>
      <c r="Q41" s="43"/>
      <c r="R41" s="43"/>
      <c r="S41" s="44"/>
      <c r="T41" s="83"/>
      <c r="U41" s="78"/>
      <c r="V41" s="43"/>
      <c r="W41" s="43"/>
      <c r="X41" s="43"/>
      <c r="Y41" s="43"/>
      <c r="Z41" s="43"/>
      <c r="AA41" s="43"/>
      <c r="AB41" s="43"/>
      <c r="AC41" s="43"/>
      <c r="AD41" s="44"/>
      <c r="AE41" s="83"/>
      <c r="AF41" s="78"/>
      <c r="AG41" s="43"/>
      <c r="AH41" s="43"/>
      <c r="AI41" s="43"/>
      <c r="AJ41" s="43"/>
      <c r="AK41" s="43"/>
      <c r="AL41" s="43"/>
      <c r="AM41" s="43"/>
      <c r="AN41" s="43"/>
      <c r="AO41" s="44"/>
      <c r="AP41" s="83"/>
      <c r="AQ41" s="78"/>
    </row>
    <row r="42" spans="2:255" x14ac:dyDescent="0.25">
      <c r="B42" s="32"/>
      <c r="C42" s="39"/>
      <c r="D42" s="39"/>
      <c r="E42" s="39"/>
      <c r="F42" s="39" t="s">
        <v>1</v>
      </c>
      <c r="G42" s="40">
        <v>4</v>
      </c>
      <c r="H42" s="78">
        <f t="shared" si="4"/>
        <v>0.50531914893617025</v>
      </c>
      <c r="I42" s="78">
        <f t="shared" si="5"/>
        <v>0.61702127659574468</v>
      </c>
      <c r="J42" s="46">
        <v>376</v>
      </c>
      <c r="K42" s="47">
        <v>0</v>
      </c>
      <c r="L42" s="47">
        <v>6</v>
      </c>
      <c r="M42" s="47">
        <v>8</v>
      </c>
      <c r="N42" s="47">
        <v>97</v>
      </c>
      <c r="O42" s="47">
        <v>62</v>
      </c>
      <c r="P42" s="47">
        <v>19</v>
      </c>
      <c r="Q42" s="47">
        <v>5</v>
      </c>
      <c r="R42" s="47"/>
      <c r="S42" s="48"/>
      <c r="T42" s="83">
        <f>(K42+L42+M42+N42+O42) /J42</f>
        <v>0.46010638297872342</v>
      </c>
      <c r="U42" s="78">
        <f>(K42+L42+M42+N42+O42+P42+Q42)/J42</f>
        <v>0.52393617021276595</v>
      </c>
      <c r="V42" s="43">
        <v>0</v>
      </c>
      <c r="W42" s="43">
        <v>0</v>
      </c>
      <c r="X42" s="43">
        <v>0</v>
      </c>
      <c r="Y42" s="43">
        <v>2</v>
      </c>
      <c r="Z42" s="43">
        <v>1</v>
      </c>
      <c r="AA42" s="43">
        <v>8</v>
      </c>
      <c r="AB42" s="43">
        <v>7</v>
      </c>
      <c r="AC42" s="43"/>
      <c r="AD42" s="44"/>
      <c r="AE42" s="83">
        <f>(V42+W42+X42+Y42+Z42) /J42</f>
        <v>7.9787234042553185E-3</v>
      </c>
      <c r="AF42" s="78">
        <f>(V42+W42+X42+Y42+Z42+AA42+AB42)/J42</f>
        <v>4.7872340425531915E-2</v>
      </c>
      <c r="AG42" s="43">
        <v>0</v>
      </c>
      <c r="AH42" s="43">
        <v>0</v>
      </c>
      <c r="AI42" s="43">
        <v>3</v>
      </c>
      <c r="AJ42" s="43">
        <v>4</v>
      </c>
      <c r="AK42" s="43">
        <v>7</v>
      </c>
      <c r="AL42" s="43">
        <v>0</v>
      </c>
      <c r="AM42" s="43">
        <v>3</v>
      </c>
      <c r="AN42" s="43"/>
      <c r="AO42" s="44"/>
      <c r="AP42" s="83">
        <f t="shared" ref="AP42" si="14">(AG42+AH42+AI42+AJ42+AK42) /J42</f>
        <v>3.7234042553191488E-2</v>
      </c>
      <c r="AQ42" s="78">
        <f t="shared" ref="AQ42" si="15">(AG42+AH42+AI42+AJ42+AK42+AL42+AM42)/J42</f>
        <v>4.5212765957446811E-2</v>
      </c>
    </row>
    <row r="43" spans="2:255" x14ac:dyDescent="0.25">
      <c r="B43" s="32"/>
      <c r="C43" s="39"/>
      <c r="D43" s="39"/>
      <c r="E43" s="39"/>
      <c r="F43" s="39" t="s">
        <v>2</v>
      </c>
      <c r="G43" s="40">
        <v>3</v>
      </c>
      <c r="H43" s="79" t="s">
        <v>4</v>
      </c>
      <c r="I43" s="79" t="s">
        <v>4</v>
      </c>
      <c r="J43" s="46" t="s">
        <v>5</v>
      </c>
      <c r="K43" s="47"/>
      <c r="L43" s="47"/>
      <c r="M43" s="47"/>
      <c r="N43" s="47"/>
      <c r="O43" s="47"/>
      <c r="P43" s="47"/>
      <c r="Q43" s="47"/>
      <c r="R43" s="47"/>
      <c r="S43" s="48"/>
      <c r="T43" s="83"/>
      <c r="U43" s="78"/>
      <c r="V43" s="43"/>
      <c r="W43" s="43"/>
      <c r="X43" s="43"/>
      <c r="Y43" s="43"/>
      <c r="Z43" s="43"/>
      <c r="AA43" s="43"/>
      <c r="AB43" s="43"/>
      <c r="AC43" s="43"/>
      <c r="AD43" s="44"/>
      <c r="AE43" s="83"/>
      <c r="AF43" s="78"/>
      <c r="AG43" s="43"/>
      <c r="AH43" s="43"/>
      <c r="AI43" s="43"/>
      <c r="AJ43" s="43"/>
      <c r="AK43" s="43"/>
      <c r="AL43" s="43"/>
      <c r="AM43" s="43"/>
      <c r="AN43" s="43"/>
      <c r="AO43" s="44"/>
      <c r="AP43" s="83"/>
      <c r="AQ43" s="78"/>
    </row>
    <row r="44" spans="2:255" s="30" customFormat="1" x14ac:dyDescent="0.25">
      <c r="B44" s="32"/>
      <c r="C44" s="43"/>
      <c r="D44" s="43"/>
      <c r="E44" s="43"/>
      <c r="F44" s="43" t="s">
        <v>3</v>
      </c>
      <c r="G44" s="52">
        <v>6</v>
      </c>
      <c r="H44" s="79" t="s">
        <v>4</v>
      </c>
      <c r="I44" s="79" t="s">
        <v>4</v>
      </c>
      <c r="J44" s="46" t="s">
        <v>5</v>
      </c>
      <c r="K44" s="47"/>
      <c r="L44" s="47"/>
      <c r="M44" s="47"/>
      <c r="N44" s="47"/>
      <c r="O44" s="47"/>
      <c r="P44" s="47"/>
      <c r="Q44" s="47"/>
      <c r="R44" s="47"/>
      <c r="S44" s="48"/>
      <c r="T44" s="83"/>
      <c r="U44" s="78"/>
      <c r="V44" s="43"/>
      <c r="W44" s="43"/>
      <c r="X44" s="43"/>
      <c r="Y44" s="43"/>
      <c r="Z44" s="43"/>
      <c r="AA44" s="43"/>
      <c r="AB44" s="43"/>
      <c r="AC44" s="43"/>
      <c r="AD44" s="44"/>
      <c r="AE44" s="83"/>
      <c r="AF44" s="78"/>
      <c r="AG44" s="43"/>
      <c r="AH44" s="43"/>
      <c r="AI44" s="43"/>
      <c r="AJ44" s="43"/>
      <c r="AK44" s="43"/>
      <c r="AL44" s="43"/>
      <c r="AM44" s="43"/>
      <c r="AN44" s="43"/>
      <c r="AO44" s="44"/>
      <c r="AP44" s="83"/>
      <c r="AQ44" s="78"/>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c r="BY44" s="91"/>
      <c r="BZ44" s="91"/>
      <c r="CA44" s="91"/>
      <c r="CB44" s="91"/>
      <c r="CC44" s="91"/>
      <c r="CD44" s="91"/>
      <c r="CE44" s="91"/>
      <c r="CF44" s="91"/>
      <c r="CG44" s="91"/>
      <c r="CH44" s="91"/>
      <c r="CI44" s="91"/>
      <c r="CJ44" s="91"/>
      <c r="CK44" s="91"/>
      <c r="CL44" s="91"/>
      <c r="CM44" s="91"/>
      <c r="CN44" s="91"/>
      <c r="CO44" s="91"/>
      <c r="CP44" s="91"/>
      <c r="CQ44" s="91"/>
      <c r="CR44" s="91"/>
      <c r="CS44" s="91"/>
      <c r="CT44" s="91"/>
      <c r="CU44" s="91"/>
      <c r="CV44" s="91"/>
      <c r="CW44" s="91"/>
      <c r="CX44" s="91"/>
      <c r="CY44" s="91"/>
      <c r="CZ44" s="91"/>
      <c r="DA44" s="91"/>
      <c r="DB44" s="91"/>
      <c r="DC44" s="91"/>
      <c r="DD44" s="91"/>
      <c r="DE44" s="91"/>
      <c r="DF44" s="91"/>
      <c r="DG44" s="91"/>
      <c r="DH44" s="91"/>
      <c r="DI44" s="91"/>
      <c r="DJ44" s="91"/>
      <c r="DK44" s="91"/>
      <c r="DL44" s="91"/>
      <c r="DM44" s="91"/>
      <c r="DN44" s="91"/>
      <c r="DO44" s="91"/>
      <c r="DP44" s="91"/>
      <c r="DQ44" s="91"/>
      <c r="DR44" s="91"/>
      <c r="DS44" s="91"/>
      <c r="DT44" s="91"/>
      <c r="DU44" s="91"/>
      <c r="DV44" s="91"/>
      <c r="DW44" s="91"/>
      <c r="DX44" s="91"/>
      <c r="DY44" s="91"/>
      <c r="DZ44" s="91"/>
      <c r="EA44" s="91"/>
      <c r="EB44" s="91"/>
      <c r="EC44" s="91"/>
      <c r="ED44" s="91"/>
      <c r="EE44" s="91"/>
      <c r="EF44" s="91"/>
      <c r="EG44" s="91"/>
      <c r="EH44" s="91"/>
      <c r="EI44" s="91"/>
      <c r="EJ44" s="91"/>
      <c r="EK44" s="91"/>
      <c r="EL44" s="91"/>
      <c r="EM44" s="91"/>
      <c r="EN44" s="91"/>
      <c r="EO44" s="91"/>
      <c r="EP44" s="91"/>
      <c r="EQ44" s="91"/>
      <c r="ER44" s="91"/>
      <c r="ES44" s="91"/>
      <c r="ET44" s="91"/>
      <c r="EU44" s="91"/>
      <c r="EV44" s="91"/>
      <c r="EW44" s="91"/>
      <c r="EX44" s="91"/>
      <c r="EY44" s="91"/>
      <c r="EZ44" s="91"/>
      <c r="FA44" s="91"/>
      <c r="FB44" s="91"/>
      <c r="FC44" s="91"/>
      <c r="FD44" s="91"/>
      <c r="FE44" s="91"/>
      <c r="FF44" s="91"/>
      <c r="FG44" s="91"/>
      <c r="FH44" s="91"/>
      <c r="FI44" s="91"/>
      <c r="FJ44" s="91"/>
      <c r="FK44" s="91"/>
      <c r="FL44" s="91"/>
      <c r="FM44" s="91"/>
      <c r="FN44" s="91"/>
      <c r="FO44" s="91"/>
      <c r="FP44" s="91"/>
      <c r="FQ44" s="91"/>
      <c r="FR44" s="91"/>
      <c r="FS44" s="91"/>
      <c r="FT44" s="91"/>
      <c r="FU44" s="91"/>
      <c r="FV44" s="91"/>
      <c r="FW44" s="91"/>
      <c r="FX44" s="91"/>
      <c r="FY44" s="91"/>
      <c r="FZ44" s="91"/>
      <c r="GA44" s="91"/>
      <c r="GB44" s="91"/>
      <c r="GC44" s="91"/>
      <c r="GD44" s="91"/>
      <c r="GE44" s="91"/>
      <c r="GF44" s="91"/>
      <c r="GG44" s="91"/>
      <c r="GH44" s="91"/>
      <c r="GI44" s="91"/>
      <c r="GJ44" s="91"/>
      <c r="GK44" s="91"/>
      <c r="GL44" s="91"/>
      <c r="GM44" s="91"/>
      <c r="GN44" s="91"/>
      <c r="GO44" s="91"/>
      <c r="GP44" s="91"/>
      <c r="GQ44" s="91"/>
      <c r="GR44" s="91"/>
      <c r="GS44" s="91"/>
      <c r="GT44" s="91"/>
      <c r="GU44" s="91"/>
      <c r="GV44" s="91"/>
      <c r="GW44" s="91"/>
      <c r="GX44" s="91"/>
      <c r="GY44" s="91"/>
      <c r="GZ44" s="91"/>
      <c r="HA44" s="91"/>
      <c r="HB44" s="91"/>
      <c r="HC44" s="91"/>
      <c r="HD44" s="91"/>
      <c r="HE44" s="91"/>
      <c r="HF44" s="91"/>
      <c r="HG44" s="91"/>
      <c r="HH44" s="91"/>
      <c r="HI44" s="91"/>
      <c r="HJ44" s="91"/>
      <c r="HK44" s="91"/>
      <c r="HL44" s="91"/>
      <c r="HM44" s="91"/>
      <c r="HN44" s="91"/>
      <c r="HO44" s="91"/>
      <c r="HP44" s="91"/>
      <c r="HQ44" s="91"/>
      <c r="HR44" s="91"/>
      <c r="HS44" s="91"/>
      <c r="HT44" s="91"/>
      <c r="HU44" s="91"/>
      <c r="HV44" s="91"/>
      <c r="HW44" s="91"/>
      <c r="HX44" s="91"/>
      <c r="HY44" s="91"/>
      <c r="HZ44" s="91"/>
      <c r="IA44" s="91"/>
      <c r="IB44" s="91"/>
      <c r="IC44" s="91"/>
      <c r="ID44" s="91"/>
      <c r="IE44" s="91"/>
      <c r="IF44" s="91"/>
      <c r="IG44" s="91"/>
      <c r="IH44" s="91"/>
      <c r="II44" s="91"/>
      <c r="IJ44" s="91"/>
      <c r="IK44" s="91"/>
      <c r="IL44" s="91"/>
      <c r="IM44" s="91"/>
      <c r="IN44" s="91"/>
      <c r="IO44" s="91"/>
      <c r="IP44" s="91"/>
      <c r="IQ44" s="91"/>
      <c r="IR44" s="91"/>
      <c r="IS44" s="91"/>
      <c r="IT44" s="91"/>
      <c r="IU44" s="91"/>
    </row>
    <row r="45" spans="2:255" s="38" customFormat="1" ht="15.75" thickBot="1" x14ac:dyDescent="0.3">
      <c r="B45" s="37"/>
      <c r="C45" s="54"/>
      <c r="D45" s="54"/>
      <c r="E45" s="54"/>
      <c r="F45" s="4"/>
      <c r="G45" s="55"/>
      <c r="H45" s="80"/>
      <c r="I45" s="80"/>
      <c r="J45" s="56"/>
      <c r="K45" s="57"/>
      <c r="L45" s="57"/>
      <c r="M45" s="57"/>
      <c r="N45" s="57"/>
      <c r="O45" s="57"/>
      <c r="P45" s="57"/>
      <c r="Q45" s="57"/>
      <c r="R45" s="57"/>
      <c r="S45" s="58"/>
      <c r="T45" s="84"/>
      <c r="U45" s="85"/>
      <c r="V45" s="54"/>
      <c r="W45" s="54"/>
      <c r="X45" s="54"/>
      <c r="Y45" s="54"/>
      <c r="Z45" s="54"/>
      <c r="AA45" s="54"/>
      <c r="AB45" s="54"/>
      <c r="AC45" s="54"/>
      <c r="AD45" s="61"/>
      <c r="AE45" s="84"/>
      <c r="AF45" s="85"/>
      <c r="AG45" s="54"/>
      <c r="AH45" s="54"/>
      <c r="AI45" s="54"/>
      <c r="AJ45" s="54"/>
      <c r="AK45" s="54"/>
      <c r="AL45" s="54"/>
      <c r="AM45" s="54"/>
      <c r="AN45" s="54"/>
      <c r="AO45" s="61"/>
      <c r="AP45" s="84"/>
      <c r="AQ45" s="85"/>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1"/>
      <c r="BR45" s="91"/>
      <c r="BS45" s="91"/>
      <c r="BT45" s="91"/>
      <c r="BU45" s="91"/>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c r="CV45" s="91"/>
      <c r="CW45" s="91"/>
      <c r="CX45" s="91"/>
      <c r="CY45" s="91"/>
      <c r="CZ45" s="91"/>
      <c r="DA45" s="91"/>
      <c r="DB45" s="91"/>
      <c r="DC45" s="91"/>
      <c r="DD45" s="91"/>
      <c r="DE45" s="91"/>
      <c r="DF45" s="91"/>
      <c r="DG45" s="91"/>
      <c r="DH45" s="91"/>
      <c r="DI45" s="91"/>
      <c r="DJ45" s="91"/>
      <c r="DK45" s="91"/>
      <c r="DL45" s="91"/>
      <c r="DM45" s="91"/>
      <c r="DN45" s="91"/>
      <c r="DO45" s="91"/>
      <c r="DP45" s="91"/>
      <c r="DQ45" s="91"/>
      <c r="DR45" s="91"/>
      <c r="DS45" s="91"/>
      <c r="DT45" s="91"/>
      <c r="DU45" s="91"/>
      <c r="DV45" s="91"/>
      <c r="DW45" s="91"/>
      <c r="DX45" s="91"/>
      <c r="DY45" s="91"/>
      <c r="DZ45" s="91"/>
      <c r="EA45" s="91"/>
      <c r="EB45" s="91"/>
      <c r="EC45" s="91"/>
      <c r="ED45" s="91"/>
      <c r="EE45" s="91"/>
      <c r="EF45" s="91"/>
      <c r="EG45" s="91"/>
      <c r="EH45" s="91"/>
      <c r="EI45" s="91"/>
      <c r="EJ45" s="91"/>
      <c r="EK45" s="91"/>
      <c r="EL45" s="91"/>
      <c r="EM45" s="91"/>
      <c r="EN45" s="91"/>
      <c r="EO45" s="91"/>
      <c r="EP45" s="91"/>
      <c r="EQ45" s="91"/>
      <c r="ER45" s="91"/>
      <c r="ES45" s="91"/>
      <c r="ET45" s="91"/>
      <c r="EU45" s="91"/>
      <c r="EV45" s="91"/>
      <c r="EW45" s="91"/>
      <c r="EX45" s="91"/>
      <c r="EY45" s="91"/>
      <c r="EZ45" s="91"/>
      <c r="FA45" s="91"/>
      <c r="FB45" s="91"/>
      <c r="FC45" s="91"/>
      <c r="FD45" s="91"/>
      <c r="FE45" s="91"/>
      <c r="FF45" s="91"/>
      <c r="FG45" s="91"/>
      <c r="FH45" s="91"/>
      <c r="FI45" s="91"/>
      <c r="FJ45" s="91"/>
      <c r="FK45" s="91"/>
      <c r="FL45" s="91"/>
      <c r="FM45" s="91"/>
      <c r="FN45" s="91"/>
      <c r="FO45" s="91"/>
      <c r="FP45" s="91"/>
      <c r="FQ45" s="91"/>
      <c r="FR45" s="91"/>
      <c r="FS45" s="91"/>
      <c r="FT45" s="91"/>
      <c r="FU45" s="91"/>
      <c r="FV45" s="91"/>
      <c r="FW45" s="91"/>
      <c r="FX45" s="91"/>
      <c r="FY45" s="91"/>
      <c r="FZ45" s="91"/>
      <c r="GA45" s="91"/>
      <c r="GB45" s="91"/>
      <c r="GC45" s="91"/>
      <c r="GD45" s="91"/>
      <c r="GE45" s="91"/>
      <c r="GF45" s="91"/>
      <c r="GG45" s="91"/>
      <c r="GH45" s="91"/>
      <c r="GI45" s="91"/>
      <c r="GJ45" s="91"/>
      <c r="GK45" s="91"/>
      <c r="GL45" s="91"/>
      <c r="GM45" s="91"/>
      <c r="GN45" s="91"/>
      <c r="GO45" s="91"/>
      <c r="GP45" s="91"/>
      <c r="GQ45" s="91"/>
      <c r="GR45" s="91"/>
      <c r="GS45" s="91"/>
      <c r="GT45" s="91"/>
      <c r="GU45" s="91"/>
      <c r="GV45" s="91"/>
      <c r="GW45" s="91"/>
      <c r="GX45" s="91"/>
      <c r="GY45" s="91"/>
      <c r="GZ45" s="91"/>
      <c r="HA45" s="91"/>
      <c r="HB45" s="91"/>
      <c r="HC45" s="91"/>
      <c r="HD45" s="91"/>
      <c r="HE45" s="91"/>
      <c r="HF45" s="91"/>
      <c r="HG45" s="91"/>
      <c r="HH45" s="91"/>
      <c r="HI45" s="91"/>
      <c r="HJ45" s="91"/>
      <c r="HK45" s="91"/>
      <c r="HL45" s="91"/>
      <c r="HM45" s="91"/>
      <c r="HN45" s="91"/>
      <c r="HO45" s="91"/>
      <c r="HP45" s="91"/>
      <c r="HQ45" s="91"/>
      <c r="HR45" s="91"/>
      <c r="HS45" s="91"/>
      <c r="HT45" s="91"/>
      <c r="HU45" s="91"/>
      <c r="HV45" s="91"/>
      <c r="HW45" s="91"/>
      <c r="HX45" s="91"/>
      <c r="HY45" s="91"/>
      <c r="HZ45" s="91"/>
      <c r="IA45" s="91"/>
      <c r="IB45" s="91"/>
      <c r="IC45" s="91"/>
      <c r="ID45" s="91"/>
      <c r="IE45" s="91"/>
      <c r="IF45" s="91"/>
      <c r="IG45" s="91"/>
      <c r="IH45" s="91"/>
      <c r="II45" s="91"/>
      <c r="IJ45" s="91"/>
      <c r="IK45" s="91"/>
      <c r="IL45" s="91"/>
      <c r="IM45" s="91"/>
      <c r="IN45" s="91"/>
      <c r="IO45" s="91"/>
      <c r="IP45" s="91"/>
      <c r="IQ45" s="91"/>
      <c r="IR45" s="91"/>
      <c r="IS45" s="91"/>
      <c r="IT45" s="91"/>
      <c r="IU45" s="91"/>
    </row>
    <row r="46" spans="2:255" s="91" customFormat="1" x14ac:dyDescent="0.25">
      <c r="H46" s="93"/>
      <c r="I46" s="93"/>
      <c r="J46" s="94"/>
      <c r="S46" s="92"/>
      <c r="T46" s="93"/>
      <c r="U46" s="93"/>
      <c r="AD46" s="92"/>
      <c r="AE46" s="93"/>
      <c r="AF46" s="93"/>
      <c r="AP46" s="93"/>
      <c r="AQ46" s="93"/>
    </row>
    <row r="47" spans="2:255" s="91" customFormat="1" x14ac:dyDescent="0.25">
      <c r="C47" s="90" t="s">
        <v>90</v>
      </c>
      <c r="H47" s="93"/>
      <c r="I47" s="93"/>
      <c r="J47" s="94"/>
      <c r="T47" s="93"/>
      <c r="U47" s="93"/>
      <c r="AE47" s="93"/>
      <c r="AF47" s="93"/>
      <c r="AP47" s="93"/>
      <c r="AQ47" s="93"/>
    </row>
    <row r="48" spans="2:255" s="91" customFormat="1" x14ac:dyDescent="0.25">
      <c r="H48" s="93"/>
      <c r="I48" s="93"/>
      <c r="J48" s="94"/>
      <c r="T48" s="93"/>
      <c r="U48" s="93"/>
      <c r="AE48" s="93"/>
      <c r="AF48" s="93"/>
      <c r="AP48" s="93"/>
      <c r="AQ48" s="93"/>
    </row>
    <row r="49" spans="8:43" s="91" customFormat="1" x14ac:dyDescent="0.25">
      <c r="H49" s="93"/>
      <c r="I49" s="93"/>
      <c r="J49" s="94"/>
      <c r="T49" s="93"/>
      <c r="U49" s="93"/>
      <c r="AE49" s="93"/>
      <c r="AF49" s="93"/>
      <c r="AP49" s="93"/>
      <c r="AQ49" s="93"/>
    </row>
    <row r="50" spans="8:43" s="91" customFormat="1" x14ac:dyDescent="0.25">
      <c r="H50" s="93"/>
      <c r="I50" s="93"/>
      <c r="J50" s="94"/>
      <c r="T50" s="93"/>
      <c r="U50" s="93"/>
      <c r="AE50" s="93"/>
      <c r="AF50" s="93"/>
      <c r="AP50" s="93"/>
      <c r="AQ50" s="93"/>
    </row>
    <row r="51" spans="8:43" s="91" customFormat="1" x14ac:dyDescent="0.25">
      <c r="H51" s="93"/>
      <c r="I51" s="93"/>
      <c r="J51" s="94"/>
      <c r="T51" s="93"/>
      <c r="U51" s="93"/>
      <c r="AE51" s="93"/>
      <c r="AF51" s="93"/>
      <c r="AP51" s="93"/>
      <c r="AQ51" s="93"/>
    </row>
    <row r="52" spans="8:43" s="91" customFormat="1" x14ac:dyDescent="0.25">
      <c r="H52" s="93"/>
      <c r="I52" s="93"/>
      <c r="J52" s="94"/>
      <c r="T52" s="93"/>
      <c r="U52" s="93"/>
      <c r="AE52" s="93"/>
      <c r="AF52" s="93"/>
      <c r="AP52" s="93"/>
      <c r="AQ52" s="93"/>
    </row>
    <row r="53" spans="8:43" s="91" customFormat="1" x14ac:dyDescent="0.25">
      <c r="H53" s="93"/>
      <c r="I53" s="93"/>
      <c r="J53" s="94"/>
      <c r="T53" s="93"/>
      <c r="U53" s="93"/>
      <c r="AE53" s="93"/>
      <c r="AF53" s="93"/>
      <c r="AP53" s="93"/>
      <c r="AQ53" s="93"/>
    </row>
    <row r="54" spans="8:43" s="91" customFormat="1" x14ac:dyDescent="0.25">
      <c r="H54" s="93"/>
      <c r="I54" s="93"/>
      <c r="J54" s="94"/>
      <c r="T54" s="93"/>
      <c r="U54" s="93"/>
      <c r="AE54" s="93"/>
      <c r="AF54" s="93"/>
      <c r="AP54" s="93"/>
      <c r="AQ54" s="93"/>
    </row>
    <row r="55" spans="8:43" s="91" customFormat="1" x14ac:dyDescent="0.25">
      <c r="H55" s="93"/>
      <c r="I55" s="93"/>
      <c r="J55" s="94"/>
      <c r="T55" s="93"/>
      <c r="U55" s="93"/>
      <c r="AE55" s="93"/>
      <c r="AF55" s="93"/>
      <c r="AP55" s="93"/>
      <c r="AQ55" s="93"/>
    </row>
    <row r="56" spans="8:43" s="91" customFormat="1" x14ac:dyDescent="0.25">
      <c r="H56" s="93"/>
      <c r="I56" s="93"/>
      <c r="J56" s="94"/>
      <c r="T56" s="93"/>
      <c r="U56" s="93"/>
      <c r="AE56" s="93"/>
      <c r="AF56" s="93"/>
      <c r="AP56" s="93"/>
      <c r="AQ56" s="93"/>
    </row>
    <row r="57" spans="8:43" s="91" customFormat="1" x14ac:dyDescent="0.25">
      <c r="H57" s="93"/>
      <c r="I57" s="93"/>
      <c r="J57" s="94"/>
      <c r="T57" s="93"/>
      <c r="U57" s="93"/>
      <c r="AE57" s="93"/>
      <c r="AF57" s="93"/>
      <c r="AP57" s="93"/>
      <c r="AQ57" s="93"/>
    </row>
    <row r="58" spans="8:43" s="91" customFormat="1" x14ac:dyDescent="0.25">
      <c r="H58" s="93"/>
      <c r="I58" s="93"/>
      <c r="J58" s="94"/>
      <c r="T58" s="93"/>
      <c r="U58" s="93"/>
      <c r="AE58" s="93"/>
      <c r="AF58" s="93"/>
      <c r="AP58" s="93"/>
      <c r="AQ58" s="93"/>
    </row>
    <row r="59" spans="8:43" s="91" customFormat="1" x14ac:dyDescent="0.25">
      <c r="H59" s="93"/>
      <c r="I59" s="93"/>
      <c r="J59" s="94"/>
      <c r="T59" s="93"/>
      <c r="U59" s="93"/>
      <c r="AE59" s="93"/>
      <c r="AF59" s="93"/>
      <c r="AP59" s="93"/>
      <c r="AQ59" s="93"/>
    </row>
    <row r="60" spans="8:43" s="91" customFormat="1" x14ac:dyDescent="0.25">
      <c r="H60" s="93"/>
      <c r="I60" s="93"/>
      <c r="J60" s="94"/>
      <c r="T60" s="93"/>
      <c r="U60" s="93"/>
      <c r="AE60" s="93"/>
      <c r="AF60" s="93"/>
      <c r="AP60" s="93"/>
      <c r="AQ60" s="93"/>
    </row>
    <row r="61" spans="8:43" s="91" customFormat="1" x14ac:dyDescent="0.25">
      <c r="H61" s="93"/>
      <c r="I61" s="93"/>
      <c r="J61" s="94"/>
      <c r="T61" s="93"/>
      <c r="U61" s="93"/>
      <c r="AE61" s="93"/>
      <c r="AF61" s="93"/>
      <c r="AP61" s="93"/>
      <c r="AQ61" s="93"/>
    </row>
    <row r="62" spans="8:43" s="91" customFormat="1" x14ac:dyDescent="0.25">
      <c r="H62" s="93"/>
      <c r="I62" s="93"/>
      <c r="J62" s="94"/>
      <c r="T62" s="93"/>
      <c r="U62" s="93"/>
      <c r="AE62" s="93"/>
      <c r="AF62" s="93"/>
      <c r="AP62" s="93"/>
      <c r="AQ62" s="93"/>
    </row>
    <row r="63" spans="8:43" s="91" customFormat="1" x14ac:dyDescent="0.25">
      <c r="H63" s="93"/>
      <c r="I63" s="93"/>
      <c r="J63" s="94"/>
      <c r="T63" s="93"/>
      <c r="U63" s="93"/>
      <c r="AE63" s="93"/>
      <c r="AF63" s="93"/>
      <c r="AP63" s="93"/>
      <c r="AQ63" s="93"/>
    </row>
    <row r="64" spans="8:43" s="91" customFormat="1" x14ac:dyDescent="0.25">
      <c r="H64" s="93"/>
      <c r="I64" s="93"/>
      <c r="J64" s="94"/>
      <c r="T64" s="93"/>
      <c r="U64" s="93"/>
      <c r="AE64" s="93"/>
      <c r="AF64" s="93"/>
      <c r="AP64" s="93"/>
      <c r="AQ64" s="93"/>
    </row>
    <row r="65" spans="8:43" s="91" customFormat="1" x14ac:dyDescent="0.25">
      <c r="H65" s="93"/>
      <c r="I65" s="93"/>
      <c r="J65" s="94"/>
      <c r="T65" s="93"/>
      <c r="U65" s="93"/>
      <c r="AE65" s="93"/>
      <c r="AF65" s="93"/>
      <c r="AP65" s="93"/>
      <c r="AQ65" s="93"/>
    </row>
    <row r="66" spans="8:43" s="91" customFormat="1" x14ac:dyDescent="0.25">
      <c r="H66" s="93"/>
      <c r="I66" s="93"/>
      <c r="J66" s="94"/>
      <c r="T66" s="93"/>
      <c r="U66" s="93"/>
      <c r="AE66" s="93"/>
      <c r="AF66" s="93"/>
      <c r="AP66" s="93"/>
      <c r="AQ66" s="93"/>
    </row>
    <row r="67" spans="8:43" s="91" customFormat="1" x14ac:dyDescent="0.25">
      <c r="H67" s="93"/>
      <c r="I67" s="93"/>
      <c r="J67" s="94"/>
      <c r="T67" s="93"/>
      <c r="U67" s="93"/>
      <c r="AE67" s="93"/>
      <c r="AF67" s="93"/>
      <c r="AP67" s="93"/>
      <c r="AQ67" s="93"/>
    </row>
    <row r="68" spans="8:43" s="91" customFormat="1" x14ac:dyDescent="0.25">
      <c r="H68" s="93"/>
      <c r="I68" s="93"/>
      <c r="J68" s="94"/>
      <c r="T68" s="93"/>
      <c r="U68" s="93"/>
      <c r="AE68" s="93"/>
      <c r="AF68" s="93"/>
      <c r="AP68" s="93"/>
      <c r="AQ68" s="93"/>
    </row>
    <row r="69" spans="8:43" s="91" customFormat="1" x14ac:dyDescent="0.25">
      <c r="H69" s="93"/>
      <c r="I69" s="93"/>
      <c r="J69" s="94"/>
      <c r="T69" s="93"/>
      <c r="U69" s="93"/>
      <c r="AE69" s="93"/>
      <c r="AF69" s="93"/>
      <c r="AP69" s="93"/>
      <c r="AQ69" s="93"/>
    </row>
    <row r="70" spans="8:43" s="91" customFormat="1" x14ac:dyDescent="0.25">
      <c r="H70" s="93"/>
      <c r="I70" s="93"/>
      <c r="J70" s="94"/>
      <c r="T70" s="93"/>
      <c r="U70" s="93"/>
      <c r="AE70" s="93"/>
      <c r="AF70" s="93"/>
      <c r="AP70" s="93"/>
      <c r="AQ70" s="93"/>
    </row>
    <row r="71" spans="8:43" s="91" customFormat="1" x14ac:dyDescent="0.25">
      <c r="H71" s="93"/>
      <c r="I71" s="93"/>
      <c r="J71" s="94"/>
      <c r="T71" s="93"/>
      <c r="U71" s="93"/>
      <c r="AE71" s="93"/>
      <c r="AF71" s="93"/>
      <c r="AP71" s="93"/>
      <c r="AQ71" s="93"/>
    </row>
    <row r="72" spans="8:43" s="91" customFormat="1" x14ac:dyDescent="0.25">
      <c r="H72" s="93"/>
      <c r="I72" s="93"/>
      <c r="J72" s="94"/>
      <c r="T72" s="93"/>
      <c r="U72" s="93"/>
      <c r="AE72" s="93"/>
      <c r="AF72" s="93"/>
      <c r="AP72" s="93"/>
      <c r="AQ72" s="93"/>
    </row>
    <row r="73" spans="8:43" s="91" customFormat="1" x14ac:dyDescent="0.25">
      <c r="H73" s="93"/>
      <c r="I73" s="93"/>
      <c r="J73" s="94"/>
      <c r="T73" s="93"/>
      <c r="U73" s="93"/>
      <c r="AE73" s="93"/>
      <c r="AF73" s="93"/>
      <c r="AP73" s="93"/>
      <c r="AQ73" s="93"/>
    </row>
    <row r="74" spans="8:43" s="91" customFormat="1" x14ac:dyDescent="0.25">
      <c r="H74" s="93"/>
      <c r="I74" s="93"/>
      <c r="J74" s="94"/>
      <c r="T74" s="93"/>
      <c r="U74" s="93"/>
      <c r="AE74" s="93"/>
      <c r="AF74" s="93"/>
      <c r="AP74" s="93"/>
      <c r="AQ74" s="93"/>
    </row>
    <row r="75" spans="8:43" s="91" customFormat="1" x14ac:dyDescent="0.25">
      <c r="H75" s="93"/>
      <c r="I75" s="93"/>
      <c r="J75" s="94"/>
      <c r="T75" s="93"/>
      <c r="U75" s="93"/>
      <c r="AE75" s="93"/>
      <c r="AF75" s="93"/>
      <c r="AP75" s="93"/>
      <c r="AQ75" s="93"/>
    </row>
    <row r="76" spans="8:43" s="91" customFormat="1" x14ac:dyDescent="0.25">
      <c r="H76" s="93"/>
      <c r="I76" s="93"/>
      <c r="J76" s="94"/>
      <c r="T76" s="93"/>
      <c r="U76" s="93"/>
      <c r="AE76" s="93"/>
      <c r="AF76" s="93"/>
      <c r="AP76" s="93"/>
      <c r="AQ76" s="93"/>
    </row>
    <row r="77" spans="8:43" s="91" customFormat="1" x14ac:dyDescent="0.25">
      <c r="H77" s="93"/>
      <c r="I77" s="93"/>
      <c r="J77" s="94"/>
      <c r="T77" s="93"/>
      <c r="U77" s="93"/>
      <c r="AE77" s="93"/>
      <c r="AF77" s="93"/>
      <c r="AP77" s="93"/>
      <c r="AQ77" s="93"/>
    </row>
    <row r="78" spans="8:43" s="91" customFormat="1" x14ac:dyDescent="0.25">
      <c r="H78" s="93"/>
      <c r="I78" s="93"/>
      <c r="J78" s="94"/>
      <c r="T78" s="93"/>
      <c r="U78" s="93"/>
      <c r="AE78" s="93"/>
      <c r="AF78" s="93"/>
      <c r="AP78" s="93"/>
      <c r="AQ78" s="93"/>
    </row>
    <row r="79" spans="8:43" s="91" customFormat="1" x14ac:dyDescent="0.25">
      <c r="H79" s="93"/>
      <c r="I79" s="93"/>
      <c r="J79" s="94"/>
      <c r="T79" s="93"/>
      <c r="U79" s="93"/>
      <c r="AE79" s="93"/>
      <c r="AF79" s="93"/>
      <c r="AP79" s="93"/>
      <c r="AQ79" s="93"/>
    </row>
    <row r="80" spans="8:43" s="91" customFormat="1" x14ac:dyDescent="0.25">
      <c r="H80" s="93"/>
      <c r="I80" s="93"/>
      <c r="J80" s="94"/>
      <c r="T80" s="93"/>
      <c r="U80" s="93"/>
      <c r="AE80" s="93"/>
      <c r="AF80" s="93"/>
      <c r="AP80" s="93"/>
      <c r="AQ80" s="93"/>
    </row>
    <row r="81" spans="8:43" s="91" customFormat="1" x14ac:dyDescent="0.25">
      <c r="H81" s="93"/>
      <c r="I81" s="93"/>
      <c r="J81" s="94"/>
      <c r="T81" s="93"/>
      <c r="U81" s="93"/>
      <c r="AE81" s="93"/>
      <c r="AF81" s="93"/>
      <c r="AP81" s="93"/>
      <c r="AQ81" s="93"/>
    </row>
    <row r="82" spans="8:43" s="91" customFormat="1" x14ac:dyDescent="0.25">
      <c r="H82" s="93"/>
      <c r="I82" s="93"/>
      <c r="J82" s="94"/>
      <c r="T82" s="93"/>
      <c r="U82" s="93"/>
      <c r="AE82" s="93"/>
      <c r="AF82" s="93"/>
      <c r="AP82" s="93"/>
      <c r="AQ82" s="93"/>
    </row>
    <row r="83" spans="8:43" s="91" customFormat="1" x14ac:dyDescent="0.25">
      <c r="H83" s="93"/>
      <c r="I83" s="93"/>
      <c r="J83" s="94"/>
      <c r="T83" s="93"/>
      <c r="U83" s="93"/>
      <c r="AE83" s="93"/>
      <c r="AF83" s="93"/>
      <c r="AP83" s="93"/>
      <c r="AQ83" s="93"/>
    </row>
    <row r="84" spans="8:43" s="91" customFormat="1" x14ac:dyDescent="0.25">
      <c r="H84" s="93"/>
      <c r="I84" s="93"/>
      <c r="J84" s="94"/>
      <c r="T84" s="93"/>
      <c r="U84" s="93"/>
      <c r="AE84" s="93"/>
      <c r="AF84" s="93"/>
      <c r="AP84" s="93"/>
      <c r="AQ84" s="93"/>
    </row>
    <row r="85" spans="8:43" s="91" customFormat="1" x14ac:dyDescent="0.25">
      <c r="H85" s="93"/>
      <c r="I85" s="93"/>
      <c r="J85" s="94"/>
      <c r="T85" s="93"/>
      <c r="U85" s="93"/>
      <c r="AE85" s="93"/>
      <c r="AF85" s="93"/>
      <c r="AP85" s="93"/>
      <c r="AQ85" s="93"/>
    </row>
    <row r="86" spans="8:43" s="91" customFormat="1" x14ac:dyDescent="0.25">
      <c r="H86" s="93"/>
      <c r="I86" s="93"/>
      <c r="J86" s="94"/>
      <c r="T86" s="93"/>
      <c r="U86" s="93"/>
      <c r="AE86" s="93"/>
      <c r="AF86" s="93"/>
      <c r="AP86" s="93"/>
      <c r="AQ86" s="93"/>
    </row>
    <row r="87" spans="8:43" s="91" customFormat="1" x14ac:dyDescent="0.25">
      <c r="H87" s="93"/>
      <c r="I87" s="93"/>
      <c r="J87" s="94"/>
      <c r="T87" s="93"/>
      <c r="U87" s="93"/>
      <c r="AE87" s="93"/>
      <c r="AF87" s="93"/>
      <c r="AP87" s="93"/>
      <c r="AQ87" s="93"/>
    </row>
    <row r="88" spans="8:43" s="91" customFormat="1" x14ac:dyDescent="0.25">
      <c r="H88" s="93"/>
      <c r="I88" s="93"/>
      <c r="J88" s="94"/>
      <c r="T88" s="93"/>
      <c r="U88" s="93"/>
      <c r="AE88" s="93"/>
      <c r="AF88" s="93"/>
      <c r="AP88" s="93"/>
      <c r="AQ88" s="93"/>
    </row>
    <row r="89" spans="8:43" s="91" customFormat="1" x14ac:dyDescent="0.25">
      <c r="H89" s="93"/>
      <c r="I89" s="93"/>
      <c r="J89" s="94"/>
      <c r="T89" s="93"/>
      <c r="U89" s="93"/>
      <c r="AE89" s="93"/>
      <c r="AF89" s="93"/>
      <c r="AP89" s="93"/>
      <c r="AQ89" s="93"/>
    </row>
    <row r="90" spans="8:43" s="91" customFormat="1" x14ac:dyDescent="0.25">
      <c r="H90" s="93"/>
      <c r="I90" s="93"/>
      <c r="J90" s="94"/>
      <c r="T90" s="93"/>
      <c r="U90" s="93"/>
      <c r="AE90" s="93"/>
      <c r="AF90" s="93"/>
      <c r="AP90" s="93"/>
      <c r="AQ90" s="93"/>
    </row>
    <row r="91" spans="8:43" s="91" customFormat="1" x14ac:dyDescent="0.25">
      <c r="H91" s="93"/>
      <c r="I91" s="93"/>
      <c r="J91" s="94"/>
      <c r="T91" s="93"/>
      <c r="U91" s="93"/>
      <c r="AE91" s="93"/>
      <c r="AF91" s="93"/>
      <c r="AP91" s="93"/>
      <c r="AQ91" s="93"/>
    </row>
    <row r="92" spans="8:43" s="91" customFormat="1" x14ac:dyDescent="0.25">
      <c r="H92" s="93"/>
      <c r="I92" s="93"/>
      <c r="J92" s="94"/>
      <c r="T92" s="93"/>
      <c r="U92" s="93"/>
      <c r="AE92" s="93"/>
      <c r="AF92" s="93"/>
      <c r="AP92" s="93"/>
      <c r="AQ92" s="93"/>
    </row>
    <row r="93" spans="8:43" s="91" customFormat="1" x14ac:dyDescent="0.25">
      <c r="H93" s="93"/>
      <c r="I93" s="93"/>
      <c r="J93" s="94"/>
      <c r="T93" s="93"/>
      <c r="U93" s="93"/>
      <c r="AE93" s="93"/>
      <c r="AF93" s="93"/>
      <c r="AP93" s="93"/>
      <c r="AQ93" s="93"/>
    </row>
    <row r="94" spans="8:43" s="91" customFormat="1" x14ac:dyDescent="0.25">
      <c r="H94" s="93"/>
      <c r="I94" s="93"/>
      <c r="J94" s="94"/>
      <c r="T94" s="93"/>
      <c r="U94" s="93"/>
      <c r="AE94" s="93"/>
      <c r="AF94" s="93"/>
      <c r="AP94" s="93"/>
      <c r="AQ94" s="93"/>
    </row>
    <row r="95" spans="8:43" s="91" customFormat="1" x14ac:dyDescent="0.25">
      <c r="H95" s="93"/>
      <c r="I95" s="93"/>
      <c r="J95" s="94"/>
      <c r="T95" s="93"/>
      <c r="U95" s="93"/>
      <c r="AE95" s="93"/>
      <c r="AF95" s="93"/>
      <c r="AP95" s="93"/>
      <c r="AQ95" s="93"/>
    </row>
    <row r="96" spans="8:43" s="91" customFormat="1" x14ac:dyDescent="0.25">
      <c r="H96" s="93"/>
      <c r="I96" s="93"/>
      <c r="J96" s="94"/>
      <c r="T96" s="93"/>
      <c r="U96" s="93"/>
      <c r="AE96" s="93"/>
      <c r="AF96" s="93"/>
      <c r="AP96" s="93"/>
      <c r="AQ96" s="93"/>
    </row>
    <row r="97" spans="8:43" s="91" customFormat="1" x14ac:dyDescent="0.25">
      <c r="H97" s="93"/>
      <c r="I97" s="93"/>
      <c r="J97" s="94"/>
      <c r="T97" s="93"/>
      <c r="U97" s="93"/>
      <c r="AE97" s="93"/>
      <c r="AF97" s="93"/>
      <c r="AP97" s="93"/>
      <c r="AQ97" s="93"/>
    </row>
    <row r="98" spans="8:43" s="91" customFormat="1" x14ac:dyDescent="0.25">
      <c r="H98" s="93"/>
      <c r="I98" s="93"/>
      <c r="J98" s="94"/>
      <c r="T98" s="93"/>
      <c r="U98" s="93"/>
      <c r="AE98" s="93"/>
      <c r="AF98" s="93"/>
      <c r="AP98" s="93"/>
      <c r="AQ98" s="93"/>
    </row>
    <row r="99" spans="8:43" s="91" customFormat="1" x14ac:dyDescent="0.25">
      <c r="H99" s="93"/>
      <c r="I99" s="93"/>
      <c r="J99" s="94"/>
      <c r="T99" s="93"/>
      <c r="U99" s="93"/>
      <c r="AE99" s="93"/>
      <c r="AF99" s="93"/>
      <c r="AP99" s="93"/>
      <c r="AQ99" s="93"/>
    </row>
    <row r="100" spans="8:43" s="91" customFormat="1" x14ac:dyDescent="0.25">
      <c r="H100" s="93"/>
      <c r="I100" s="93"/>
      <c r="J100" s="94"/>
      <c r="T100" s="93"/>
      <c r="U100" s="93"/>
      <c r="AE100" s="93"/>
      <c r="AF100" s="93"/>
      <c r="AP100" s="93"/>
      <c r="AQ100" s="93"/>
    </row>
    <row r="101" spans="8:43" s="91" customFormat="1" x14ac:dyDescent="0.25">
      <c r="H101" s="93"/>
      <c r="I101" s="93"/>
      <c r="J101" s="94"/>
      <c r="T101" s="93"/>
      <c r="U101" s="93"/>
      <c r="AE101" s="93"/>
      <c r="AF101" s="93"/>
      <c r="AP101" s="93"/>
      <c r="AQ101" s="93"/>
    </row>
    <row r="102" spans="8:43" s="91" customFormat="1" x14ac:dyDescent="0.25">
      <c r="H102" s="93"/>
      <c r="I102" s="93"/>
      <c r="J102" s="94"/>
      <c r="T102" s="93"/>
      <c r="U102" s="93"/>
      <c r="AE102" s="93"/>
      <c r="AF102" s="93"/>
      <c r="AP102" s="93"/>
      <c r="AQ102" s="93"/>
    </row>
    <row r="103" spans="8:43" s="91" customFormat="1" x14ac:dyDescent="0.25">
      <c r="H103" s="93"/>
      <c r="I103" s="93"/>
      <c r="J103" s="94"/>
      <c r="T103" s="93"/>
      <c r="U103" s="93"/>
      <c r="AE103" s="93"/>
      <c r="AF103" s="93"/>
      <c r="AP103" s="93"/>
      <c r="AQ103" s="93"/>
    </row>
    <row r="104" spans="8:43" s="91" customFormat="1" x14ac:dyDescent="0.25">
      <c r="H104" s="93"/>
      <c r="I104" s="93"/>
      <c r="J104" s="94"/>
      <c r="T104" s="93"/>
      <c r="U104" s="93"/>
      <c r="AE104" s="93"/>
      <c r="AF104" s="93"/>
      <c r="AP104" s="93"/>
      <c r="AQ104" s="93"/>
    </row>
    <row r="105" spans="8:43" s="91" customFormat="1" x14ac:dyDescent="0.25">
      <c r="H105" s="93"/>
      <c r="I105" s="93"/>
      <c r="J105" s="94"/>
      <c r="T105" s="93"/>
      <c r="U105" s="93"/>
      <c r="AE105" s="93"/>
      <c r="AF105" s="93"/>
      <c r="AP105" s="93"/>
      <c r="AQ105" s="93"/>
    </row>
    <row r="106" spans="8:43" s="91" customFormat="1" x14ac:dyDescent="0.25">
      <c r="H106" s="93"/>
      <c r="I106" s="93"/>
      <c r="J106" s="94"/>
      <c r="T106" s="93"/>
      <c r="U106" s="93"/>
      <c r="AE106" s="93"/>
      <c r="AF106" s="93"/>
      <c r="AP106" s="93"/>
      <c r="AQ106" s="93"/>
    </row>
    <row r="107" spans="8:43" s="91" customFormat="1" x14ac:dyDescent="0.25">
      <c r="H107" s="93"/>
      <c r="I107" s="93"/>
      <c r="J107" s="94"/>
      <c r="T107" s="93"/>
      <c r="U107" s="93"/>
      <c r="AE107" s="93"/>
      <c r="AF107" s="93"/>
      <c r="AP107" s="93"/>
      <c r="AQ107" s="93"/>
    </row>
    <row r="108" spans="8:43" s="91" customFormat="1" x14ac:dyDescent="0.25">
      <c r="H108" s="93"/>
      <c r="I108" s="93"/>
      <c r="J108" s="94"/>
      <c r="T108" s="93"/>
      <c r="U108" s="93"/>
      <c r="AE108" s="93"/>
      <c r="AF108" s="93"/>
      <c r="AP108" s="93"/>
      <c r="AQ108" s="93"/>
    </row>
    <row r="109" spans="8:43" s="91" customFormat="1" x14ac:dyDescent="0.25">
      <c r="H109" s="93"/>
      <c r="I109" s="93"/>
      <c r="J109" s="94"/>
      <c r="T109" s="93"/>
      <c r="U109" s="93"/>
      <c r="AE109" s="93"/>
      <c r="AF109" s="93"/>
      <c r="AP109" s="93"/>
      <c r="AQ109" s="93"/>
    </row>
    <row r="110" spans="8:43" s="91" customFormat="1" x14ac:dyDescent="0.25">
      <c r="H110" s="93"/>
      <c r="I110" s="93"/>
      <c r="J110" s="94"/>
      <c r="T110" s="93"/>
      <c r="U110" s="93"/>
      <c r="AE110" s="93"/>
      <c r="AF110" s="93"/>
      <c r="AP110" s="93"/>
      <c r="AQ110" s="93"/>
    </row>
    <row r="111" spans="8:43" s="91" customFormat="1" x14ac:dyDescent="0.25">
      <c r="H111" s="93"/>
      <c r="I111" s="93"/>
      <c r="J111" s="94"/>
      <c r="T111" s="93"/>
      <c r="U111" s="93"/>
      <c r="AE111" s="93"/>
      <c r="AF111" s="93"/>
      <c r="AP111" s="93"/>
      <c r="AQ111" s="93"/>
    </row>
    <row r="112" spans="8:43" s="91" customFormat="1" x14ac:dyDescent="0.25">
      <c r="H112" s="93"/>
      <c r="I112" s="93"/>
      <c r="J112" s="94"/>
      <c r="T112" s="93"/>
      <c r="U112" s="93"/>
      <c r="AE112" s="93"/>
      <c r="AF112" s="93"/>
      <c r="AP112" s="93"/>
      <c r="AQ112" s="93"/>
    </row>
    <row r="113" spans="8:43" s="91" customFormat="1" x14ac:dyDescent="0.25">
      <c r="H113" s="93"/>
      <c r="I113" s="93"/>
      <c r="J113" s="94"/>
      <c r="T113" s="93"/>
      <c r="U113" s="93"/>
      <c r="AE113" s="93"/>
      <c r="AF113" s="93"/>
      <c r="AP113" s="93"/>
      <c r="AQ113" s="93"/>
    </row>
    <row r="114" spans="8:43" s="91" customFormat="1" x14ac:dyDescent="0.25">
      <c r="H114" s="93"/>
      <c r="I114" s="93"/>
      <c r="J114" s="94"/>
      <c r="T114" s="93"/>
      <c r="U114" s="93"/>
      <c r="AE114" s="93"/>
      <c r="AF114" s="93"/>
      <c r="AP114" s="93"/>
      <c r="AQ114" s="93"/>
    </row>
    <row r="115" spans="8:43" s="91" customFormat="1" x14ac:dyDescent="0.25">
      <c r="H115" s="93"/>
      <c r="I115" s="93"/>
      <c r="J115" s="94"/>
      <c r="T115" s="93"/>
      <c r="U115" s="93"/>
      <c r="AE115" s="93"/>
      <c r="AF115" s="93"/>
      <c r="AP115" s="93"/>
      <c r="AQ115" s="93"/>
    </row>
    <row r="116" spans="8:43" s="91" customFormat="1" x14ac:dyDescent="0.25">
      <c r="H116" s="93"/>
      <c r="I116" s="93"/>
      <c r="J116" s="94"/>
      <c r="T116" s="93"/>
      <c r="U116" s="93"/>
      <c r="AE116" s="93"/>
      <c r="AF116" s="93"/>
      <c r="AP116" s="93"/>
      <c r="AQ116" s="93"/>
    </row>
    <row r="117" spans="8:43" s="91" customFormat="1" x14ac:dyDescent="0.25">
      <c r="H117" s="93"/>
      <c r="I117" s="93"/>
      <c r="J117" s="94"/>
      <c r="T117" s="93"/>
      <c r="U117" s="93"/>
      <c r="AE117" s="93"/>
      <c r="AF117" s="93"/>
      <c r="AP117" s="93"/>
      <c r="AQ117" s="93"/>
    </row>
    <row r="118" spans="8:43" s="91" customFormat="1" x14ac:dyDescent="0.25">
      <c r="H118" s="93"/>
      <c r="I118" s="93"/>
      <c r="J118" s="94"/>
      <c r="T118" s="93"/>
      <c r="U118" s="93"/>
      <c r="AE118" s="93"/>
      <c r="AF118" s="93"/>
      <c r="AP118" s="93"/>
      <c r="AQ118" s="93"/>
    </row>
    <row r="119" spans="8:43" s="91" customFormat="1" x14ac:dyDescent="0.25">
      <c r="H119" s="93"/>
      <c r="I119" s="93"/>
      <c r="J119" s="94"/>
      <c r="T119" s="93"/>
      <c r="U119" s="93"/>
      <c r="AE119" s="93"/>
      <c r="AF119" s="93"/>
      <c r="AP119" s="93"/>
      <c r="AQ119" s="93"/>
    </row>
    <row r="120" spans="8:43" s="91" customFormat="1" x14ac:dyDescent="0.25">
      <c r="H120" s="93"/>
      <c r="I120" s="93"/>
      <c r="J120" s="94"/>
      <c r="T120" s="93"/>
      <c r="U120" s="93"/>
      <c r="AE120" s="93"/>
      <c r="AF120" s="93"/>
      <c r="AP120" s="93"/>
      <c r="AQ120" s="93"/>
    </row>
    <row r="121" spans="8:43" s="91" customFormat="1" x14ac:dyDescent="0.25">
      <c r="H121" s="93"/>
      <c r="I121" s="93"/>
      <c r="J121" s="94"/>
      <c r="T121" s="93"/>
      <c r="U121" s="93"/>
      <c r="AE121" s="93"/>
      <c r="AF121" s="93"/>
      <c r="AP121" s="93"/>
      <c r="AQ121" s="93"/>
    </row>
    <row r="122" spans="8:43" s="91" customFormat="1" x14ac:dyDescent="0.25">
      <c r="H122" s="93"/>
      <c r="I122" s="93"/>
      <c r="J122" s="94"/>
      <c r="T122" s="93"/>
      <c r="U122" s="93"/>
      <c r="AE122" s="93"/>
      <c r="AF122" s="93"/>
      <c r="AP122" s="93"/>
      <c r="AQ122" s="93"/>
    </row>
    <row r="123" spans="8:43" s="91" customFormat="1" x14ac:dyDescent="0.25">
      <c r="H123" s="93"/>
      <c r="I123" s="93"/>
      <c r="J123" s="94"/>
      <c r="T123" s="93"/>
      <c r="U123" s="93"/>
      <c r="AE123" s="93"/>
      <c r="AF123" s="93"/>
      <c r="AP123" s="93"/>
      <c r="AQ123" s="93"/>
    </row>
    <row r="124" spans="8:43" s="91" customFormat="1" x14ac:dyDescent="0.25">
      <c r="H124" s="93"/>
      <c r="I124" s="93"/>
      <c r="J124" s="94"/>
      <c r="T124" s="93"/>
      <c r="U124" s="93"/>
      <c r="AE124" s="93"/>
      <c r="AF124" s="93"/>
      <c r="AP124" s="93"/>
      <c r="AQ124" s="93"/>
    </row>
    <row r="125" spans="8:43" s="91" customFormat="1" x14ac:dyDescent="0.25">
      <c r="H125" s="93"/>
      <c r="I125" s="93"/>
      <c r="J125" s="94"/>
      <c r="T125" s="93"/>
      <c r="U125" s="93"/>
      <c r="AE125" s="93"/>
      <c r="AF125" s="93"/>
      <c r="AP125" s="93"/>
      <c r="AQ125" s="93"/>
    </row>
    <row r="126" spans="8:43" s="91" customFormat="1" x14ac:dyDescent="0.25">
      <c r="H126" s="93"/>
      <c r="I126" s="93"/>
      <c r="J126" s="94"/>
      <c r="T126" s="93"/>
      <c r="U126" s="93"/>
      <c r="AE126" s="93"/>
      <c r="AF126" s="93"/>
      <c r="AP126" s="93"/>
      <c r="AQ126" s="93"/>
    </row>
    <row r="127" spans="8:43" s="91" customFormat="1" x14ac:dyDescent="0.25">
      <c r="H127" s="93"/>
      <c r="I127" s="93"/>
      <c r="J127" s="94"/>
      <c r="T127" s="93"/>
      <c r="U127" s="93"/>
      <c r="AE127" s="93"/>
      <c r="AF127" s="93"/>
      <c r="AP127" s="93"/>
      <c r="AQ127" s="93"/>
    </row>
    <row r="128" spans="8:43" s="91" customFormat="1" x14ac:dyDescent="0.25">
      <c r="H128" s="93"/>
      <c r="I128" s="93"/>
      <c r="J128" s="94"/>
      <c r="T128" s="93"/>
      <c r="U128" s="93"/>
      <c r="AE128" s="93"/>
      <c r="AF128" s="93"/>
      <c r="AP128" s="93"/>
      <c r="AQ128" s="93"/>
    </row>
    <row r="129" spans="8:43" s="91" customFormat="1" x14ac:dyDescent="0.25">
      <c r="H129" s="93"/>
      <c r="I129" s="93"/>
      <c r="J129" s="94"/>
      <c r="T129" s="93"/>
      <c r="U129" s="93"/>
      <c r="AE129" s="93"/>
      <c r="AF129" s="93"/>
      <c r="AP129" s="93"/>
      <c r="AQ129" s="93"/>
    </row>
    <row r="130" spans="8:43" s="91" customFormat="1" x14ac:dyDescent="0.25">
      <c r="H130" s="93"/>
      <c r="I130" s="93"/>
      <c r="J130" s="94"/>
      <c r="T130" s="93"/>
      <c r="U130" s="93"/>
      <c r="AE130" s="93"/>
      <c r="AF130" s="93"/>
      <c r="AP130" s="93"/>
      <c r="AQ130" s="93"/>
    </row>
    <row r="131" spans="8:43" s="91" customFormat="1" x14ac:dyDescent="0.25">
      <c r="H131" s="93"/>
      <c r="I131" s="93"/>
      <c r="J131" s="94"/>
      <c r="T131" s="93"/>
      <c r="U131" s="93"/>
      <c r="AE131" s="93"/>
      <c r="AF131" s="93"/>
      <c r="AP131" s="93"/>
      <c r="AQ131" s="93"/>
    </row>
    <row r="132" spans="8:43" s="91" customFormat="1" x14ac:dyDescent="0.25">
      <c r="H132" s="93"/>
      <c r="I132" s="93"/>
      <c r="J132" s="94"/>
      <c r="T132" s="93"/>
      <c r="U132" s="93"/>
      <c r="AE132" s="93"/>
      <c r="AF132" s="93"/>
      <c r="AP132" s="93"/>
      <c r="AQ132" s="93"/>
    </row>
    <row r="133" spans="8:43" s="91" customFormat="1" x14ac:dyDescent="0.25">
      <c r="H133" s="93"/>
      <c r="I133" s="93"/>
      <c r="J133" s="94"/>
      <c r="T133" s="93"/>
      <c r="U133" s="93"/>
      <c r="AE133" s="93"/>
      <c r="AF133" s="93"/>
      <c r="AP133" s="93"/>
      <c r="AQ133" s="93"/>
    </row>
    <row r="134" spans="8:43" s="91" customFormat="1" x14ac:dyDescent="0.25">
      <c r="H134" s="93"/>
      <c r="I134" s="93"/>
      <c r="J134" s="94"/>
      <c r="T134" s="93"/>
      <c r="U134" s="93"/>
      <c r="AE134" s="93"/>
      <c r="AF134" s="93"/>
      <c r="AP134" s="93"/>
      <c r="AQ134" s="93"/>
    </row>
    <row r="135" spans="8:43" s="91" customFormat="1" x14ac:dyDescent="0.25">
      <c r="H135" s="93"/>
      <c r="I135" s="93"/>
      <c r="J135" s="94"/>
      <c r="T135" s="93"/>
      <c r="U135" s="93"/>
      <c r="AE135" s="93"/>
      <c r="AF135" s="93"/>
      <c r="AP135" s="93"/>
      <c r="AQ135" s="93"/>
    </row>
    <row r="136" spans="8:43" s="91" customFormat="1" x14ac:dyDescent="0.25">
      <c r="H136" s="93"/>
      <c r="I136" s="93"/>
      <c r="J136" s="94"/>
      <c r="T136" s="93"/>
      <c r="U136" s="93"/>
      <c r="AE136" s="93"/>
      <c r="AF136" s="93"/>
      <c r="AP136" s="93"/>
      <c r="AQ136" s="93"/>
    </row>
    <row r="137" spans="8:43" s="91" customFormat="1" x14ac:dyDescent="0.25">
      <c r="H137" s="93"/>
      <c r="I137" s="93"/>
      <c r="J137" s="94"/>
      <c r="T137" s="93"/>
      <c r="U137" s="93"/>
      <c r="AE137" s="93"/>
      <c r="AF137" s="93"/>
      <c r="AP137" s="93"/>
      <c r="AQ137" s="93"/>
    </row>
    <row r="138" spans="8:43" s="91" customFormat="1" x14ac:dyDescent="0.25">
      <c r="H138" s="93"/>
      <c r="I138" s="93"/>
      <c r="J138" s="94"/>
      <c r="T138" s="93"/>
      <c r="U138" s="93"/>
      <c r="AE138" s="93"/>
      <c r="AF138" s="93"/>
      <c r="AP138" s="93"/>
      <c r="AQ138" s="93"/>
    </row>
    <row r="139" spans="8:43" s="91" customFormat="1" x14ac:dyDescent="0.25">
      <c r="H139" s="93"/>
      <c r="I139" s="93"/>
      <c r="J139" s="94"/>
      <c r="T139" s="93"/>
      <c r="U139" s="93"/>
      <c r="AE139" s="93"/>
      <c r="AF139" s="93"/>
      <c r="AP139" s="93"/>
      <c r="AQ139" s="93"/>
    </row>
    <row r="140" spans="8:43" s="91" customFormat="1" x14ac:dyDescent="0.25">
      <c r="H140" s="93"/>
      <c r="I140" s="93"/>
      <c r="J140" s="94"/>
      <c r="T140" s="93"/>
      <c r="U140" s="93"/>
      <c r="AE140" s="93"/>
      <c r="AF140" s="93"/>
      <c r="AP140" s="93"/>
      <c r="AQ140" s="93"/>
    </row>
    <row r="141" spans="8:43" s="91" customFormat="1" x14ac:dyDescent="0.25">
      <c r="H141" s="93"/>
      <c r="I141" s="93"/>
      <c r="J141" s="94"/>
      <c r="T141" s="93"/>
      <c r="U141" s="93"/>
      <c r="AE141" s="93"/>
      <c r="AF141" s="93"/>
      <c r="AP141" s="93"/>
      <c r="AQ141" s="93"/>
    </row>
    <row r="142" spans="8:43" s="91" customFormat="1" x14ac:dyDescent="0.25">
      <c r="H142" s="93"/>
      <c r="I142" s="93"/>
      <c r="J142" s="94"/>
      <c r="T142" s="93"/>
      <c r="U142" s="93"/>
      <c r="AE142" s="93"/>
      <c r="AF142" s="93"/>
      <c r="AP142" s="93"/>
      <c r="AQ142" s="93"/>
    </row>
    <row r="143" spans="8:43" s="91" customFormat="1" x14ac:dyDescent="0.25">
      <c r="H143" s="93"/>
      <c r="I143" s="93"/>
      <c r="J143" s="94"/>
      <c r="T143" s="93"/>
      <c r="U143" s="93"/>
      <c r="AE143" s="93"/>
      <c r="AF143" s="93"/>
      <c r="AP143" s="93"/>
      <c r="AQ143" s="93"/>
    </row>
    <row r="144" spans="8:43" s="91" customFormat="1" x14ac:dyDescent="0.25">
      <c r="H144" s="93"/>
      <c r="I144" s="93"/>
      <c r="J144" s="94"/>
      <c r="T144" s="93"/>
      <c r="U144" s="93"/>
      <c r="AE144" s="93"/>
      <c r="AF144" s="93"/>
      <c r="AP144" s="93"/>
      <c r="AQ144" s="93"/>
    </row>
    <row r="145" spans="8:43" s="91" customFormat="1" x14ac:dyDescent="0.25">
      <c r="H145" s="93"/>
      <c r="I145" s="93"/>
      <c r="J145" s="94"/>
      <c r="T145" s="93"/>
      <c r="U145" s="93"/>
      <c r="AE145" s="93"/>
      <c r="AF145" s="93"/>
      <c r="AP145" s="93"/>
      <c r="AQ145" s="93"/>
    </row>
    <row r="146" spans="8:43" s="91" customFormat="1" x14ac:dyDescent="0.25">
      <c r="H146" s="93"/>
      <c r="I146" s="93"/>
      <c r="J146" s="94"/>
      <c r="T146" s="93"/>
      <c r="U146" s="93"/>
      <c r="AE146" s="93"/>
      <c r="AF146" s="93"/>
      <c r="AP146" s="93"/>
      <c r="AQ146" s="93"/>
    </row>
    <row r="147" spans="8:43" s="91" customFormat="1" x14ac:dyDescent="0.25">
      <c r="H147" s="93"/>
      <c r="I147" s="93"/>
      <c r="J147" s="94"/>
      <c r="T147" s="93"/>
      <c r="U147" s="93"/>
      <c r="AE147" s="93"/>
      <c r="AF147" s="93"/>
      <c r="AP147" s="93"/>
      <c r="AQ147" s="93"/>
    </row>
    <row r="148" spans="8:43" s="91" customFormat="1" x14ac:dyDescent="0.25">
      <c r="H148" s="93"/>
      <c r="I148" s="93"/>
      <c r="J148" s="94"/>
      <c r="T148" s="93"/>
      <c r="U148" s="93"/>
      <c r="AE148" s="93"/>
      <c r="AF148" s="93"/>
      <c r="AP148" s="93"/>
      <c r="AQ148" s="93"/>
    </row>
    <row r="149" spans="8:43" s="91" customFormat="1" x14ac:dyDescent="0.25">
      <c r="H149" s="93"/>
      <c r="I149" s="93"/>
      <c r="J149" s="94"/>
      <c r="T149" s="93"/>
      <c r="U149" s="93"/>
      <c r="AE149" s="93"/>
      <c r="AF149" s="93"/>
      <c r="AP149" s="93"/>
      <c r="AQ149" s="93"/>
    </row>
    <row r="150" spans="8:43" s="91" customFormat="1" x14ac:dyDescent="0.25">
      <c r="H150" s="93"/>
      <c r="I150" s="93"/>
      <c r="J150" s="94"/>
      <c r="T150" s="93"/>
      <c r="U150" s="93"/>
      <c r="AE150" s="93"/>
      <c r="AF150" s="93"/>
      <c r="AP150" s="93"/>
      <c r="AQ150" s="93"/>
    </row>
    <row r="151" spans="8:43" s="91" customFormat="1" x14ac:dyDescent="0.25">
      <c r="H151" s="93"/>
      <c r="I151" s="93"/>
      <c r="J151" s="94"/>
      <c r="T151" s="93"/>
      <c r="U151" s="93"/>
      <c r="AE151" s="93"/>
      <c r="AF151" s="93"/>
      <c r="AP151" s="93"/>
      <c r="AQ151" s="93"/>
    </row>
    <row r="152" spans="8:43" s="91" customFormat="1" x14ac:dyDescent="0.25">
      <c r="H152" s="93"/>
      <c r="I152" s="93"/>
      <c r="J152" s="94"/>
      <c r="T152" s="93"/>
      <c r="U152" s="93"/>
      <c r="AE152" s="93"/>
      <c r="AF152" s="93"/>
      <c r="AP152" s="93"/>
      <c r="AQ152" s="93"/>
    </row>
    <row r="153" spans="8:43" s="91" customFormat="1" x14ac:dyDescent="0.25">
      <c r="H153" s="93"/>
      <c r="I153" s="93"/>
      <c r="J153" s="94"/>
      <c r="T153" s="93"/>
      <c r="U153" s="93"/>
      <c r="AE153" s="93"/>
      <c r="AF153" s="93"/>
      <c r="AP153" s="93"/>
      <c r="AQ153" s="93"/>
    </row>
    <row r="154" spans="8:43" s="91" customFormat="1" x14ac:dyDescent="0.25">
      <c r="H154" s="93"/>
      <c r="I154" s="93"/>
      <c r="J154" s="94"/>
      <c r="T154" s="93"/>
      <c r="U154" s="93"/>
      <c r="AE154" s="93"/>
      <c r="AF154" s="93"/>
      <c r="AP154" s="93"/>
      <c r="AQ154" s="93"/>
    </row>
    <row r="155" spans="8:43" s="91" customFormat="1" x14ac:dyDescent="0.25">
      <c r="H155" s="93"/>
      <c r="I155" s="93"/>
      <c r="J155" s="94"/>
      <c r="T155" s="93"/>
      <c r="U155" s="93"/>
      <c r="AE155" s="93"/>
      <c r="AF155" s="93"/>
      <c r="AP155" s="93"/>
      <c r="AQ155" s="93"/>
    </row>
    <row r="156" spans="8:43" s="91" customFormat="1" x14ac:dyDescent="0.25">
      <c r="H156" s="93"/>
      <c r="I156" s="93"/>
      <c r="J156" s="94"/>
      <c r="T156" s="93"/>
      <c r="U156" s="93"/>
      <c r="AE156" s="93"/>
      <c r="AF156" s="93"/>
      <c r="AP156" s="93"/>
      <c r="AQ156" s="93"/>
    </row>
    <row r="157" spans="8:43" s="91" customFormat="1" x14ac:dyDescent="0.25">
      <c r="H157" s="93"/>
      <c r="I157" s="93"/>
      <c r="J157" s="94"/>
      <c r="T157" s="93"/>
      <c r="U157" s="93"/>
      <c r="AE157" s="93"/>
      <c r="AF157" s="93"/>
      <c r="AP157" s="93"/>
      <c r="AQ157" s="93"/>
    </row>
    <row r="158" spans="8:43" s="91" customFormat="1" x14ac:dyDescent="0.25">
      <c r="H158" s="93"/>
      <c r="I158" s="93"/>
      <c r="J158" s="94"/>
      <c r="T158" s="93"/>
      <c r="U158" s="93"/>
      <c r="AE158" s="93"/>
      <c r="AF158" s="93"/>
      <c r="AP158" s="93"/>
      <c r="AQ158" s="93"/>
    </row>
    <row r="159" spans="8:43" s="91" customFormat="1" x14ac:dyDescent="0.25">
      <c r="H159" s="93"/>
      <c r="I159" s="93"/>
      <c r="J159" s="94"/>
      <c r="T159" s="93"/>
      <c r="U159" s="93"/>
      <c r="AE159" s="93"/>
      <c r="AF159" s="93"/>
      <c r="AP159" s="93"/>
      <c r="AQ159" s="93"/>
    </row>
    <row r="160" spans="8:43" s="91" customFormat="1" x14ac:dyDescent="0.25">
      <c r="H160" s="93"/>
      <c r="I160" s="93"/>
      <c r="J160" s="94"/>
      <c r="T160" s="93"/>
      <c r="U160" s="93"/>
      <c r="AE160" s="93"/>
      <c r="AF160" s="93"/>
      <c r="AP160" s="93"/>
      <c r="AQ160" s="93"/>
    </row>
    <row r="161" spans="8:43" s="91" customFormat="1" x14ac:dyDescent="0.25">
      <c r="H161" s="93"/>
      <c r="I161" s="93"/>
      <c r="J161" s="94"/>
      <c r="T161" s="93"/>
      <c r="U161" s="93"/>
      <c r="AE161" s="93"/>
      <c r="AF161" s="93"/>
      <c r="AP161" s="93"/>
      <c r="AQ161" s="93"/>
    </row>
    <row r="162" spans="8:43" s="91" customFormat="1" x14ac:dyDescent="0.25">
      <c r="H162" s="93"/>
      <c r="I162" s="93"/>
      <c r="J162" s="94"/>
      <c r="T162" s="93"/>
      <c r="U162" s="93"/>
      <c r="AE162" s="93"/>
      <c r="AF162" s="93"/>
      <c r="AP162" s="93"/>
      <c r="AQ162" s="93"/>
    </row>
    <row r="163" spans="8:43" s="91" customFormat="1" x14ac:dyDescent="0.25">
      <c r="H163" s="93"/>
      <c r="I163" s="93"/>
      <c r="J163" s="94"/>
      <c r="T163" s="93"/>
      <c r="U163" s="93"/>
      <c r="AE163" s="93"/>
      <c r="AF163" s="93"/>
      <c r="AP163" s="93"/>
      <c r="AQ163" s="93"/>
    </row>
    <row r="164" spans="8:43" s="91" customFormat="1" x14ac:dyDescent="0.25">
      <c r="H164" s="93"/>
      <c r="I164" s="93"/>
      <c r="J164" s="94"/>
      <c r="T164" s="93"/>
      <c r="U164" s="93"/>
      <c r="AE164" s="93"/>
      <c r="AF164" s="93"/>
      <c r="AP164" s="93"/>
      <c r="AQ164" s="93"/>
    </row>
    <row r="165" spans="8:43" s="91" customFormat="1" x14ac:dyDescent="0.25">
      <c r="H165" s="93"/>
      <c r="I165" s="93"/>
      <c r="J165" s="94"/>
      <c r="T165" s="93"/>
      <c r="U165" s="93"/>
      <c r="AE165" s="93"/>
      <c r="AF165" s="93"/>
      <c r="AP165" s="93"/>
      <c r="AQ165" s="93"/>
    </row>
    <row r="166" spans="8:43" s="91" customFormat="1" x14ac:dyDescent="0.25">
      <c r="H166" s="93"/>
      <c r="I166" s="93"/>
      <c r="J166" s="94"/>
      <c r="T166" s="93"/>
      <c r="U166" s="93"/>
      <c r="AE166" s="93"/>
      <c r="AF166" s="93"/>
      <c r="AP166" s="93"/>
      <c r="AQ166" s="93"/>
    </row>
    <row r="167" spans="8:43" s="91" customFormat="1" x14ac:dyDescent="0.25">
      <c r="H167" s="93"/>
      <c r="I167" s="93"/>
      <c r="J167" s="94"/>
      <c r="T167" s="93"/>
      <c r="U167" s="93"/>
      <c r="AE167" s="93"/>
      <c r="AF167" s="93"/>
      <c r="AP167" s="93"/>
      <c r="AQ167" s="93"/>
    </row>
    <row r="168" spans="8:43" s="91" customFormat="1" x14ac:dyDescent="0.25">
      <c r="H168" s="93"/>
      <c r="I168" s="93"/>
      <c r="J168" s="94"/>
      <c r="T168" s="93"/>
      <c r="U168" s="93"/>
      <c r="AE168" s="93"/>
      <c r="AF168" s="93"/>
      <c r="AP168" s="93"/>
      <c r="AQ168" s="93"/>
    </row>
    <row r="169" spans="8:43" s="91" customFormat="1" x14ac:dyDescent="0.25">
      <c r="H169" s="93"/>
      <c r="I169" s="93"/>
      <c r="J169" s="94"/>
      <c r="T169" s="93"/>
      <c r="U169" s="93"/>
      <c r="AE169" s="93"/>
      <c r="AF169" s="93"/>
      <c r="AP169" s="93"/>
      <c r="AQ169" s="93"/>
    </row>
    <row r="170" spans="8:43" s="91" customFormat="1" x14ac:dyDescent="0.25">
      <c r="H170" s="93"/>
      <c r="I170" s="93"/>
      <c r="J170" s="94"/>
      <c r="T170" s="93"/>
      <c r="U170" s="93"/>
      <c r="AE170" s="93"/>
      <c r="AF170" s="93"/>
      <c r="AP170" s="93"/>
      <c r="AQ170" s="93"/>
    </row>
    <row r="171" spans="8:43" s="91" customFormat="1" x14ac:dyDescent="0.25">
      <c r="H171" s="93"/>
      <c r="I171" s="93"/>
      <c r="J171" s="94"/>
      <c r="T171" s="93"/>
      <c r="U171" s="93"/>
      <c r="AE171" s="93"/>
      <c r="AF171" s="93"/>
      <c r="AP171" s="93"/>
      <c r="AQ171" s="93"/>
    </row>
    <row r="172" spans="8:43" s="91" customFormat="1" x14ac:dyDescent="0.25">
      <c r="H172" s="93"/>
      <c r="I172" s="93"/>
      <c r="J172" s="94"/>
      <c r="T172" s="93"/>
      <c r="U172" s="93"/>
      <c r="AE172" s="93"/>
      <c r="AF172" s="93"/>
      <c r="AP172" s="93"/>
      <c r="AQ172" s="93"/>
    </row>
    <row r="173" spans="8:43" s="91" customFormat="1" x14ac:dyDescent="0.25">
      <c r="H173" s="93"/>
      <c r="I173" s="93"/>
      <c r="J173" s="94"/>
      <c r="T173" s="93"/>
      <c r="U173" s="93"/>
      <c r="AE173" s="93"/>
      <c r="AF173" s="93"/>
      <c r="AP173" s="93"/>
      <c r="AQ173" s="93"/>
    </row>
    <row r="174" spans="8:43" s="91" customFormat="1" x14ac:dyDescent="0.25">
      <c r="H174" s="93"/>
      <c r="I174" s="93"/>
      <c r="J174" s="94"/>
      <c r="T174" s="93"/>
      <c r="U174" s="93"/>
      <c r="AE174" s="93"/>
      <c r="AF174" s="93"/>
      <c r="AP174" s="93"/>
      <c r="AQ174" s="93"/>
    </row>
    <row r="175" spans="8:43" s="91" customFormat="1" x14ac:dyDescent="0.25">
      <c r="H175" s="93"/>
      <c r="I175" s="93"/>
      <c r="J175" s="94"/>
      <c r="T175" s="93"/>
      <c r="U175" s="93"/>
      <c r="AE175" s="93"/>
      <c r="AF175" s="93"/>
      <c r="AP175" s="93"/>
      <c r="AQ175" s="93"/>
    </row>
    <row r="176" spans="8:43" s="91" customFormat="1" x14ac:dyDescent="0.25">
      <c r="H176" s="93"/>
      <c r="I176" s="93"/>
      <c r="J176" s="94"/>
      <c r="T176" s="93"/>
      <c r="U176" s="93"/>
      <c r="AE176" s="93"/>
      <c r="AF176" s="93"/>
      <c r="AP176" s="93"/>
      <c r="AQ176" s="93"/>
    </row>
    <row r="177" spans="8:43" s="91" customFormat="1" x14ac:dyDescent="0.25">
      <c r="H177" s="93"/>
      <c r="I177" s="93"/>
      <c r="J177" s="94"/>
      <c r="T177" s="93"/>
      <c r="U177" s="93"/>
      <c r="AE177" s="93"/>
      <c r="AF177" s="93"/>
      <c r="AP177" s="93"/>
      <c r="AQ177" s="93"/>
    </row>
    <row r="178" spans="8:43" s="91" customFormat="1" x14ac:dyDescent="0.25">
      <c r="H178" s="93"/>
      <c r="I178" s="93"/>
      <c r="J178" s="94"/>
      <c r="T178" s="93"/>
      <c r="U178" s="93"/>
      <c r="AE178" s="93"/>
      <c r="AF178" s="93"/>
      <c r="AP178" s="93"/>
      <c r="AQ178" s="93"/>
    </row>
    <row r="179" spans="8:43" s="91" customFormat="1" x14ac:dyDescent="0.25">
      <c r="H179" s="93"/>
      <c r="I179" s="93"/>
      <c r="J179" s="94"/>
      <c r="T179" s="93"/>
      <c r="U179" s="93"/>
      <c r="AE179" s="93"/>
      <c r="AF179" s="93"/>
      <c r="AP179" s="93"/>
      <c r="AQ179" s="93"/>
    </row>
    <row r="180" spans="8:43" s="91" customFormat="1" x14ac:dyDescent="0.25">
      <c r="H180" s="93"/>
      <c r="I180" s="93"/>
      <c r="J180" s="94"/>
      <c r="T180" s="93"/>
      <c r="U180" s="93"/>
      <c r="AE180" s="93"/>
      <c r="AF180" s="93"/>
      <c r="AP180" s="93"/>
      <c r="AQ180" s="93"/>
    </row>
    <row r="181" spans="8:43" s="91" customFormat="1" x14ac:dyDescent="0.25">
      <c r="H181" s="93"/>
      <c r="I181" s="93"/>
      <c r="J181" s="94"/>
      <c r="T181" s="93"/>
      <c r="U181" s="93"/>
      <c r="AE181" s="93"/>
      <c r="AF181" s="93"/>
      <c r="AP181" s="93"/>
      <c r="AQ181" s="93"/>
    </row>
    <row r="182" spans="8:43" s="91" customFormat="1" x14ac:dyDescent="0.25">
      <c r="H182" s="93"/>
      <c r="I182" s="93"/>
      <c r="J182" s="94"/>
      <c r="T182" s="93"/>
      <c r="U182" s="93"/>
      <c r="AE182" s="93"/>
      <c r="AF182" s="93"/>
      <c r="AP182" s="93"/>
      <c r="AQ182" s="93"/>
    </row>
    <row r="183" spans="8:43" s="91" customFormat="1" x14ac:dyDescent="0.25">
      <c r="H183" s="93"/>
      <c r="I183" s="93"/>
      <c r="J183" s="94"/>
      <c r="T183" s="93"/>
      <c r="U183" s="93"/>
      <c r="AE183" s="93"/>
      <c r="AF183" s="93"/>
      <c r="AP183" s="93"/>
      <c r="AQ183" s="93"/>
    </row>
    <row r="184" spans="8:43" s="91" customFormat="1" x14ac:dyDescent="0.25">
      <c r="H184" s="93"/>
      <c r="I184" s="93"/>
      <c r="J184" s="94"/>
      <c r="T184" s="93"/>
      <c r="U184" s="93"/>
      <c r="AE184" s="93"/>
      <c r="AF184" s="93"/>
      <c r="AP184" s="93"/>
      <c r="AQ184" s="93"/>
    </row>
    <row r="185" spans="8:43" s="91" customFormat="1" x14ac:dyDescent="0.25">
      <c r="H185" s="93"/>
      <c r="I185" s="93"/>
      <c r="J185" s="94"/>
      <c r="T185" s="93"/>
      <c r="U185" s="93"/>
      <c r="AE185" s="93"/>
      <c r="AF185" s="93"/>
      <c r="AP185" s="93"/>
      <c r="AQ185" s="93"/>
    </row>
    <row r="186" spans="8:43" s="91" customFormat="1" x14ac:dyDescent="0.25">
      <c r="H186" s="93"/>
      <c r="I186" s="93"/>
      <c r="J186" s="94"/>
      <c r="T186" s="93"/>
      <c r="U186" s="93"/>
      <c r="AE186" s="93"/>
      <c r="AF186" s="93"/>
      <c r="AP186" s="93"/>
      <c r="AQ186" s="93"/>
    </row>
    <row r="187" spans="8:43" s="91" customFormat="1" x14ac:dyDescent="0.25">
      <c r="H187" s="93"/>
      <c r="I187" s="93"/>
      <c r="J187" s="94"/>
      <c r="T187" s="93"/>
      <c r="U187" s="93"/>
      <c r="AE187" s="93"/>
      <c r="AF187" s="93"/>
      <c r="AP187" s="93"/>
      <c r="AQ187" s="93"/>
    </row>
    <row r="188" spans="8:43" s="91" customFormat="1" x14ac:dyDescent="0.25">
      <c r="H188" s="93"/>
      <c r="I188" s="93"/>
      <c r="J188" s="94"/>
      <c r="T188" s="93"/>
      <c r="U188" s="93"/>
      <c r="AE188" s="93"/>
      <c r="AF188" s="93"/>
      <c r="AP188" s="93"/>
      <c r="AQ188" s="93"/>
    </row>
    <row r="189" spans="8:43" s="91" customFormat="1" x14ac:dyDescent="0.25">
      <c r="H189" s="93"/>
      <c r="I189" s="93"/>
      <c r="J189" s="94"/>
      <c r="T189" s="93"/>
      <c r="U189" s="93"/>
      <c r="AE189" s="93"/>
      <c r="AF189" s="93"/>
      <c r="AP189" s="93"/>
      <c r="AQ189" s="93"/>
    </row>
    <row r="190" spans="8:43" s="91" customFormat="1" x14ac:dyDescent="0.25">
      <c r="H190" s="93"/>
      <c r="I190" s="93"/>
      <c r="J190" s="94"/>
      <c r="T190" s="93"/>
      <c r="U190" s="93"/>
      <c r="AE190" s="93"/>
      <c r="AF190" s="93"/>
      <c r="AP190" s="93"/>
      <c r="AQ190" s="93"/>
    </row>
    <row r="191" spans="8:43" s="91" customFormat="1" x14ac:dyDescent="0.25">
      <c r="H191" s="93"/>
      <c r="I191" s="93"/>
      <c r="J191" s="94"/>
      <c r="T191" s="93"/>
      <c r="U191" s="93"/>
      <c r="AE191" s="93"/>
      <c r="AF191" s="93"/>
      <c r="AP191" s="93"/>
      <c r="AQ191" s="93"/>
    </row>
    <row r="192" spans="8:43" s="91" customFormat="1" x14ac:dyDescent="0.25">
      <c r="H192" s="93"/>
      <c r="I192" s="93"/>
      <c r="J192" s="94"/>
      <c r="T192" s="93"/>
      <c r="U192" s="93"/>
      <c r="AE192" s="93"/>
      <c r="AF192" s="93"/>
      <c r="AP192" s="93"/>
      <c r="AQ192" s="93"/>
    </row>
    <row r="193" spans="8:43" s="91" customFormat="1" x14ac:dyDescent="0.25">
      <c r="H193" s="93"/>
      <c r="I193" s="93"/>
      <c r="J193" s="94"/>
      <c r="T193" s="93"/>
      <c r="U193" s="93"/>
      <c r="AE193" s="93"/>
      <c r="AF193" s="93"/>
      <c r="AP193" s="93"/>
      <c r="AQ193" s="93"/>
    </row>
    <row r="194" spans="8:43" s="91" customFormat="1" x14ac:dyDescent="0.25">
      <c r="H194" s="93"/>
      <c r="I194" s="93"/>
      <c r="J194" s="94"/>
      <c r="T194" s="93"/>
      <c r="U194" s="93"/>
      <c r="AE194" s="93"/>
      <c r="AF194" s="93"/>
      <c r="AP194" s="93"/>
      <c r="AQ194" s="93"/>
    </row>
    <row r="195" spans="8:43" s="91" customFormat="1" x14ac:dyDescent="0.25">
      <c r="H195" s="93"/>
      <c r="I195" s="93"/>
      <c r="J195" s="94"/>
      <c r="T195" s="93"/>
      <c r="U195" s="93"/>
      <c r="AE195" s="93"/>
      <c r="AF195" s="93"/>
      <c r="AP195" s="93"/>
      <c r="AQ195" s="93"/>
    </row>
    <row r="196" spans="8:43" s="91" customFormat="1" x14ac:dyDescent="0.25">
      <c r="H196" s="93"/>
      <c r="I196" s="93"/>
      <c r="J196" s="94"/>
      <c r="T196" s="93"/>
      <c r="U196" s="93"/>
      <c r="AE196" s="93"/>
      <c r="AF196" s="93"/>
      <c r="AP196" s="93"/>
      <c r="AQ196" s="93"/>
    </row>
    <row r="197" spans="8:43" s="91" customFormat="1" x14ac:dyDescent="0.25">
      <c r="H197" s="93"/>
      <c r="I197" s="93"/>
      <c r="J197" s="94"/>
      <c r="T197" s="93"/>
      <c r="U197" s="93"/>
      <c r="AE197" s="93"/>
      <c r="AF197" s="93"/>
      <c r="AP197" s="93"/>
      <c r="AQ197" s="93"/>
    </row>
    <row r="198" spans="8:43" s="91" customFormat="1" x14ac:dyDescent="0.25">
      <c r="H198" s="93"/>
      <c r="I198" s="93"/>
      <c r="J198" s="94"/>
      <c r="T198" s="93"/>
      <c r="U198" s="93"/>
      <c r="AE198" s="93"/>
      <c r="AF198" s="93"/>
      <c r="AP198" s="93"/>
      <c r="AQ198" s="93"/>
    </row>
    <row r="199" spans="8:43" s="91" customFormat="1" x14ac:dyDescent="0.25">
      <c r="H199" s="93"/>
      <c r="I199" s="93"/>
      <c r="J199" s="94"/>
      <c r="T199" s="93"/>
      <c r="U199" s="93"/>
      <c r="AE199" s="93"/>
      <c r="AF199" s="93"/>
      <c r="AP199" s="93"/>
      <c r="AQ199" s="93"/>
    </row>
    <row r="200" spans="8:43" s="91" customFormat="1" x14ac:dyDescent="0.25">
      <c r="H200" s="93"/>
      <c r="I200" s="93"/>
      <c r="J200" s="94"/>
      <c r="T200" s="93"/>
      <c r="U200" s="93"/>
      <c r="AE200" s="93"/>
      <c r="AF200" s="93"/>
      <c r="AP200" s="93"/>
      <c r="AQ200" s="93"/>
    </row>
    <row r="201" spans="8:43" s="91" customFormat="1" x14ac:dyDescent="0.25">
      <c r="H201" s="93"/>
      <c r="I201" s="93"/>
      <c r="J201" s="94"/>
      <c r="T201" s="93"/>
      <c r="U201" s="93"/>
      <c r="AE201" s="93"/>
      <c r="AF201" s="93"/>
      <c r="AP201" s="93"/>
      <c r="AQ201" s="93"/>
    </row>
    <row r="202" spans="8:43" s="91" customFormat="1" x14ac:dyDescent="0.25">
      <c r="H202" s="93"/>
      <c r="I202" s="93"/>
      <c r="J202" s="94"/>
      <c r="T202" s="93"/>
      <c r="U202" s="93"/>
      <c r="AE202" s="93"/>
      <c r="AF202" s="93"/>
      <c r="AP202" s="93"/>
      <c r="AQ202" s="93"/>
    </row>
    <row r="203" spans="8:43" s="91" customFormat="1" x14ac:dyDescent="0.25">
      <c r="H203" s="93"/>
      <c r="I203" s="93"/>
      <c r="J203" s="94"/>
      <c r="T203" s="93"/>
      <c r="U203" s="93"/>
      <c r="AE203" s="93"/>
      <c r="AF203" s="93"/>
      <c r="AP203" s="93"/>
      <c r="AQ203" s="93"/>
    </row>
    <row r="204" spans="8:43" s="91" customFormat="1" x14ac:dyDescent="0.25">
      <c r="H204" s="93"/>
      <c r="I204" s="93"/>
      <c r="J204" s="94"/>
      <c r="T204" s="93"/>
      <c r="U204" s="93"/>
      <c r="AE204" s="93"/>
      <c r="AF204" s="93"/>
      <c r="AP204" s="93"/>
      <c r="AQ204" s="93"/>
    </row>
    <row r="205" spans="8:43" s="91" customFormat="1" x14ac:dyDescent="0.25">
      <c r="H205" s="93"/>
      <c r="I205" s="93"/>
      <c r="J205" s="94"/>
      <c r="T205" s="93"/>
      <c r="U205" s="93"/>
      <c r="AE205" s="93"/>
      <c r="AF205" s="93"/>
      <c r="AP205" s="93"/>
      <c r="AQ205" s="93"/>
    </row>
    <row r="206" spans="8:43" s="91" customFormat="1" x14ac:dyDescent="0.25">
      <c r="H206" s="93"/>
      <c r="I206" s="93"/>
      <c r="J206" s="94"/>
      <c r="T206" s="93"/>
      <c r="U206" s="93"/>
      <c r="AE206" s="93"/>
      <c r="AF206" s="93"/>
      <c r="AP206" s="93"/>
      <c r="AQ206" s="93"/>
    </row>
    <row r="207" spans="8:43" s="91" customFormat="1" x14ac:dyDescent="0.25">
      <c r="H207" s="93"/>
      <c r="I207" s="93"/>
      <c r="J207" s="94"/>
      <c r="T207" s="93"/>
      <c r="U207" s="93"/>
      <c r="AE207" s="93"/>
      <c r="AF207" s="93"/>
      <c r="AP207" s="93"/>
      <c r="AQ207" s="93"/>
    </row>
    <row r="208" spans="8:43" s="91" customFormat="1" x14ac:dyDescent="0.25">
      <c r="H208" s="93"/>
      <c r="I208" s="93"/>
      <c r="J208" s="94"/>
      <c r="T208" s="93"/>
      <c r="U208" s="93"/>
      <c r="AE208" s="93"/>
      <c r="AF208" s="93"/>
      <c r="AP208" s="93"/>
      <c r="AQ208" s="93"/>
    </row>
    <row r="209" spans="8:43" s="91" customFormat="1" x14ac:dyDescent="0.25">
      <c r="H209" s="93"/>
      <c r="I209" s="93"/>
      <c r="J209" s="94"/>
      <c r="T209" s="93"/>
      <c r="U209" s="93"/>
      <c r="AE209" s="93"/>
      <c r="AF209" s="93"/>
      <c r="AP209" s="93"/>
      <c r="AQ209" s="93"/>
    </row>
    <row r="210" spans="8:43" s="91" customFormat="1" x14ac:dyDescent="0.25">
      <c r="H210" s="93"/>
      <c r="I210" s="93"/>
      <c r="J210" s="94"/>
      <c r="T210" s="93"/>
      <c r="U210" s="93"/>
      <c r="AE210" s="93"/>
      <c r="AF210" s="93"/>
      <c r="AP210" s="93"/>
      <c r="AQ210" s="93"/>
    </row>
    <row r="211" spans="8:43" s="91" customFormat="1" x14ac:dyDescent="0.25">
      <c r="H211" s="93"/>
      <c r="I211" s="93"/>
      <c r="J211" s="94"/>
      <c r="T211" s="93"/>
      <c r="U211" s="93"/>
      <c r="AE211" s="93"/>
      <c r="AF211" s="93"/>
      <c r="AP211" s="93"/>
      <c r="AQ211" s="93"/>
    </row>
    <row r="212" spans="8:43" s="91" customFormat="1" x14ac:dyDescent="0.25">
      <c r="H212" s="93"/>
      <c r="I212" s="93"/>
      <c r="J212" s="94"/>
      <c r="T212" s="93"/>
      <c r="U212" s="93"/>
      <c r="AE212" s="93"/>
      <c r="AF212" s="93"/>
      <c r="AP212" s="93"/>
      <c r="AQ212" s="93"/>
    </row>
    <row r="213" spans="8:43" s="91" customFormat="1" x14ac:dyDescent="0.25">
      <c r="H213" s="93"/>
      <c r="I213" s="93"/>
      <c r="J213" s="94"/>
      <c r="T213" s="93"/>
      <c r="U213" s="93"/>
      <c r="AE213" s="93"/>
      <c r="AF213" s="93"/>
      <c r="AP213" s="93"/>
      <c r="AQ213" s="93"/>
    </row>
    <row r="214" spans="8:43" s="91" customFormat="1" x14ac:dyDescent="0.25">
      <c r="H214" s="93"/>
      <c r="I214" s="93"/>
      <c r="J214" s="94"/>
      <c r="T214" s="93"/>
      <c r="U214" s="93"/>
      <c r="AE214" s="93"/>
      <c r="AF214" s="93"/>
      <c r="AP214" s="93"/>
      <c r="AQ214" s="93"/>
    </row>
    <row r="215" spans="8:43" s="91" customFormat="1" x14ac:dyDescent="0.25">
      <c r="H215" s="93"/>
      <c r="I215" s="93"/>
      <c r="J215" s="94"/>
      <c r="T215" s="93"/>
      <c r="U215" s="93"/>
      <c r="AE215" s="93"/>
      <c r="AF215" s="93"/>
      <c r="AP215" s="93"/>
      <c r="AQ215" s="93"/>
    </row>
    <row r="216" spans="8:43" s="91" customFormat="1" x14ac:dyDescent="0.25">
      <c r="H216" s="93"/>
      <c r="I216" s="93"/>
      <c r="J216" s="94"/>
      <c r="T216" s="93"/>
      <c r="U216" s="93"/>
      <c r="AE216" s="93"/>
      <c r="AF216" s="93"/>
      <c r="AP216" s="93"/>
      <c r="AQ216" s="93"/>
    </row>
    <row r="217" spans="8:43" s="91" customFormat="1" x14ac:dyDescent="0.25">
      <c r="H217" s="93"/>
      <c r="I217" s="93"/>
      <c r="J217" s="94"/>
      <c r="T217" s="93"/>
      <c r="U217" s="93"/>
      <c r="AE217" s="93"/>
      <c r="AF217" s="93"/>
      <c r="AP217" s="93"/>
      <c r="AQ217" s="93"/>
    </row>
    <row r="218" spans="8:43" s="91" customFormat="1" x14ac:dyDescent="0.25">
      <c r="H218" s="93"/>
      <c r="I218" s="93"/>
      <c r="J218" s="94"/>
      <c r="T218" s="93"/>
      <c r="U218" s="93"/>
      <c r="AE218" s="93"/>
      <c r="AF218" s="93"/>
      <c r="AP218" s="93"/>
      <c r="AQ218" s="93"/>
    </row>
    <row r="219" spans="8:43" s="91" customFormat="1" x14ac:dyDescent="0.25">
      <c r="H219" s="93"/>
      <c r="I219" s="93"/>
      <c r="J219" s="94"/>
      <c r="T219" s="93"/>
      <c r="U219" s="93"/>
      <c r="AE219" s="93"/>
      <c r="AF219" s="93"/>
      <c r="AP219" s="93"/>
      <c r="AQ219" s="93"/>
    </row>
    <row r="220" spans="8:43" s="91" customFormat="1" x14ac:dyDescent="0.25">
      <c r="H220" s="93"/>
      <c r="I220" s="93"/>
      <c r="J220" s="94"/>
      <c r="T220" s="93"/>
      <c r="U220" s="93"/>
      <c r="AE220" s="93"/>
      <c r="AF220" s="93"/>
      <c r="AP220" s="93"/>
      <c r="AQ220" s="93"/>
    </row>
    <row r="221" spans="8:43" s="91" customFormat="1" x14ac:dyDescent="0.25">
      <c r="H221" s="93"/>
      <c r="I221" s="93"/>
      <c r="J221" s="94"/>
      <c r="T221" s="93"/>
      <c r="U221" s="93"/>
      <c r="AE221" s="93"/>
      <c r="AF221" s="93"/>
      <c r="AP221" s="93"/>
      <c r="AQ221" s="93"/>
    </row>
    <row r="222" spans="8:43" s="91" customFormat="1" x14ac:dyDescent="0.25">
      <c r="H222" s="93"/>
      <c r="I222" s="93"/>
      <c r="J222" s="94"/>
      <c r="T222" s="93"/>
      <c r="U222" s="93"/>
      <c r="AE222" s="93"/>
      <c r="AF222" s="93"/>
      <c r="AP222" s="93"/>
      <c r="AQ222" s="93"/>
    </row>
    <row r="223" spans="8:43" s="91" customFormat="1" x14ac:dyDescent="0.25">
      <c r="H223" s="93"/>
      <c r="I223" s="93"/>
      <c r="J223" s="94"/>
      <c r="T223" s="93"/>
      <c r="U223" s="93"/>
      <c r="AE223" s="93"/>
      <c r="AF223" s="93"/>
      <c r="AP223" s="93"/>
      <c r="AQ223" s="93"/>
    </row>
    <row r="224" spans="8:43" s="91" customFormat="1" x14ac:dyDescent="0.25">
      <c r="H224" s="93"/>
      <c r="I224" s="93"/>
      <c r="J224" s="94"/>
      <c r="T224" s="93"/>
      <c r="U224" s="93"/>
      <c r="AE224" s="93"/>
      <c r="AF224" s="93"/>
      <c r="AP224" s="93"/>
      <c r="AQ224" s="93"/>
    </row>
    <row r="225" spans="8:43" s="91" customFormat="1" x14ac:dyDescent="0.25">
      <c r="H225" s="93"/>
      <c r="I225" s="93"/>
      <c r="J225" s="94"/>
      <c r="T225" s="93"/>
      <c r="U225" s="93"/>
      <c r="AE225" s="93"/>
      <c r="AF225" s="93"/>
      <c r="AP225" s="93"/>
      <c r="AQ225" s="93"/>
    </row>
    <row r="226" spans="8:43" s="91" customFormat="1" x14ac:dyDescent="0.25">
      <c r="H226" s="93"/>
      <c r="I226" s="93"/>
      <c r="J226" s="94"/>
      <c r="T226" s="93"/>
      <c r="U226" s="93"/>
      <c r="AE226" s="93"/>
      <c r="AF226" s="93"/>
      <c r="AP226" s="93"/>
      <c r="AQ226" s="93"/>
    </row>
    <row r="227" spans="8:43" s="91" customFormat="1" x14ac:dyDescent="0.25">
      <c r="H227" s="93"/>
      <c r="I227" s="93"/>
      <c r="J227" s="94"/>
      <c r="T227" s="93"/>
      <c r="U227" s="93"/>
      <c r="AE227" s="93"/>
      <c r="AF227" s="93"/>
      <c r="AP227" s="93"/>
      <c r="AQ227" s="93"/>
    </row>
    <row r="228" spans="8:43" s="91" customFormat="1" x14ac:dyDescent="0.25">
      <c r="H228" s="93"/>
      <c r="I228" s="93"/>
      <c r="J228" s="94"/>
      <c r="T228" s="93"/>
      <c r="U228" s="93"/>
      <c r="AE228" s="93"/>
      <c r="AF228" s="93"/>
      <c r="AP228" s="93"/>
      <c r="AQ228" s="93"/>
    </row>
    <row r="229" spans="8:43" s="91" customFormat="1" x14ac:dyDescent="0.25">
      <c r="H229" s="93"/>
      <c r="I229" s="93"/>
      <c r="J229" s="94"/>
      <c r="T229" s="93"/>
      <c r="U229" s="93"/>
      <c r="AE229" s="93"/>
      <c r="AF229" s="93"/>
      <c r="AP229" s="93"/>
      <c r="AQ229" s="93"/>
    </row>
    <row r="230" spans="8:43" s="91" customFormat="1" x14ac:dyDescent="0.25">
      <c r="H230" s="93"/>
      <c r="I230" s="93"/>
      <c r="J230" s="94"/>
      <c r="T230" s="93"/>
      <c r="U230" s="93"/>
      <c r="AE230" s="93"/>
      <c r="AF230" s="93"/>
      <c r="AP230" s="93"/>
      <c r="AQ230" s="93"/>
    </row>
    <row r="231" spans="8:43" s="91" customFormat="1" x14ac:dyDescent="0.25">
      <c r="H231" s="93"/>
      <c r="I231" s="93"/>
      <c r="J231" s="94"/>
      <c r="T231" s="93"/>
      <c r="U231" s="93"/>
      <c r="AE231" s="93"/>
      <c r="AF231" s="93"/>
      <c r="AP231" s="93"/>
      <c r="AQ231" s="93"/>
    </row>
    <row r="232" spans="8:43" s="91" customFormat="1" x14ac:dyDescent="0.25">
      <c r="H232" s="93"/>
      <c r="I232" s="93"/>
      <c r="J232" s="94"/>
      <c r="T232" s="93"/>
      <c r="U232" s="93"/>
      <c r="AE232" s="93"/>
      <c r="AF232" s="93"/>
      <c r="AP232" s="93"/>
      <c r="AQ232" s="93"/>
    </row>
    <row r="233" spans="8:43" s="91" customFormat="1" x14ac:dyDescent="0.25">
      <c r="H233" s="93"/>
      <c r="I233" s="93"/>
      <c r="J233" s="94"/>
      <c r="T233" s="93"/>
      <c r="U233" s="93"/>
      <c r="AE233" s="93"/>
      <c r="AF233" s="93"/>
      <c r="AP233" s="93"/>
      <c r="AQ233" s="93"/>
    </row>
    <row r="234" spans="8:43" s="91" customFormat="1" x14ac:dyDescent="0.25">
      <c r="H234" s="93"/>
      <c r="I234" s="93"/>
      <c r="J234" s="94"/>
      <c r="T234" s="93"/>
      <c r="U234" s="93"/>
      <c r="AE234" s="93"/>
      <c r="AF234" s="93"/>
      <c r="AP234" s="93"/>
      <c r="AQ234" s="93"/>
    </row>
    <row r="235" spans="8:43" s="91" customFormat="1" x14ac:dyDescent="0.25">
      <c r="H235" s="93"/>
      <c r="I235" s="93"/>
      <c r="J235" s="94"/>
      <c r="T235" s="93"/>
      <c r="U235" s="93"/>
      <c r="AE235" s="93"/>
      <c r="AF235" s="93"/>
      <c r="AP235" s="93"/>
      <c r="AQ235" s="93"/>
    </row>
    <row r="236" spans="8:43" s="91" customFormat="1" x14ac:dyDescent="0.25">
      <c r="H236" s="93"/>
      <c r="I236" s="93"/>
      <c r="J236" s="94"/>
      <c r="T236" s="93"/>
      <c r="U236" s="93"/>
      <c r="AE236" s="93"/>
      <c r="AF236" s="93"/>
      <c r="AP236" s="93"/>
      <c r="AQ236" s="93"/>
    </row>
    <row r="237" spans="8:43" s="91" customFormat="1" x14ac:dyDescent="0.25">
      <c r="H237" s="93"/>
      <c r="I237" s="93"/>
      <c r="J237" s="94"/>
      <c r="T237" s="93"/>
      <c r="U237" s="93"/>
      <c r="AE237" s="93"/>
      <c r="AF237" s="93"/>
      <c r="AP237" s="93"/>
      <c r="AQ237" s="93"/>
    </row>
    <row r="238" spans="8:43" s="91" customFormat="1" x14ac:dyDescent="0.25">
      <c r="H238" s="93"/>
      <c r="I238" s="93"/>
      <c r="J238" s="94"/>
      <c r="T238" s="93"/>
      <c r="U238" s="93"/>
      <c r="AE238" s="93"/>
      <c r="AF238" s="93"/>
      <c r="AP238" s="93"/>
      <c r="AQ238" s="93"/>
    </row>
    <row r="239" spans="8:43" s="91" customFormat="1" x14ac:dyDescent="0.25">
      <c r="H239" s="93"/>
      <c r="I239" s="93"/>
      <c r="J239" s="94"/>
      <c r="T239" s="93"/>
      <c r="U239" s="93"/>
      <c r="AE239" s="93"/>
      <c r="AF239" s="93"/>
      <c r="AP239" s="93"/>
      <c r="AQ239" s="93"/>
    </row>
    <row r="240" spans="8:43" s="91" customFormat="1" x14ac:dyDescent="0.25">
      <c r="H240" s="93"/>
      <c r="I240" s="93"/>
      <c r="J240" s="94"/>
      <c r="T240" s="93"/>
      <c r="U240" s="93"/>
      <c r="AE240" s="93"/>
      <c r="AF240" s="93"/>
      <c r="AP240" s="93"/>
      <c r="AQ240" s="93"/>
    </row>
    <row r="241" spans="8:43" s="91" customFormat="1" x14ac:dyDescent="0.25">
      <c r="H241" s="93"/>
      <c r="I241" s="93"/>
      <c r="J241" s="94"/>
      <c r="T241" s="93"/>
      <c r="U241" s="93"/>
      <c r="AE241" s="93"/>
      <c r="AF241" s="93"/>
      <c r="AP241" s="93"/>
      <c r="AQ241" s="93"/>
    </row>
    <row r="242" spans="8:43" s="91" customFormat="1" x14ac:dyDescent="0.25">
      <c r="H242" s="93"/>
      <c r="I242" s="93"/>
      <c r="J242" s="94"/>
      <c r="T242" s="93"/>
      <c r="U242" s="93"/>
      <c r="AE242" s="93"/>
      <c r="AF242" s="93"/>
      <c r="AP242" s="93"/>
      <c r="AQ242" s="93"/>
    </row>
    <row r="243" spans="8:43" s="91" customFormat="1" x14ac:dyDescent="0.25">
      <c r="H243" s="93"/>
      <c r="I243" s="93"/>
      <c r="J243" s="94"/>
      <c r="T243" s="93"/>
      <c r="U243" s="93"/>
      <c r="AE243" s="93"/>
      <c r="AF243" s="93"/>
      <c r="AP243" s="93"/>
      <c r="AQ243" s="93"/>
    </row>
    <row r="244" spans="8:43" s="91" customFormat="1" x14ac:dyDescent="0.25">
      <c r="H244" s="93"/>
      <c r="I244" s="93"/>
      <c r="J244" s="94"/>
      <c r="T244" s="93"/>
      <c r="U244" s="93"/>
      <c r="AE244" s="93"/>
      <c r="AF244" s="93"/>
      <c r="AP244" s="93"/>
      <c r="AQ244" s="93"/>
    </row>
    <row r="245" spans="8:43" s="91" customFormat="1" x14ac:dyDescent="0.25">
      <c r="H245" s="93"/>
      <c r="I245" s="93"/>
      <c r="J245" s="94"/>
      <c r="T245" s="93"/>
      <c r="U245" s="93"/>
      <c r="AE245" s="93"/>
      <c r="AF245" s="93"/>
      <c r="AP245" s="93"/>
      <c r="AQ245" s="93"/>
    </row>
    <row r="246" spans="8:43" s="91" customFormat="1" x14ac:dyDescent="0.25">
      <c r="H246" s="93"/>
      <c r="I246" s="93"/>
      <c r="J246" s="94"/>
      <c r="T246" s="93"/>
      <c r="U246" s="93"/>
      <c r="AE246" s="93"/>
      <c r="AF246" s="93"/>
      <c r="AP246" s="93"/>
      <c r="AQ246" s="93"/>
    </row>
    <row r="247" spans="8:43" s="91" customFormat="1" x14ac:dyDescent="0.25">
      <c r="H247" s="93"/>
      <c r="I247" s="93"/>
      <c r="J247" s="94"/>
      <c r="T247" s="93"/>
      <c r="U247" s="93"/>
      <c r="AE247" s="93"/>
      <c r="AF247" s="93"/>
      <c r="AP247" s="93"/>
      <c r="AQ247" s="93"/>
    </row>
    <row r="248" spans="8:43" s="91" customFormat="1" x14ac:dyDescent="0.25">
      <c r="H248" s="93"/>
      <c r="I248" s="93"/>
      <c r="J248" s="94"/>
      <c r="T248" s="93"/>
      <c r="U248" s="93"/>
      <c r="AE248" s="93"/>
      <c r="AF248" s="93"/>
      <c r="AP248" s="93"/>
      <c r="AQ248" s="93"/>
    </row>
    <row r="249" spans="8:43" s="91" customFormat="1" x14ac:dyDescent="0.25">
      <c r="H249" s="93"/>
      <c r="I249" s="93"/>
      <c r="J249" s="94"/>
      <c r="T249" s="93"/>
      <c r="U249" s="93"/>
      <c r="AE249" s="93"/>
      <c r="AF249" s="93"/>
      <c r="AP249" s="93"/>
      <c r="AQ249" s="93"/>
    </row>
    <row r="250" spans="8:43" s="91" customFormat="1" x14ac:dyDescent="0.25">
      <c r="H250" s="93"/>
      <c r="I250" s="93"/>
      <c r="J250" s="94"/>
      <c r="T250" s="93"/>
      <c r="U250" s="93"/>
      <c r="AE250" s="93"/>
      <c r="AF250" s="93"/>
      <c r="AP250" s="93"/>
      <c r="AQ250" s="93"/>
    </row>
    <row r="251" spans="8:43" s="91" customFormat="1" x14ac:dyDescent="0.25">
      <c r="H251" s="93"/>
      <c r="I251" s="93"/>
      <c r="J251" s="94"/>
      <c r="T251" s="93"/>
      <c r="U251" s="93"/>
      <c r="AE251" s="93"/>
      <c r="AF251" s="93"/>
      <c r="AP251" s="93"/>
      <c r="AQ251" s="93"/>
    </row>
    <row r="252" spans="8:43" s="91" customFormat="1" x14ac:dyDescent="0.25">
      <c r="H252" s="93"/>
      <c r="I252" s="93"/>
      <c r="J252" s="94"/>
      <c r="T252" s="93"/>
      <c r="U252" s="93"/>
      <c r="AE252" s="93"/>
      <c r="AF252" s="93"/>
      <c r="AP252" s="93"/>
      <c r="AQ252" s="93"/>
    </row>
    <row r="253" spans="8:43" s="91" customFormat="1" x14ac:dyDescent="0.25">
      <c r="H253" s="93"/>
      <c r="I253" s="93"/>
      <c r="J253" s="94"/>
      <c r="T253" s="93"/>
      <c r="U253" s="93"/>
      <c r="AE253" s="93"/>
      <c r="AF253" s="93"/>
      <c r="AP253" s="93"/>
      <c r="AQ253" s="93"/>
    </row>
    <row r="254" spans="8:43" s="91" customFormat="1" x14ac:dyDescent="0.25">
      <c r="H254" s="93"/>
      <c r="I254" s="93"/>
      <c r="J254" s="94"/>
      <c r="T254" s="93"/>
      <c r="U254" s="93"/>
      <c r="AE254" s="93"/>
      <c r="AF254" s="93"/>
      <c r="AP254" s="93"/>
      <c r="AQ254" s="93"/>
    </row>
    <row r="255" spans="8:43" s="91" customFormat="1" x14ac:dyDescent="0.25">
      <c r="H255" s="93"/>
      <c r="I255" s="93"/>
      <c r="J255" s="94"/>
      <c r="T255" s="93"/>
      <c r="U255" s="93"/>
      <c r="AE255" s="93"/>
      <c r="AF255" s="93"/>
      <c r="AP255" s="93"/>
      <c r="AQ255" s="93"/>
    </row>
    <row r="256" spans="8:43" s="91" customFormat="1" x14ac:dyDescent="0.25">
      <c r="H256" s="93"/>
      <c r="I256" s="93"/>
      <c r="J256" s="94"/>
      <c r="T256" s="93"/>
      <c r="U256" s="93"/>
      <c r="AE256" s="93"/>
      <c r="AF256" s="93"/>
      <c r="AP256" s="93"/>
      <c r="AQ256" s="93"/>
    </row>
    <row r="257" spans="8:43" s="91" customFormat="1" x14ac:dyDescent="0.25">
      <c r="H257" s="93"/>
      <c r="I257" s="93"/>
      <c r="J257" s="94"/>
      <c r="T257" s="93"/>
      <c r="U257" s="93"/>
      <c r="AE257" s="93"/>
      <c r="AF257" s="93"/>
      <c r="AP257" s="93"/>
      <c r="AQ257" s="93"/>
    </row>
    <row r="258" spans="8:43" s="91" customFormat="1" x14ac:dyDescent="0.25">
      <c r="H258" s="93"/>
      <c r="I258" s="93"/>
      <c r="J258" s="94"/>
      <c r="T258" s="93"/>
      <c r="U258" s="93"/>
      <c r="AE258" s="93"/>
      <c r="AF258" s="93"/>
      <c r="AP258" s="93"/>
      <c r="AQ258" s="93"/>
    </row>
    <row r="259" spans="8:43" s="91" customFormat="1" x14ac:dyDescent="0.25">
      <c r="H259" s="93"/>
      <c r="I259" s="93"/>
      <c r="J259" s="94"/>
      <c r="T259" s="93"/>
      <c r="U259" s="93"/>
      <c r="AE259" s="93"/>
      <c r="AF259" s="93"/>
      <c r="AP259" s="93"/>
      <c r="AQ259" s="93"/>
    </row>
    <row r="260" spans="8:43" s="91" customFormat="1" x14ac:dyDescent="0.25">
      <c r="H260" s="93"/>
      <c r="I260" s="93"/>
      <c r="J260" s="94"/>
      <c r="T260" s="93"/>
      <c r="U260" s="93"/>
      <c r="AE260" s="93"/>
      <c r="AF260" s="93"/>
      <c r="AP260" s="93"/>
      <c r="AQ260" s="93"/>
    </row>
    <row r="261" spans="8:43" s="91" customFormat="1" x14ac:dyDescent="0.25">
      <c r="H261" s="93"/>
      <c r="I261" s="93"/>
      <c r="J261" s="94"/>
      <c r="T261" s="93"/>
      <c r="U261" s="93"/>
      <c r="AE261" s="93"/>
      <c r="AF261" s="93"/>
      <c r="AP261" s="93"/>
      <c r="AQ261" s="93"/>
    </row>
    <row r="262" spans="8:43" s="91" customFormat="1" x14ac:dyDescent="0.25">
      <c r="H262" s="93"/>
      <c r="I262" s="93"/>
      <c r="J262" s="94"/>
      <c r="T262" s="93"/>
      <c r="U262" s="93"/>
      <c r="AE262" s="93"/>
      <c r="AF262" s="93"/>
      <c r="AP262" s="93"/>
      <c r="AQ262" s="93"/>
    </row>
    <row r="263" spans="8:43" s="91" customFormat="1" x14ac:dyDescent="0.25">
      <c r="H263" s="93"/>
      <c r="I263" s="93"/>
      <c r="J263" s="94"/>
      <c r="T263" s="93"/>
      <c r="U263" s="93"/>
      <c r="AE263" s="93"/>
      <c r="AF263" s="93"/>
      <c r="AP263" s="93"/>
      <c r="AQ263" s="93"/>
    </row>
    <row r="264" spans="8:43" s="91" customFormat="1" x14ac:dyDescent="0.25">
      <c r="H264" s="93"/>
      <c r="I264" s="93"/>
      <c r="J264" s="94"/>
      <c r="T264" s="93"/>
      <c r="U264" s="93"/>
      <c r="AE264" s="93"/>
      <c r="AF264" s="93"/>
      <c r="AP264" s="93"/>
      <c r="AQ264" s="93"/>
    </row>
    <row r="265" spans="8:43" s="91" customFormat="1" x14ac:dyDescent="0.25">
      <c r="H265" s="93"/>
      <c r="I265" s="93"/>
      <c r="J265" s="94"/>
      <c r="T265" s="93"/>
      <c r="U265" s="93"/>
      <c r="AE265" s="93"/>
      <c r="AF265" s="93"/>
      <c r="AP265" s="93"/>
      <c r="AQ265" s="93"/>
    </row>
    <row r="266" spans="8:43" s="91" customFormat="1" x14ac:dyDescent="0.25">
      <c r="H266" s="93"/>
      <c r="I266" s="93"/>
      <c r="J266" s="94"/>
      <c r="T266" s="93"/>
      <c r="U266" s="93"/>
      <c r="AE266" s="93"/>
      <c r="AF266" s="93"/>
      <c r="AP266" s="93"/>
      <c r="AQ266" s="93"/>
    </row>
    <row r="267" spans="8:43" s="91" customFormat="1" x14ac:dyDescent="0.25">
      <c r="H267" s="93"/>
      <c r="I267" s="93"/>
      <c r="J267" s="94"/>
      <c r="T267" s="93"/>
      <c r="U267" s="93"/>
      <c r="AE267" s="93"/>
      <c r="AF267" s="93"/>
      <c r="AP267" s="93"/>
      <c r="AQ267" s="93"/>
    </row>
    <row r="268" spans="8:43" s="91" customFormat="1" x14ac:dyDescent="0.25">
      <c r="H268" s="93"/>
      <c r="I268" s="93"/>
      <c r="J268" s="94"/>
      <c r="T268" s="93"/>
      <c r="U268" s="93"/>
      <c r="AE268" s="93"/>
      <c r="AF268" s="93"/>
      <c r="AP268" s="93"/>
      <c r="AQ268" s="93"/>
    </row>
    <row r="269" spans="8:43" s="91" customFormat="1" x14ac:dyDescent="0.25">
      <c r="H269" s="93"/>
      <c r="I269" s="93"/>
      <c r="J269" s="94"/>
      <c r="T269" s="93"/>
      <c r="U269" s="93"/>
      <c r="AE269" s="93"/>
      <c r="AF269" s="93"/>
      <c r="AP269" s="93"/>
      <c r="AQ269" s="93"/>
    </row>
    <row r="270" spans="8:43" s="91" customFormat="1" x14ac:dyDescent="0.25">
      <c r="H270" s="93"/>
      <c r="I270" s="93"/>
      <c r="J270" s="94"/>
      <c r="T270" s="93"/>
      <c r="U270" s="93"/>
      <c r="AE270" s="93"/>
      <c r="AF270" s="93"/>
      <c r="AP270" s="93"/>
      <c r="AQ270" s="93"/>
    </row>
    <row r="271" spans="8:43" s="91" customFormat="1" x14ac:dyDescent="0.25">
      <c r="H271" s="93"/>
      <c r="I271" s="93"/>
      <c r="J271" s="94"/>
      <c r="T271" s="93"/>
      <c r="U271" s="93"/>
      <c r="AE271" s="93"/>
      <c r="AF271" s="93"/>
      <c r="AP271" s="93"/>
      <c r="AQ271" s="93"/>
    </row>
    <row r="272" spans="8:43" s="91" customFormat="1" x14ac:dyDescent="0.25">
      <c r="H272" s="93"/>
      <c r="I272" s="93"/>
      <c r="J272" s="94"/>
      <c r="T272" s="93"/>
      <c r="U272" s="93"/>
      <c r="AE272" s="93"/>
      <c r="AF272" s="93"/>
      <c r="AP272" s="93"/>
      <c r="AQ272" s="93"/>
    </row>
    <row r="273" spans="8:43" s="91" customFormat="1" x14ac:dyDescent="0.25">
      <c r="H273" s="93"/>
      <c r="I273" s="93"/>
      <c r="J273" s="94"/>
      <c r="T273" s="93"/>
      <c r="U273" s="93"/>
      <c r="AE273" s="93"/>
      <c r="AF273" s="93"/>
      <c r="AP273" s="93"/>
      <c r="AQ273" s="93"/>
    </row>
    <row r="274" spans="8:43" s="91" customFormat="1" x14ac:dyDescent="0.25">
      <c r="H274" s="93"/>
      <c r="I274" s="93"/>
      <c r="J274" s="94"/>
      <c r="T274" s="93"/>
      <c r="U274" s="93"/>
      <c r="AE274" s="93"/>
      <c r="AF274" s="93"/>
      <c r="AP274" s="93"/>
      <c r="AQ274" s="93"/>
    </row>
    <row r="275" spans="8:43" s="91" customFormat="1" x14ac:dyDescent="0.25">
      <c r="H275" s="93"/>
      <c r="I275" s="93"/>
      <c r="J275" s="94"/>
      <c r="T275" s="93"/>
      <c r="U275" s="93"/>
      <c r="AE275" s="93"/>
      <c r="AF275" s="93"/>
      <c r="AP275" s="93"/>
      <c r="AQ275" s="93"/>
    </row>
    <row r="276" spans="8:43" s="91" customFormat="1" x14ac:dyDescent="0.25">
      <c r="H276" s="93"/>
      <c r="I276" s="93"/>
      <c r="J276" s="94"/>
      <c r="T276" s="93"/>
      <c r="U276" s="93"/>
      <c r="AE276" s="93"/>
      <c r="AF276" s="93"/>
      <c r="AP276" s="93"/>
      <c r="AQ276" s="93"/>
    </row>
    <row r="277" spans="8:43" s="91" customFormat="1" x14ac:dyDescent="0.25">
      <c r="H277" s="93"/>
      <c r="I277" s="93"/>
      <c r="J277" s="94"/>
      <c r="T277" s="93"/>
      <c r="U277" s="93"/>
      <c r="AE277" s="93"/>
      <c r="AF277" s="93"/>
      <c r="AP277" s="93"/>
      <c r="AQ277" s="93"/>
    </row>
    <row r="278" spans="8:43" s="91" customFormat="1" x14ac:dyDescent="0.25">
      <c r="H278" s="93"/>
      <c r="I278" s="93"/>
      <c r="J278" s="94"/>
      <c r="T278" s="93"/>
      <c r="U278" s="93"/>
      <c r="AE278" s="93"/>
      <c r="AF278" s="93"/>
      <c r="AP278" s="93"/>
      <c r="AQ278" s="93"/>
    </row>
    <row r="279" spans="8:43" s="91" customFormat="1" x14ac:dyDescent="0.25">
      <c r="H279" s="93"/>
      <c r="I279" s="93"/>
      <c r="J279" s="94"/>
      <c r="T279" s="93"/>
      <c r="U279" s="93"/>
      <c r="AE279" s="93"/>
      <c r="AF279" s="93"/>
      <c r="AP279" s="93"/>
      <c r="AQ279" s="93"/>
    </row>
    <row r="280" spans="8:43" s="91" customFormat="1" x14ac:dyDescent="0.25">
      <c r="H280" s="93"/>
      <c r="I280" s="93"/>
      <c r="J280" s="94"/>
      <c r="T280" s="93"/>
      <c r="U280" s="93"/>
      <c r="AE280" s="93"/>
      <c r="AF280" s="93"/>
      <c r="AP280" s="93"/>
      <c r="AQ280" s="93"/>
    </row>
    <row r="281" spans="8:43" s="91" customFormat="1" x14ac:dyDescent="0.25">
      <c r="H281" s="93"/>
      <c r="I281" s="93"/>
      <c r="J281" s="94"/>
      <c r="T281" s="93"/>
      <c r="U281" s="93"/>
      <c r="AE281" s="93"/>
      <c r="AF281" s="93"/>
      <c r="AP281" s="93"/>
      <c r="AQ281" s="93"/>
    </row>
    <row r="282" spans="8:43" s="91" customFormat="1" x14ac:dyDescent="0.25">
      <c r="H282" s="93"/>
      <c r="I282" s="93"/>
      <c r="J282" s="94"/>
      <c r="T282" s="93"/>
      <c r="U282" s="93"/>
      <c r="AE282" s="93"/>
      <c r="AF282" s="93"/>
      <c r="AP282" s="93"/>
      <c r="AQ282" s="93"/>
    </row>
    <row r="283" spans="8:43" s="91" customFormat="1" x14ac:dyDescent="0.25">
      <c r="H283" s="93"/>
      <c r="I283" s="93"/>
      <c r="J283" s="94"/>
      <c r="T283" s="93"/>
      <c r="U283" s="93"/>
      <c r="AE283" s="93"/>
      <c r="AF283" s="93"/>
      <c r="AP283" s="93"/>
      <c r="AQ283" s="93"/>
    </row>
    <row r="284" spans="8:43" s="91" customFormat="1" x14ac:dyDescent="0.25">
      <c r="H284" s="93"/>
      <c r="I284" s="93"/>
      <c r="J284" s="94"/>
      <c r="T284" s="93"/>
      <c r="U284" s="93"/>
      <c r="AE284" s="93"/>
      <c r="AF284" s="93"/>
      <c r="AP284" s="93"/>
      <c r="AQ284" s="93"/>
    </row>
    <row r="285" spans="8:43" s="91" customFormat="1" x14ac:dyDescent="0.25">
      <c r="H285" s="93"/>
      <c r="I285" s="93"/>
      <c r="J285" s="94"/>
      <c r="T285" s="93"/>
      <c r="U285" s="93"/>
      <c r="AE285" s="93"/>
      <c r="AF285" s="93"/>
      <c r="AP285" s="93"/>
      <c r="AQ285" s="93"/>
    </row>
    <row r="286" spans="8:43" s="91" customFormat="1" x14ac:dyDescent="0.25">
      <c r="H286" s="93"/>
      <c r="I286" s="93"/>
      <c r="J286" s="94"/>
      <c r="T286" s="93"/>
      <c r="U286" s="93"/>
      <c r="AE286" s="93"/>
      <c r="AF286" s="93"/>
      <c r="AP286" s="93"/>
      <c r="AQ286" s="93"/>
    </row>
    <row r="287" spans="8:43" s="91" customFormat="1" x14ac:dyDescent="0.25">
      <c r="H287" s="93"/>
      <c r="I287" s="93"/>
      <c r="J287" s="94"/>
      <c r="T287" s="93"/>
      <c r="U287" s="93"/>
      <c r="AE287" s="93"/>
      <c r="AF287" s="93"/>
      <c r="AP287" s="93"/>
      <c r="AQ287" s="93"/>
    </row>
    <row r="288" spans="8:43" s="91" customFormat="1" x14ac:dyDescent="0.25">
      <c r="H288" s="93"/>
      <c r="I288" s="93"/>
      <c r="J288" s="94"/>
      <c r="T288" s="93"/>
      <c r="U288" s="93"/>
      <c r="AE288" s="93"/>
      <c r="AF288" s="93"/>
      <c r="AP288" s="93"/>
      <c r="AQ288" s="93"/>
    </row>
    <row r="289" spans="8:43" s="91" customFormat="1" x14ac:dyDescent="0.25">
      <c r="H289" s="93"/>
      <c r="I289" s="93"/>
      <c r="J289" s="94"/>
      <c r="T289" s="93"/>
      <c r="U289" s="93"/>
      <c r="AE289" s="93"/>
      <c r="AF289" s="93"/>
      <c r="AP289" s="93"/>
      <c r="AQ289" s="93"/>
    </row>
    <row r="290" spans="8:43" s="91" customFormat="1" x14ac:dyDescent="0.25">
      <c r="H290" s="93"/>
      <c r="I290" s="93"/>
      <c r="J290" s="94"/>
      <c r="T290" s="93"/>
      <c r="U290" s="93"/>
      <c r="AE290" s="93"/>
      <c r="AF290" s="93"/>
      <c r="AP290" s="93"/>
      <c r="AQ290" s="93"/>
    </row>
    <row r="291" spans="8:43" s="91" customFormat="1" x14ac:dyDescent="0.25">
      <c r="H291" s="93"/>
      <c r="I291" s="93"/>
      <c r="J291" s="94"/>
      <c r="T291" s="93"/>
      <c r="U291" s="93"/>
      <c r="AE291" s="93"/>
      <c r="AF291" s="93"/>
      <c r="AP291" s="93"/>
      <c r="AQ291" s="93"/>
    </row>
    <row r="292" spans="8:43" s="91" customFormat="1" x14ac:dyDescent="0.25">
      <c r="H292" s="93"/>
      <c r="I292" s="93"/>
      <c r="J292" s="94"/>
      <c r="T292" s="93"/>
      <c r="U292" s="93"/>
      <c r="AE292" s="93"/>
      <c r="AF292" s="93"/>
      <c r="AP292" s="93"/>
      <c r="AQ292" s="93"/>
    </row>
    <row r="293" spans="8:43" s="91" customFormat="1" x14ac:dyDescent="0.25">
      <c r="H293" s="93"/>
      <c r="I293" s="93"/>
      <c r="J293" s="94"/>
      <c r="T293" s="93"/>
      <c r="U293" s="93"/>
      <c r="AE293" s="93"/>
      <c r="AF293" s="93"/>
      <c r="AP293" s="93"/>
      <c r="AQ293" s="93"/>
    </row>
    <row r="294" spans="8:43" s="91" customFormat="1" x14ac:dyDescent="0.25">
      <c r="H294" s="93"/>
      <c r="I294" s="93"/>
      <c r="J294" s="94"/>
      <c r="T294" s="93"/>
      <c r="U294" s="93"/>
      <c r="AE294" s="93"/>
      <c r="AF294" s="93"/>
      <c r="AP294" s="93"/>
      <c r="AQ294" s="93"/>
    </row>
    <row r="295" spans="8:43" s="91" customFormat="1" x14ac:dyDescent="0.25">
      <c r="H295" s="93"/>
      <c r="I295" s="93"/>
      <c r="J295" s="94"/>
      <c r="T295" s="93"/>
      <c r="U295" s="93"/>
      <c r="AE295" s="93"/>
      <c r="AF295" s="93"/>
      <c r="AP295" s="93"/>
      <c r="AQ295" s="93"/>
    </row>
    <row r="296" spans="8:43" s="91" customFormat="1" x14ac:dyDescent="0.25">
      <c r="H296" s="93"/>
      <c r="I296" s="93"/>
      <c r="J296" s="94"/>
      <c r="T296" s="93"/>
      <c r="U296" s="93"/>
      <c r="AE296" s="93"/>
      <c r="AF296" s="93"/>
      <c r="AP296" s="93"/>
      <c r="AQ296" s="93"/>
    </row>
    <row r="297" spans="8:43" s="91" customFormat="1" x14ac:dyDescent="0.25">
      <c r="H297" s="93"/>
      <c r="I297" s="93"/>
      <c r="J297" s="94"/>
      <c r="T297" s="93"/>
      <c r="U297" s="93"/>
      <c r="AE297" s="93"/>
      <c r="AF297" s="93"/>
      <c r="AP297" s="93"/>
      <c r="AQ297" s="93"/>
    </row>
    <row r="298" spans="8:43" s="91" customFormat="1" x14ac:dyDescent="0.25">
      <c r="H298" s="93"/>
      <c r="I298" s="93"/>
      <c r="J298" s="94"/>
      <c r="T298" s="93"/>
      <c r="U298" s="93"/>
      <c r="AE298" s="93"/>
      <c r="AF298" s="93"/>
      <c r="AP298" s="93"/>
      <c r="AQ298" s="93"/>
    </row>
    <row r="299" spans="8:43" s="91" customFormat="1" x14ac:dyDescent="0.25">
      <c r="H299" s="93"/>
      <c r="I299" s="93"/>
      <c r="J299" s="94"/>
      <c r="T299" s="93"/>
      <c r="U299" s="93"/>
      <c r="AE299" s="93"/>
      <c r="AF299" s="93"/>
      <c r="AP299" s="93"/>
      <c r="AQ299" s="93"/>
    </row>
    <row r="300" spans="8:43" s="91" customFormat="1" x14ac:dyDescent="0.25">
      <c r="H300" s="93"/>
      <c r="I300" s="93"/>
      <c r="J300" s="94"/>
      <c r="T300" s="93"/>
      <c r="U300" s="93"/>
      <c r="AE300" s="93"/>
      <c r="AF300" s="93"/>
      <c r="AP300" s="93"/>
      <c r="AQ300" s="93"/>
    </row>
    <row r="301" spans="8:43" s="91" customFormat="1" x14ac:dyDescent="0.25">
      <c r="H301" s="93"/>
      <c r="I301" s="93"/>
      <c r="J301" s="94"/>
      <c r="T301" s="93"/>
      <c r="U301" s="93"/>
      <c r="AE301" s="93"/>
      <c r="AF301" s="93"/>
      <c r="AP301" s="93"/>
      <c r="AQ301" s="93"/>
    </row>
    <row r="302" spans="8:43" s="91" customFormat="1" x14ac:dyDescent="0.25">
      <c r="H302" s="93"/>
      <c r="I302" s="93"/>
      <c r="J302" s="94"/>
      <c r="T302" s="93"/>
      <c r="U302" s="93"/>
      <c r="AE302" s="93"/>
      <c r="AF302" s="93"/>
      <c r="AP302" s="93"/>
      <c r="AQ302" s="93"/>
    </row>
    <row r="303" spans="8:43" s="91" customFormat="1" x14ac:dyDescent="0.25">
      <c r="H303" s="93"/>
      <c r="I303" s="93"/>
      <c r="J303" s="94"/>
      <c r="T303" s="93"/>
      <c r="U303" s="93"/>
      <c r="AE303" s="93"/>
      <c r="AF303" s="93"/>
      <c r="AP303" s="93"/>
      <c r="AQ303" s="93"/>
    </row>
    <row r="304" spans="8:43" s="91" customFormat="1" x14ac:dyDescent="0.25">
      <c r="H304" s="93"/>
      <c r="I304" s="93"/>
      <c r="J304" s="94"/>
      <c r="T304" s="93"/>
      <c r="U304" s="93"/>
      <c r="AE304" s="93"/>
      <c r="AF304" s="93"/>
      <c r="AP304" s="93"/>
      <c r="AQ304" s="93"/>
    </row>
    <row r="305" spans="8:43" s="91" customFormat="1" x14ac:dyDescent="0.25">
      <c r="H305" s="93"/>
      <c r="I305" s="93"/>
      <c r="J305" s="94"/>
      <c r="T305" s="93"/>
      <c r="U305" s="93"/>
      <c r="AE305" s="93"/>
      <c r="AF305" s="93"/>
      <c r="AP305" s="93"/>
      <c r="AQ305" s="93"/>
    </row>
    <row r="306" spans="8:43" s="91" customFormat="1" x14ac:dyDescent="0.25">
      <c r="H306" s="93"/>
      <c r="I306" s="93"/>
      <c r="J306" s="94"/>
      <c r="T306" s="93"/>
      <c r="U306" s="93"/>
      <c r="AE306" s="93"/>
      <c r="AF306" s="93"/>
      <c r="AP306" s="93"/>
      <c r="AQ306" s="93"/>
    </row>
    <row r="307" spans="8:43" s="91" customFormat="1" x14ac:dyDescent="0.25">
      <c r="H307" s="93"/>
      <c r="I307" s="93"/>
      <c r="J307" s="94"/>
      <c r="T307" s="93"/>
      <c r="U307" s="93"/>
      <c r="AE307" s="93"/>
      <c r="AF307" s="93"/>
      <c r="AP307" s="93"/>
      <c r="AQ307" s="93"/>
    </row>
    <row r="308" spans="8:43" s="91" customFormat="1" x14ac:dyDescent="0.25">
      <c r="H308" s="93"/>
      <c r="I308" s="93"/>
      <c r="J308" s="94"/>
      <c r="T308" s="93"/>
      <c r="U308" s="93"/>
      <c r="AE308" s="93"/>
      <c r="AF308" s="93"/>
      <c r="AP308" s="93"/>
      <c r="AQ308" s="93"/>
    </row>
    <row r="309" spans="8:43" s="91" customFormat="1" x14ac:dyDescent="0.25">
      <c r="H309" s="93"/>
      <c r="I309" s="93"/>
      <c r="J309" s="94"/>
      <c r="T309" s="93"/>
      <c r="U309" s="93"/>
      <c r="AE309" s="93"/>
      <c r="AF309" s="93"/>
      <c r="AP309" s="93"/>
      <c r="AQ309" s="93"/>
    </row>
    <row r="310" spans="8:43" s="91" customFormat="1" x14ac:dyDescent="0.25">
      <c r="H310" s="93"/>
      <c r="I310" s="93"/>
      <c r="J310" s="94"/>
      <c r="T310" s="93"/>
      <c r="U310" s="93"/>
      <c r="AE310" s="93"/>
      <c r="AF310" s="93"/>
      <c r="AP310" s="93"/>
      <c r="AQ310" s="93"/>
    </row>
    <row r="311" spans="8:43" s="91" customFormat="1" x14ac:dyDescent="0.25">
      <c r="H311" s="93"/>
      <c r="I311" s="93"/>
      <c r="J311" s="94"/>
      <c r="T311" s="93"/>
      <c r="U311" s="93"/>
      <c r="AE311" s="93"/>
      <c r="AF311" s="93"/>
      <c r="AP311" s="93"/>
      <c r="AQ311" s="93"/>
    </row>
    <row r="312" spans="8:43" s="91" customFormat="1" x14ac:dyDescent="0.25">
      <c r="H312" s="93"/>
      <c r="I312" s="93"/>
      <c r="J312" s="94"/>
      <c r="T312" s="93"/>
      <c r="U312" s="93"/>
      <c r="AE312" s="93"/>
      <c r="AF312" s="93"/>
      <c r="AP312" s="93"/>
      <c r="AQ312" s="93"/>
    </row>
    <row r="313" spans="8:43" s="91" customFormat="1" x14ac:dyDescent="0.25">
      <c r="H313" s="93"/>
      <c r="I313" s="93"/>
      <c r="J313" s="94"/>
      <c r="T313" s="93"/>
      <c r="U313" s="93"/>
      <c r="AE313" s="93"/>
      <c r="AF313" s="93"/>
      <c r="AP313" s="93"/>
      <c r="AQ313" s="93"/>
    </row>
    <row r="314" spans="8:43" s="91" customFormat="1" x14ac:dyDescent="0.25">
      <c r="H314" s="93"/>
      <c r="I314" s="93"/>
      <c r="J314" s="94"/>
      <c r="T314" s="93"/>
      <c r="U314" s="93"/>
      <c r="AE314" s="93"/>
      <c r="AF314" s="93"/>
      <c r="AP314" s="93"/>
      <c r="AQ314" s="93"/>
    </row>
    <row r="315" spans="8:43" s="91" customFormat="1" x14ac:dyDescent="0.25">
      <c r="H315" s="93"/>
      <c r="I315" s="93"/>
      <c r="J315" s="94"/>
      <c r="T315" s="93"/>
      <c r="U315" s="93"/>
      <c r="AE315" s="93"/>
      <c r="AF315" s="93"/>
      <c r="AP315" s="93"/>
      <c r="AQ315" s="93"/>
    </row>
    <row r="316" spans="8:43" s="91" customFormat="1" x14ac:dyDescent="0.25">
      <c r="H316" s="93"/>
      <c r="I316" s="93"/>
      <c r="J316" s="94"/>
      <c r="T316" s="93"/>
      <c r="U316" s="93"/>
      <c r="AE316" s="93"/>
      <c r="AF316" s="93"/>
      <c r="AP316" s="93"/>
      <c r="AQ316" s="93"/>
    </row>
  </sheetData>
  <mergeCells count="1">
    <mergeCell ref="C9:F9"/>
  </mergeCells>
  <pageMargins left="0.25" right="0.25" top="0.75" bottom="0.75" header="0.3" footer="0.3"/>
  <pageSetup paperSize="5" scale="3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F441"/>
  <sheetViews>
    <sheetView workbookViewId="0">
      <pane xSplit="10" ySplit="9" topLeftCell="K22" activePane="bottomRight" state="frozen"/>
      <selection pane="topRight" activeCell="K1" sqref="K1"/>
      <selection pane="bottomLeft" activeCell="A10" sqref="A10"/>
      <selection pane="bottomRight" activeCell="AD31" sqref="AD31"/>
    </sheetView>
  </sheetViews>
  <sheetFormatPr defaultRowHeight="15" x14ac:dyDescent="0.25"/>
  <cols>
    <col min="1" max="2" width="0" style="28" hidden="1" customWidth="1"/>
    <col min="3" max="3" width="9.140625" style="28"/>
    <col min="4" max="4" width="23.7109375" style="28" customWidth="1"/>
    <col min="5" max="5" width="17.85546875" style="28" customWidth="1"/>
    <col min="6" max="6" width="18.5703125" style="28" customWidth="1"/>
    <col min="7" max="7" width="9.140625" style="28"/>
    <col min="8" max="9" width="13.140625" style="76" customWidth="1"/>
    <col min="10" max="10" width="9.140625" style="29"/>
    <col min="11" max="11" width="11.7109375" style="28" customWidth="1"/>
    <col min="12" max="12" width="11.85546875" style="28" customWidth="1"/>
    <col min="13" max="13" width="12.28515625" style="28" customWidth="1"/>
    <col min="14" max="14" width="11.85546875" style="28" customWidth="1"/>
    <col min="15" max="15" width="12" style="28" customWidth="1"/>
    <col min="16" max="16" width="12.85546875" style="28" customWidth="1"/>
    <col min="17" max="17" width="12.42578125" style="28" customWidth="1"/>
    <col min="18" max="18" width="11.7109375" style="30" customWidth="1"/>
    <col min="19" max="19" width="12" style="31" customWidth="1"/>
    <col min="20" max="20" width="11.7109375" style="76" customWidth="1"/>
    <col min="21" max="21" width="11.140625" style="76" customWidth="1"/>
    <col min="22" max="22" width="12.140625" style="28" customWidth="1"/>
    <col min="23" max="23" width="11.85546875" style="28" customWidth="1"/>
    <col min="24" max="24" width="12.140625" style="28" customWidth="1"/>
    <col min="25" max="26" width="12.28515625" style="28" customWidth="1"/>
    <col min="27" max="27" width="12.140625" style="28" customWidth="1"/>
    <col min="28" max="28" width="11.85546875" style="28" customWidth="1"/>
    <col min="29" max="29" width="12.140625" style="30" customWidth="1"/>
    <col min="30" max="30" width="12" style="31" customWidth="1"/>
    <col min="31" max="32" width="11.28515625" style="76" customWidth="1"/>
    <col min="33" max="33" width="12.42578125" style="28" customWidth="1"/>
    <col min="34" max="34" width="11.85546875" style="28" customWidth="1"/>
    <col min="35" max="35" width="11.7109375" style="28" customWidth="1"/>
    <col min="36" max="36" width="12.140625" style="28" customWidth="1"/>
    <col min="37" max="37" width="12.42578125" style="28" customWidth="1"/>
    <col min="38" max="38" width="13" style="28" customWidth="1"/>
    <col min="39" max="39" width="11.85546875" style="28" customWidth="1"/>
    <col min="40" max="40" width="12.5703125" style="30" customWidth="1"/>
    <col min="41" max="41" width="12.42578125" style="31" customWidth="1"/>
    <col min="42" max="42" width="11.5703125" style="76" customWidth="1"/>
    <col min="43" max="43" width="11.42578125" style="76" customWidth="1"/>
    <col min="44" max="214" width="9.140625" style="91"/>
    <col min="215" max="16384" width="9.140625" style="28"/>
  </cols>
  <sheetData>
    <row r="1" spans="2:214" ht="15.75" hidden="1" thickBot="1" x14ac:dyDescent="0.3"/>
    <row r="2" spans="2:214" ht="15.75" hidden="1" thickBot="1" x14ac:dyDescent="0.3"/>
    <row r="3" spans="2:214" ht="15.75" hidden="1" thickBot="1" x14ac:dyDescent="0.3"/>
    <row r="4" spans="2:214" ht="15.75" hidden="1" thickBot="1" x14ac:dyDescent="0.3"/>
    <row r="5" spans="2:214" ht="15.75" hidden="1" thickBot="1" x14ac:dyDescent="0.3"/>
    <row r="6" spans="2:214" ht="15.75" hidden="1" thickBot="1" x14ac:dyDescent="0.3"/>
    <row r="7" spans="2:214" ht="15.75" hidden="1" thickBot="1" x14ac:dyDescent="0.3">
      <c r="C7" s="33"/>
      <c r="D7" s="33"/>
      <c r="E7" s="33"/>
      <c r="F7" s="33"/>
      <c r="G7" s="33"/>
      <c r="H7" s="77"/>
      <c r="I7" s="77"/>
      <c r="V7" s="34"/>
      <c r="W7" s="34"/>
      <c r="X7" s="34"/>
      <c r="Y7" s="34"/>
      <c r="Z7" s="34"/>
      <c r="AA7" s="34"/>
      <c r="AB7" s="34"/>
      <c r="AC7" s="35"/>
      <c r="AD7" s="36"/>
      <c r="AE7" s="87"/>
      <c r="AF7" s="87"/>
    </row>
    <row r="8" spans="2:214" s="72" customFormat="1" ht="43.5" customHeight="1" thickBot="1" x14ac:dyDescent="0.3">
      <c r="B8" s="65"/>
      <c r="C8" s="66"/>
      <c r="D8" s="66"/>
      <c r="E8" s="66"/>
      <c r="F8" s="66"/>
      <c r="G8" s="67"/>
      <c r="H8" s="68"/>
      <c r="I8" s="68"/>
      <c r="J8" s="69"/>
      <c r="K8" s="66" t="s">
        <v>62</v>
      </c>
      <c r="L8" s="66"/>
      <c r="M8" s="66"/>
      <c r="N8" s="66"/>
      <c r="O8" s="66"/>
      <c r="P8" s="66"/>
      <c r="Q8" s="66"/>
      <c r="R8" s="66"/>
      <c r="S8" s="66"/>
      <c r="T8" s="68"/>
      <c r="U8" s="70"/>
      <c r="V8" s="66" t="s">
        <v>7</v>
      </c>
      <c r="W8" s="66"/>
      <c r="X8" s="66"/>
      <c r="Y8" s="66"/>
      <c r="Z8" s="66"/>
      <c r="AA8" s="66"/>
      <c r="AB8" s="66"/>
      <c r="AC8" s="66"/>
      <c r="AD8" s="66"/>
      <c r="AE8" s="68"/>
      <c r="AF8" s="70"/>
      <c r="AG8" s="66" t="s">
        <v>8</v>
      </c>
      <c r="AH8" s="66"/>
      <c r="AI8" s="66"/>
      <c r="AJ8" s="66"/>
      <c r="AK8" s="66"/>
      <c r="AL8" s="66"/>
      <c r="AM8" s="66"/>
      <c r="AN8" s="66"/>
      <c r="AO8" s="66"/>
      <c r="AP8" s="68"/>
      <c r="AQ8" s="70"/>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row>
    <row r="9" spans="2:214" s="3" customFormat="1" ht="142.5" customHeight="1" thickBot="1" x14ac:dyDescent="0.3">
      <c r="B9" s="2"/>
      <c r="C9" s="106" t="s">
        <v>43</v>
      </c>
      <c r="D9" s="107"/>
      <c r="E9" s="107"/>
      <c r="F9" s="107"/>
      <c r="G9" s="73" t="s">
        <v>9</v>
      </c>
      <c r="H9" s="74" t="s">
        <v>46</v>
      </c>
      <c r="I9" s="74" t="s">
        <v>63</v>
      </c>
      <c r="J9" s="1" t="s">
        <v>10</v>
      </c>
      <c r="K9" s="13" t="s">
        <v>65</v>
      </c>
      <c r="L9" s="13" t="s">
        <v>66</v>
      </c>
      <c r="M9" s="13" t="s">
        <v>67</v>
      </c>
      <c r="N9" s="13" t="s">
        <v>68</v>
      </c>
      <c r="O9" s="13" t="s">
        <v>69</v>
      </c>
      <c r="P9" s="13" t="s">
        <v>70</v>
      </c>
      <c r="Q9" s="13" t="s">
        <v>71</v>
      </c>
      <c r="R9" s="13" t="s">
        <v>72</v>
      </c>
      <c r="S9" s="27" t="s">
        <v>73</v>
      </c>
      <c r="T9" s="75" t="s">
        <v>52</v>
      </c>
      <c r="U9" s="74" t="s">
        <v>53</v>
      </c>
      <c r="V9" s="13" t="s">
        <v>65</v>
      </c>
      <c r="W9" s="13" t="s">
        <v>66</v>
      </c>
      <c r="X9" s="13" t="s">
        <v>67</v>
      </c>
      <c r="Y9" s="13" t="s">
        <v>68</v>
      </c>
      <c r="Z9" s="13" t="s">
        <v>69</v>
      </c>
      <c r="AA9" s="13" t="s">
        <v>70</v>
      </c>
      <c r="AB9" s="13" t="s">
        <v>71</v>
      </c>
      <c r="AC9" s="13" t="s">
        <v>72</v>
      </c>
      <c r="AD9" s="27" t="s">
        <v>73</v>
      </c>
      <c r="AE9" s="75" t="s">
        <v>54</v>
      </c>
      <c r="AF9" s="74" t="s">
        <v>55</v>
      </c>
      <c r="AG9" s="13" t="s">
        <v>65</v>
      </c>
      <c r="AH9" s="13" t="s">
        <v>66</v>
      </c>
      <c r="AI9" s="13" t="s">
        <v>67</v>
      </c>
      <c r="AJ9" s="13" t="s">
        <v>68</v>
      </c>
      <c r="AK9" s="13" t="s">
        <v>69</v>
      </c>
      <c r="AL9" s="13" t="s">
        <v>70</v>
      </c>
      <c r="AM9" s="13" t="s">
        <v>71</v>
      </c>
      <c r="AN9" s="13" t="s">
        <v>72</v>
      </c>
      <c r="AO9" s="27" t="s">
        <v>73</v>
      </c>
      <c r="AP9" s="75" t="s">
        <v>56</v>
      </c>
      <c r="AQ9" s="74" t="s">
        <v>57</v>
      </c>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row>
    <row r="10" spans="2:214" x14ac:dyDescent="0.25">
      <c r="B10" s="32"/>
      <c r="C10" s="39" t="s">
        <v>17</v>
      </c>
      <c r="D10" s="39"/>
      <c r="E10" s="39"/>
      <c r="F10" s="39" t="s">
        <v>0</v>
      </c>
      <c r="G10" s="40">
        <v>1</v>
      </c>
      <c r="H10" s="78">
        <f t="shared" ref="H10:I12" si="0">T10+AE10+AP10</f>
        <v>0.52159090909090911</v>
      </c>
      <c r="I10" s="78">
        <f t="shared" si="0"/>
        <v>0.61590909090909096</v>
      </c>
      <c r="J10" s="42">
        <v>880</v>
      </c>
      <c r="K10" s="43">
        <v>334</v>
      </c>
      <c r="L10" s="43">
        <v>81</v>
      </c>
      <c r="M10" s="43">
        <v>51</v>
      </c>
      <c r="N10" s="43">
        <v>15</v>
      </c>
      <c r="O10" s="43"/>
      <c r="P10" s="43"/>
      <c r="Q10" s="43"/>
      <c r="R10" s="43"/>
      <c r="S10" s="44"/>
      <c r="T10" s="83">
        <f>(K10+L10)/J10</f>
        <v>0.47159090909090912</v>
      </c>
      <c r="U10" s="78">
        <f>(K10+L10+M10+N10)/J10</f>
        <v>0.54659090909090913</v>
      </c>
      <c r="V10" s="43">
        <v>0</v>
      </c>
      <c r="W10" s="43">
        <v>0</v>
      </c>
      <c r="X10" s="43">
        <v>1</v>
      </c>
      <c r="Y10" s="43">
        <v>0</v>
      </c>
      <c r="Z10" s="43"/>
      <c r="AA10" s="43"/>
      <c r="AB10" s="43"/>
      <c r="AC10" s="43"/>
      <c r="AD10" s="44"/>
      <c r="AE10" s="83">
        <f>(V10+W10)/J10</f>
        <v>0</v>
      </c>
      <c r="AF10" s="78">
        <f>(V10+W10+X10+Y10)/J10</f>
        <v>1.1363636363636363E-3</v>
      </c>
      <c r="AG10" s="43">
        <v>8</v>
      </c>
      <c r="AH10" s="43">
        <v>7</v>
      </c>
      <c r="AI10" s="43">
        <v>9</v>
      </c>
      <c r="AJ10" s="43">
        <v>5</v>
      </c>
      <c r="AK10" s="43">
        <v>15</v>
      </c>
      <c r="AL10" s="43">
        <v>11</v>
      </c>
      <c r="AM10" s="43">
        <v>5</v>
      </c>
      <c r="AN10" s="43"/>
      <c r="AO10" s="44"/>
      <c r="AP10" s="83">
        <f t="shared" ref="AP10:AP12" si="1">(AG10+AH10+AI10+AJ10+AK10) /J10</f>
        <v>0.05</v>
      </c>
      <c r="AQ10" s="78">
        <f t="shared" ref="AQ10:AQ12" si="2">(AG10+AH10+AI10+AJ10+AK10+AL10+AM10)/J10</f>
        <v>6.8181818181818177E-2</v>
      </c>
    </row>
    <row r="11" spans="2:214" x14ac:dyDescent="0.25">
      <c r="B11" s="32"/>
      <c r="C11" s="39" t="s">
        <v>18</v>
      </c>
      <c r="D11" s="39"/>
      <c r="E11" s="39"/>
      <c r="F11" s="39" t="s">
        <v>6</v>
      </c>
      <c r="G11" s="40">
        <v>2</v>
      </c>
      <c r="H11" s="78">
        <f t="shared" si="0"/>
        <v>0.48696383515559294</v>
      </c>
      <c r="I11" s="78">
        <f t="shared" si="0"/>
        <v>0.6411550322399775</v>
      </c>
      <c r="J11" s="46">
        <v>3567</v>
      </c>
      <c r="K11" s="43">
        <v>137</v>
      </c>
      <c r="L11" s="43">
        <v>832</v>
      </c>
      <c r="M11" s="47">
        <v>400</v>
      </c>
      <c r="N11" s="43">
        <v>140</v>
      </c>
      <c r="O11" s="43">
        <v>79</v>
      </c>
      <c r="P11" s="43"/>
      <c r="Q11" s="43"/>
      <c r="R11" s="43"/>
      <c r="S11" s="44"/>
      <c r="T11" s="83">
        <f>(K11+L11+M11)/J11</f>
        <v>0.38379590692458648</v>
      </c>
      <c r="U11" s="78">
        <f>(K11+L11+M11+N11+O11)/J11</f>
        <v>0.44519203812727781</v>
      </c>
      <c r="V11" s="43">
        <v>1</v>
      </c>
      <c r="W11" s="43">
        <v>0</v>
      </c>
      <c r="X11" s="43">
        <v>34</v>
      </c>
      <c r="Y11" s="43">
        <v>25</v>
      </c>
      <c r="Z11" s="43">
        <v>33</v>
      </c>
      <c r="AA11" s="43"/>
      <c r="AB11" s="43"/>
      <c r="AC11" s="43"/>
      <c r="AD11" s="44"/>
      <c r="AE11" s="83">
        <f>(V11+W11+X11)/J11</f>
        <v>9.8121670871881127E-3</v>
      </c>
      <c r="AF11" s="78">
        <f>(V11+W11+X11+Y11+Z11)/J11</f>
        <v>2.6072329688814129E-2</v>
      </c>
      <c r="AG11" s="43">
        <v>11</v>
      </c>
      <c r="AH11" s="43">
        <v>34</v>
      </c>
      <c r="AI11" s="43">
        <v>58</v>
      </c>
      <c r="AJ11" s="43">
        <v>92</v>
      </c>
      <c r="AK11" s="43">
        <v>138</v>
      </c>
      <c r="AL11" s="43">
        <v>182</v>
      </c>
      <c r="AM11" s="43">
        <v>91</v>
      </c>
      <c r="AN11" s="43"/>
      <c r="AO11" s="44"/>
      <c r="AP11" s="83">
        <f t="shared" si="1"/>
        <v>9.3355761143818342E-2</v>
      </c>
      <c r="AQ11" s="78">
        <f t="shared" si="2"/>
        <v>0.16989066442388562</v>
      </c>
    </row>
    <row r="12" spans="2:214" x14ac:dyDescent="0.25">
      <c r="B12" s="32"/>
      <c r="C12" s="39"/>
      <c r="D12" s="39"/>
      <c r="E12" s="39"/>
      <c r="F12" s="39" t="s">
        <v>1</v>
      </c>
      <c r="G12" s="40">
        <v>4</v>
      </c>
      <c r="H12" s="78">
        <f t="shared" si="0"/>
        <v>0.5800335570469799</v>
      </c>
      <c r="I12" s="78">
        <f t="shared" si="0"/>
        <v>0.71761744966442953</v>
      </c>
      <c r="J12" s="46">
        <v>5960</v>
      </c>
      <c r="K12" s="47">
        <v>51</v>
      </c>
      <c r="L12" s="47">
        <v>210</v>
      </c>
      <c r="M12" s="47">
        <v>378</v>
      </c>
      <c r="N12" s="47">
        <v>963</v>
      </c>
      <c r="O12" s="47">
        <v>705</v>
      </c>
      <c r="P12" s="47">
        <v>321</v>
      </c>
      <c r="Q12" s="47">
        <v>141</v>
      </c>
      <c r="R12" s="47"/>
      <c r="S12" s="48"/>
      <c r="T12" s="83">
        <f>(K12+L12+M12+N12+O12) /J12</f>
        <v>0.38708053691275168</v>
      </c>
      <c r="U12" s="78">
        <f>(K12+L12+M12+N12+O12+P12+Q12)/J12</f>
        <v>0.46459731543624161</v>
      </c>
      <c r="V12" s="43">
        <v>8</v>
      </c>
      <c r="W12" s="43">
        <v>5</v>
      </c>
      <c r="X12" s="43">
        <v>109</v>
      </c>
      <c r="Y12" s="43">
        <v>349</v>
      </c>
      <c r="Z12" s="43">
        <v>311</v>
      </c>
      <c r="AA12" s="43">
        <v>149</v>
      </c>
      <c r="AB12" s="43">
        <v>69</v>
      </c>
      <c r="AC12" s="43"/>
      <c r="AD12" s="44"/>
      <c r="AE12" s="83">
        <f>(V12+W12+X12+Y12+Z12) /J12</f>
        <v>0.13120805369127517</v>
      </c>
      <c r="AF12" s="78">
        <f>(V12+W12+X12+Y12+Z12+AA12+AB12)/J12</f>
        <v>0.16778523489932887</v>
      </c>
      <c r="AG12" s="43">
        <v>17</v>
      </c>
      <c r="AH12" s="43">
        <v>38</v>
      </c>
      <c r="AI12" s="43">
        <v>91</v>
      </c>
      <c r="AJ12" s="43">
        <v>109</v>
      </c>
      <c r="AK12" s="43">
        <v>113</v>
      </c>
      <c r="AL12" s="43">
        <v>84</v>
      </c>
      <c r="AM12" s="43">
        <v>56</v>
      </c>
      <c r="AN12" s="43"/>
      <c r="AO12" s="44"/>
      <c r="AP12" s="83">
        <f t="shared" si="1"/>
        <v>6.174496644295302E-2</v>
      </c>
      <c r="AQ12" s="78">
        <f t="shared" si="2"/>
        <v>8.5234899328859054E-2</v>
      </c>
    </row>
    <row r="13" spans="2:214" x14ac:dyDescent="0.25">
      <c r="B13" s="32"/>
      <c r="C13" s="39"/>
      <c r="D13" s="39"/>
      <c r="E13" s="39"/>
      <c r="F13" s="39" t="s">
        <v>2</v>
      </c>
      <c r="G13" s="40">
        <v>3</v>
      </c>
      <c r="H13" s="79" t="s">
        <v>4</v>
      </c>
      <c r="I13" s="79" t="s">
        <v>4</v>
      </c>
      <c r="J13" s="46" t="s">
        <v>5</v>
      </c>
      <c r="K13" s="47"/>
      <c r="L13" s="47"/>
      <c r="M13" s="47"/>
      <c r="N13" s="47"/>
      <c r="O13" s="47"/>
      <c r="P13" s="47"/>
      <c r="Q13" s="47"/>
      <c r="R13" s="47"/>
      <c r="S13" s="48"/>
      <c r="T13" s="83"/>
      <c r="U13" s="78"/>
      <c r="V13" s="43"/>
      <c r="W13" s="43"/>
      <c r="X13" s="43"/>
      <c r="Y13" s="43"/>
      <c r="Z13" s="43"/>
      <c r="AA13" s="43"/>
      <c r="AB13" s="43"/>
      <c r="AC13" s="43"/>
      <c r="AD13" s="44"/>
      <c r="AE13" s="83"/>
      <c r="AF13" s="78"/>
      <c r="AG13" s="43"/>
      <c r="AH13" s="43"/>
      <c r="AI13" s="43"/>
      <c r="AJ13" s="43"/>
      <c r="AK13" s="43"/>
      <c r="AL13" s="43"/>
      <c r="AM13" s="43"/>
      <c r="AN13" s="43"/>
      <c r="AO13" s="44"/>
      <c r="AP13" s="83"/>
      <c r="AQ13" s="78"/>
    </row>
    <row r="14" spans="2:214" s="30" customFormat="1" x14ac:dyDescent="0.25">
      <c r="B14" s="32"/>
      <c r="C14" s="43"/>
      <c r="D14" s="43"/>
      <c r="E14" s="43"/>
      <c r="F14" s="43" t="s">
        <v>3</v>
      </c>
      <c r="G14" s="52">
        <v>6</v>
      </c>
      <c r="H14" s="79" t="s">
        <v>4</v>
      </c>
      <c r="I14" s="79" t="s">
        <v>4</v>
      </c>
      <c r="J14" s="46" t="s">
        <v>5</v>
      </c>
      <c r="K14" s="47"/>
      <c r="L14" s="47"/>
      <c r="M14" s="47"/>
      <c r="N14" s="47"/>
      <c r="O14" s="47"/>
      <c r="P14" s="47"/>
      <c r="Q14" s="47"/>
      <c r="R14" s="47"/>
      <c r="S14" s="48"/>
      <c r="T14" s="83"/>
      <c r="U14" s="78"/>
      <c r="V14" s="43"/>
      <c r="W14" s="43"/>
      <c r="X14" s="43"/>
      <c r="Y14" s="43"/>
      <c r="Z14" s="43"/>
      <c r="AA14" s="43"/>
      <c r="AB14" s="43"/>
      <c r="AC14" s="43"/>
      <c r="AD14" s="44"/>
      <c r="AE14" s="83"/>
      <c r="AF14" s="78"/>
      <c r="AG14" s="43"/>
      <c r="AH14" s="43"/>
      <c r="AI14" s="43"/>
      <c r="AJ14" s="43"/>
      <c r="AK14" s="43"/>
      <c r="AL14" s="43"/>
      <c r="AM14" s="43"/>
      <c r="AN14" s="43"/>
      <c r="AO14" s="44"/>
      <c r="AP14" s="83"/>
      <c r="AQ14" s="78"/>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row>
    <row r="15" spans="2:214" s="4" customFormat="1" ht="12" thickBot="1" x14ac:dyDescent="0.25">
      <c r="H15" s="80"/>
      <c r="I15" s="80"/>
      <c r="J15" s="11"/>
      <c r="S15" s="8"/>
      <c r="T15" s="82"/>
      <c r="U15" s="81"/>
      <c r="AE15" s="89"/>
      <c r="AF15" s="81"/>
      <c r="AP15" s="89"/>
      <c r="AQ15" s="81"/>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row>
    <row r="16" spans="2:214" x14ac:dyDescent="0.25">
      <c r="B16" s="32"/>
      <c r="C16" s="39" t="s">
        <v>19</v>
      </c>
      <c r="D16" s="39"/>
      <c r="E16" s="39"/>
      <c r="F16" s="39" t="s">
        <v>0</v>
      </c>
      <c r="G16" s="40">
        <v>1</v>
      </c>
      <c r="H16" s="78">
        <f t="shared" ref="H16:I42" si="3">T16+AE16+AP16</f>
        <v>0.10206896551724139</v>
      </c>
      <c r="I16" s="78">
        <f t="shared" si="3"/>
        <v>0.17379310344827587</v>
      </c>
      <c r="J16" s="42">
        <v>725</v>
      </c>
      <c r="K16" s="43">
        <v>11</v>
      </c>
      <c r="L16" s="43">
        <v>26</v>
      </c>
      <c r="M16" s="43">
        <v>17</v>
      </c>
      <c r="N16" s="43">
        <v>15</v>
      </c>
      <c r="O16" s="43"/>
      <c r="P16" s="43"/>
      <c r="Q16" s="43"/>
      <c r="R16" s="43"/>
      <c r="S16" s="44"/>
      <c r="T16" s="83">
        <f>(K16+L16)/J16</f>
        <v>5.1034482758620693E-2</v>
      </c>
      <c r="U16" s="78">
        <f>(K16+L16+M16+N16)/J16</f>
        <v>9.5172413793103441E-2</v>
      </c>
      <c r="V16" s="43">
        <v>0</v>
      </c>
      <c r="W16" s="43">
        <v>0</v>
      </c>
      <c r="X16" s="43">
        <v>0</v>
      </c>
      <c r="Y16" s="43">
        <v>0</v>
      </c>
      <c r="Z16" s="43"/>
      <c r="AA16" s="43"/>
      <c r="AB16" s="43"/>
      <c r="AC16" s="43"/>
      <c r="AD16" s="44"/>
      <c r="AE16" s="83">
        <f>(V16+W16)/J16</f>
        <v>0</v>
      </c>
      <c r="AF16" s="78">
        <f>(V16+W16+X16+Y16)/J16</f>
        <v>0</v>
      </c>
      <c r="AG16" s="43">
        <v>4</v>
      </c>
      <c r="AH16" s="43">
        <v>2</v>
      </c>
      <c r="AI16" s="43">
        <v>3</v>
      </c>
      <c r="AJ16" s="43">
        <v>6</v>
      </c>
      <c r="AK16" s="43">
        <v>22</v>
      </c>
      <c r="AL16" s="43">
        <v>14</v>
      </c>
      <c r="AM16" s="43">
        <v>6</v>
      </c>
      <c r="AN16" s="43"/>
      <c r="AO16" s="44"/>
      <c r="AP16" s="83">
        <f t="shared" ref="AP16:AP19" si="4">(AG16+AH16+AI16+AJ16+AK16) /J16</f>
        <v>5.1034482758620693E-2</v>
      </c>
      <c r="AQ16" s="78">
        <f t="shared" ref="AQ16:AQ19" si="5">(AG16+AH16+AI16+AJ16+AK16+AL16+AM16)/J16</f>
        <v>7.862068965517241E-2</v>
      </c>
    </row>
    <row r="17" spans="2:214" x14ac:dyDescent="0.25">
      <c r="B17" s="32"/>
      <c r="C17" s="39" t="s">
        <v>20</v>
      </c>
      <c r="D17" s="39"/>
      <c r="E17" s="39"/>
      <c r="F17" s="39" t="s">
        <v>6</v>
      </c>
      <c r="G17" s="40">
        <v>2</v>
      </c>
      <c r="H17" s="78">
        <f t="shared" si="3"/>
        <v>0.58088235294117641</v>
      </c>
      <c r="I17" s="78">
        <f t="shared" si="3"/>
        <v>0.6654411764705882</v>
      </c>
      <c r="J17" s="42">
        <v>272</v>
      </c>
      <c r="K17" s="43">
        <v>9</v>
      </c>
      <c r="L17" s="43">
        <v>100</v>
      </c>
      <c r="M17" s="47">
        <v>38</v>
      </c>
      <c r="N17" s="43">
        <v>6</v>
      </c>
      <c r="O17" s="43">
        <v>3</v>
      </c>
      <c r="P17" s="43"/>
      <c r="Q17" s="43"/>
      <c r="R17" s="43"/>
      <c r="S17" s="44"/>
      <c r="T17" s="83">
        <f>(K17+L17+M17)/J17</f>
        <v>0.5404411764705882</v>
      </c>
      <c r="U17" s="78">
        <f>(K17+L17+M17+N17+O17)/J17</f>
        <v>0.57352941176470584</v>
      </c>
      <c r="V17" s="43">
        <v>0</v>
      </c>
      <c r="W17" s="43">
        <v>0</v>
      </c>
      <c r="X17" s="43">
        <v>0</v>
      </c>
      <c r="Y17" s="43">
        <v>0</v>
      </c>
      <c r="Z17" s="43">
        <v>0</v>
      </c>
      <c r="AA17" s="43"/>
      <c r="AB17" s="43"/>
      <c r="AC17" s="43"/>
      <c r="AD17" s="44"/>
      <c r="AE17" s="83">
        <f>(V17+W17+X17)/J17</f>
        <v>0</v>
      </c>
      <c r="AF17" s="78">
        <f>(V17+W17+X17+Y17+Z17)/J17</f>
        <v>0</v>
      </c>
      <c r="AG17" s="43">
        <v>0</v>
      </c>
      <c r="AH17" s="43">
        <v>0</v>
      </c>
      <c r="AI17" s="43">
        <v>3</v>
      </c>
      <c r="AJ17" s="43">
        <v>3</v>
      </c>
      <c r="AK17" s="43">
        <v>5</v>
      </c>
      <c r="AL17" s="43">
        <v>9</v>
      </c>
      <c r="AM17" s="43">
        <v>5</v>
      </c>
      <c r="AN17" s="43"/>
      <c r="AO17" s="44"/>
      <c r="AP17" s="83">
        <f t="shared" si="4"/>
        <v>4.0441176470588237E-2</v>
      </c>
      <c r="AQ17" s="78">
        <f t="shared" si="5"/>
        <v>9.1911764705882359E-2</v>
      </c>
    </row>
    <row r="18" spans="2:214" x14ac:dyDescent="0.25">
      <c r="B18" s="32"/>
      <c r="C18" s="39"/>
      <c r="D18" s="39"/>
      <c r="E18" s="39"/>
      <c r="F18" s="39" t="s">
        <v>1</v>
      </c>
      <c r="G18" s="40">
        <v>4</v>
      </c>
      <c r="H18" s="78">
        <f t="shared" si="3"/>
        <v>0.6071428571428571</v>
      </c>
      <c r="I18" s="78">
        <f t="shared" si="3"/>
        <v>0.7364702015775636</v>
      </c>
      <c r="J18" s="46">
        <v>18256</v>
      </c>
      <c r="K18" s="47">
        <v>205</v>
      </c>
      <c r="L18" s="47">
        <v>1631</v>
      </c>
      <c r="M18" s="47">
        <v>2118</v>
      </c>
      <c r="N18" s="47">
        <v>3051</v>
      </c>
      <c r="O18" s="47">
        <v>3442</v>
      </c>
      <c r="P18" s="47">
        <v>1443</v>
      </c>
      <c r="Q18" s="47">
        <v>522</v>
      </c>
      <c r="R18" s="47"/>
      <c r="S18" s="48"/>
      <c r="T18" s="83">
        <f>(K18+L18+M18+N18+O18) /J18</f>
        <v>0.57225021910604734</v>
      </c>
      <c r="U18" s="78">
        <f>(K18+L18+M18+N18+O18+P18+Q18)/J18</f>
        <v>0.67988606485539005</v>
      </c>
      <c r="V18" s="43">
        <v>2</v>
      </c>
      <c r="W18" s="43">
        <v>1</v>
      </c>
      <c r="X18" s="43">
        <v>7</v>
      </c>
      <c r="Y18" s="43">
        <v>16</v>
      </c>
      <c r="Z18" s="43">
        <v>64</v>
      </c>
      <c r="AA18" s="43">
        <v>106</v>
      </c>
      <c r="AB18" s="43">
        <v>63</v>
      </c>
      <c r="AC18" s="43"/>
      <c r="AD18" s="44"/>
      <c r="AE18" s="83">
        <f>(V18+W18+X18+Y18+Z18) /J18</f>
        <v>4.9298860648553898E-3</v>
      </c>
      <c r="AF18" s="78">
        <f>(V18+W18+X18+Y18+Z18+AA18+AB18)/J18</f>
        <v>1.4187116564417178E-2</v>
      </c>
      <c r="AG18" s="43">
        <v>16</v>
      </c>
      <c r="AH18" s="43">
        <v>41</v>
      </c>
      <c r="AI18" s="43">
        <v>129</v>
      </c>
      <c r="AJ18" s="43">
        <v>184</v>
      </c>
      <c r="AK18" s="43">
        <v>177</v>
      </c>
      <c r="AL18" s="43">
        <v>139</v>
      </c>
      <c r="AM18" s="43">
        <v>88</v>
      </c>
      <c r="AN18" s="43"/>
      <c r="AO18" s="44"/>
      <c r="AP18" s="83">
        <f t="shared" si="4"/>
        <v>2.9962751971954426E-2</v>
      </c>
      <c r="AQ18" s="78">
        <f t="shared" si="5"/>
        <v>4.2397020157756357E-2</v>
      </c>
    </row>
    <row r="19" spans="2:214" x14ac:dyDescent="0.25">
      <c r="B19" s="32"/>
      <c r="C19" s="39"/>
      <c r="D19" s="39"/>
      <c r="E19" s="39"/>
      <c r="F19" s="39" t="s">
        <v>2</v>
      </c>
      <c r="G19" s="40">
        <v>3</v>
      </c>
      <c r="H19" s="78">
        <f t="shared" si="3"/>
        <v>0.58582677165354324</v>
      </c>
      <c r="I19" s="78">
        <f t="shared" si="3"/>
        <v>0.76017997750281219</v>
      </c>
      <c r="J19" s="46">
        <v>4445</v>
      </c>
      <c r="K19" s="47">
        <v>26</v>
      </c>
      <c r="L19" s="47">
        <v>472</v>
      </c>
      <c r="M19" s="47">
        <v>1267</v>
      </c>
      <c r="N19" s="47">
        <v>713</v>
      </c>
      <c r="O19" s="47">
        <v>397</v>
      </c>
      <c r="P19" s="47">
        <v>202</v>
      </c>
      <c r="Q19" s="47"/>
      <c r="R19" s="47"/>
      <c r="S19" s="48"/>
      <c r="T19" s="83">
        <f>(K19+L19+M19+N19)/J19</f>
        <v>0.55748031496062989</v>
      </c>
      <c r="U19" s="78">
        <f>(K19+L19+M19+N19+O19+P19)/J19</f>
        <v>0.69223847019122609</v>
      </c>
      <c r="V19" s="43">
        <v>0</v>
      </c>
      <c r="W19" s="43">
        <v>0</v>
      </c>
      <c r="X19" s="43">
        <v>0</v>
      </c>
      <c r="Y19" s="43">
        <v>0</v>
      </c>
      <c r="Z19" s="43">
        <v>0</v>
      </c>
      <c r="AA19" s="43">
        <v>0</v>
      </c>
      <c r="AB19" s="43"/>
      <c r="AC19" s="43"/>
      <c r="AD19" s="44"/>
      <c r="AE19" s="83">
        <f>(V19+W19+X19+Y19)/J19</f>
        <v>0</v>
      </c>
      <c r="AF19" s="78">
        <f>(V19+W19+X19+Y19+Z19+AA19)/J19</f>
        <v>0</v>
      </c>
      <c r="AG19" s="43">
        <v>34</v>
      </c>
      <c r="AH19" s="43">
        <v>15</v>
      </c>
      <c r="AI19" s="43">
        <v>21</v>
      </c>
      <c r="AJ19" s="43">
        <v>20</v>
      </c>
      <c r="AK19" s="43">
        <v>36</v>
      </c>
      <c r="AL19" s="43">
        <v>61</v>
      </c>
      <c r="AM19" s="43">
        <v>115</v>
      </c>
      <c r="AN19" s="43"/>
      <c r="AO19" s="44"/>
      <c r="AP19" s="83">
        <f t="shared" si="4"/>
        <v>2.8346456692913385E-2</v>
      </c>
      <c r="AQ19" s="78">
        <f t="shared" si="5"/>
        <v>6.7941507311586047E-2</v>
      </c>
    </row>
    <row r="20" spans="2:214" s="30" customFormat="1" x14ac:dyDescent="0.25">
      <c r="B20" s="32"/>
      <c r="C20" s="43"/>
      <c r="D20" s="43"/>
      <c r="E20" s="43"/>
      <c r="F20" s="43" t="s">
        <v>3</v>
      </c>
      <c r="G20" s="52">
        <v>6</v>
      </c>
      <c r="H20" s="78">
        <f>T20+AE20+AP20</f>
        <v>0.73119358074222662</v>
      </c>
      <c r="I20" s="78">
        <f>U20+AF20+AQ20</f>
        <v>0.84553660982948842</v>
      </c>
      <c r="J20" s="46">
        <v>997</v>
      </c>
      <c r="K20" s="47">
        <v>4</v>
      </c>
      <c r="L20" s="47">
        <v>1</v>
      </c>
      <c r="M20" s="47">
        <v>22</v>
      </c>
      <c r="N20" s="47">
        <v>76</v>
      </c>
      <c r="O20" s="47">
        <v>173</v>
      </c>
      <c r="P20" s="47">
        <v>238</v>
      </c>
      <c r="Q20" s="47">
        <v>138</v>
      </c>
      <c r="R20" s="47">
        <v>85</v>
      </c>
      <c r="S20" s="48">
        <v>28</v>
      </c>
      <c r="T20" s="83">
        <f>(K20+L20+M20+N20+O20+P20+Q20)/J20</f>
        <v>0.65396188565697089</v>
      </c>
      <c r="U20" s="78">
        <f>(K20+L20+M20+N20+O20+P20+Q20+R20+S20)/J20</f>
        <v>0.7673019057171514</v>
      </c>
      <c r="V20" s="43">
        <v>0</v>
      </c>
      <c r="W20" s="43">
        <v>0</v>
      </c>
      <c r="X20" s="43">
        <v>0</v>
      </c>
      <c r="Y20" s="43">
        <v>0</v>
      </c>
      <c r="Z20" s="43">
        <v>0</v>
      </c>
      <c r="AA20" s="43">
        <v>0</v>
      </c>
      <c r="AB20" s="43">
        <v>0</v>
      </c>
      <c r="AC20" s="43">
        <v>0</v>
      </c>
      <c r="AD20" s="44">
        <v>0</v>
      </c>
      <c r="AE20" s="83">
        <f>(V20+W20+X20+Y20+Z20+AA20+AB20)/J20</f>
        <v>0</v>
      </c>
      <c r="AF20" s="78">
        <f>(V20+W20+X20+Y20+Z20+AA20+AB20+AC20+AD20)/J20</f>
        <v>0</v>
      </c>
      <c r="AG20" s="43">
        <v>20</v>
      </c>
      <c r="AH20" s="43">
        <v>9</v>
      </c>
      <c r="AI20" s="43">
        <v>15</v>
      </c>
      <c r="AJ20" s="43">
        <v>21</v>
      </c>
      <c r="AK20" s="43">
        <v>5</v>
      </c>
      <c r="AL20" s="43">
        <v>4</v>
      </c>
      <c r="AM20" s="43">
        <v>3</v>
      </c>
      <c r="AN20" s="43">
        <v>1</v>
      </c>
      <c r="AO20" s="44">
        <v>0</v>
      </c>
      <c r="AP20" s="83">
        <f>(AG20+AH20+AI20+AJ20+AK20+AL20+AM20) /J20</f>
        <v>7.7231695085255764E-2</v>
      </c>
      <c r="AQ20" s="78">
        <f>(AG20+AH20+AI20+AJ20+AK20+AL20+AM20+AN20+AO20)/J20</f>
        <v>7.8234704112337017E-2</v>
      </c>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91"/>
      <c r="DM20" s="91"/>
      <c r="DN20" s="91"/>
      <c r="DO20" s="91"/>
      <c r="DP20" s="91"/>
      <c r="DQ20" s="91"/>
      <c r="DR20" s="91"/>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91"/>
      <c r="FB20" s="91"/>
      <c r="FC20" s="91"/>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row>
    <row r="21" spans="2:214" s="4" customFormat="1" ht="15.75" thickBot="1" x14ac:dyDescent="0.3">
      <c r="H21" s="81"/>
      <c r="I21" s="82"/>
      <c r="J21" s="7"/>
      <c r="S21" s="8"/>
      <c r="T21" s="82"/>
      <c r="U21" s="81"/>
      <c r="AE21" s="89"/>
      <c r="AF21" s="81"/>
      <c r="AP21" s="89"/>
      <c r="AQ21" s="81"/>
      <c r="AR21" s="95"/>
      <c r="AS21" s="91"/>
      <c r="AT21" s="91"/>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row>
    <row r="22" spans="2:214" x14ac:dyDescent="0.25">
      <c r="B22" s="32"/>
      <c r="C22" s="39" t="s">
        <v>21</v>
      </c>
      <c r="D22" s="39"/>
      <c r="E22" s="39"/>
      <c r="F22" s="39" t="s">
        <v>0</v>
      </c>
      <c r="G22" s="40">
        <v>1</v>
      </c>
      <c r="H22" s="78">
        <f t="shared" si="3"/>
        <v>0.46396626629184767</v>
      </c>
      <c r="I22" s="78">
        <f t="shared" si="3"/>
        <v>0.51380015333503704</v>
      </c>
      <c r="J22" s="46">
        <v>7826</v>
      </c>
      <c r="K22" s="47">
        <v>2434</v>
      </c>
      <c r="L22" s="43">
        <v>877</v>
      </c>
      <c r="M22" s="43">
        <v>166</v>
      </c>
      <c r="N22" s="43">
        <v>82</v>
      </c>
      <c r="O22" s="43"/>
      <c r="P22" s="43"/>
      <c r="Q22" s="43"/>
      <c r="R22" s="43"/>
      <c r="S22" s="44"/>
      <c r="T22" s="83">
        <f>(K22+L22)/J22</f>
        <v>0.42307692307692307</v>
      </c>
      <c r="U22" s="78">
        <f>(K22+L22+M22+N22)/J22</f>
        <v>0.45476616406848963</v>
      </c>
      <c r="V22" s="43">
        <v>1</v>
      </c>
      <c r="W22" s="43">
        <v>4</v>
      </c>
      <c r="X22" s="43">
        <v>5</v>
      </c>
      <c r="Y22" s="43">
        <v>1</v>
      </c>
      <c r="Z22" s="43"/>
      <c r="AA22" s="43"/>
      <c r="AB22" s="43"/>
      <c r="AC22" s="43"/>
      <c r="AD22" s="44"/>
      <c r="AE22" s="83">
        <f>(V22+W22)/J22</f>
        <v>6.3889598773319699E-4</v>
      </c>
      <c r="AF22" s="78">
        <f>(V22+W22+X22+Y22)/J22</f>
        <v>1.4055711730130336E-3</v>
      </c>
      <c r="AG22" s="43">
        <v>75</v>
      </c>
      <c r="AH22" s="43">
        <v>61</v>
      </c>
      <c r="AI22" s="43">
        <v>53</v>
      </c>
      <c r="AJ22" s="43">
        <v>47</v>
      </c>
      <c r="AK22" s="43">
        <v>79</v>
      </c>
      <c r="AL22" s="43">
        <v>83</v>
      </c>
      <c r="AM22" s="43">
        <v>53</v>
      </c>
      <c r="AN22" s="43"/>
      <c r="AO22" s="44"/>
      <c r="AP22" s="83">
        <f t="shared" ref="AP22:AP24" si="6">(AG22+AH22+AI22+AJ22+AK22) /J22</f>
        <v>4.0250447227191413E-2</v>
      </c>
      <c r="AQ22" s="78">
        <f t="shared" ref="AQ22:AQ24" si="7">(AG22+AH22+AI22+AJ22+AK22+AL22+AM22)/J22</f>
        <v>5.7628418093534375E-2</v>
      </c>
    </row>
    <row r="23" spans="2:214" x14ac:dyDescent="0.25">
      <c r="B23" s="32"/>
      <c r="C23" s="39" t="s">
        <v>22</v>
      </c>
      <c r="D23" s="39"/>
      <c r="E23" s="39"/>
      <c r="F23" s="39" t="s">
        <v>6</v>
      </c>
      <c r="G23" s="40">
        <v>2</v>
      </c>
      <c r="H23" s="78">
        <f t="shared" si="3"/>
        <v>0.51595744680851063</v>
      </c>
      <c r="I23" s="78">
        <f t="shared" si="3"/>
        <v>0.59024822695035462</v>
      </c>
      <c r="J23" s="46">
        <v>5640</v>
      </c>
      <c r="K23" s="43">
        <v>293</v>
      </c>
      <c r="L23" s="47">
        <v>1702</v>
      </c>
      <c r="M23" s="47">
        <v>560</v>
      </c>
      <c r="N23" s="43">
        <v>164</v>
      </c>
      <c r="O23" s="43">
        <v>61</v>
      </c>
      <c r="P23" s="43"/>
      <c r="Q23" s="43"/>
      <c r="R23" s="43"/>
      <c r="S23" s="44"/>
      <c r="T23" s="83">
        <f>(K23+L23+M23)/J23</f>
        <v>0.45301418439716312</v>
      </c>
      <c r="U23" s="78">
        <f>(K23+L23+M23+N23+O23)/J23</f>
        <v>0.49290780141843971</v>
      </c>
      <c r="V23" s="43">
        <v>10</v>
      </c>
      <c r="W23" s="43">
        <v>27</v>
      </c>
      <c r="X23" s="43">
        <v>19</v>
      </c>
      <c r="Y23" s="43">
        <v>18</v>
      </c>
      <c r="Z23" s="43">
        <v>16</v>
      </c>
      <c r="AA23" s="43"/>
      <c r="AB23" s="43"/>
      <c r="AC23" s="43"/>
      <c r="AD23" s="44"/>
      <c r="AE23" s="83">
        <f>(V23+W23+X23)/J23</f>
        <v>9.9290780141843976E-3</v>
      </c>
      <c r="AF23" s="78">
        <f>(V23+W23+X23+Y23+Z23)/J23</f>
        <v>1.5957446808510637E-2</v>
      </c>
      <c r="AG23" s="43">
        <v>64</v>
      </c>
      <c r="AH23" s="43">
        <v>41</v>
      </c>
      <c r="AI23" s="43">
        <v>45</v>
      </c>
      <c r="AJ23" s="43">
        <v>65</v>
      </c>
      <c r="AK23" s="43">
        <v>84</v>
      </c>
      <c r="AL23" s="43">
        <v>104</v>
      </c>
      <c r="AM23" s="43">
        <v>56</v>
      </c>
      <c r="AN23" s="43"/>
      <c r="AO23" s="44"/>
      <c r="AP23" s="83">
        <f t="shared" si="6"/>
        <v>5.3014184397163121E-2</v>
      </c>
      <c r="AQ23" s="78">
        <f t="shared" si="7"/>
        <v>8.1382978723404262E-2</v>
      </c>
    </row>
    <row r="24" spans="2:214" x14ac:dyDescent="0.25">
      <c r="B24" s="32"/>
      <c r="C24" s="39"/>
      <c r="D24" s="39"/>
      <c r="E24" s="39"/>
      <c r="F24" s="39" t="s">
        <v>1</v>
      </c>
      <c r="G24" s="40">
        <v>4</v>
      </c>
      <c r="H24" s="78">
        <f t="shared" si="3"/>
        <v>0.56055363321799312</v>
      </c>
      <c r="I24" s="78">
        <f t="shared" si="3"/>
        <v>0.59861591695501726</v>
      </c>
      <c r="J24" s="46">
        <v>289</v>
      </c>
      <c r="K24" s="47">
        <v>23</v>
      </c>
      <c r="L24" s="47">
        <v>40</v>
      </c>
      <c r="M24" s="47">
        <v>14</v>
      </c>
      <c r="N24" s="47">
        <v>46</v>
      </c>
      <c r="O24" s="47">
        <v>7</v>
      </c>
      <c r="P24" s="47">
        <v>5</v>
      </c>
      <c r="Q24" s="47">
        <v>3</v>
      </c>
      <c r="R24" s="47"/>
      <c r="S24" s="48"/>
      <c r="T24" s="83">
        <f>(K24+L24+M24+N24+O24) /J24</f>
        <v>0.44982698961937717</v>
      </c>
      <c r="U24" s="78">
        <f>(K24+L24+M24+N24+O24+P24+Q24)/J24</f>
        <v>0.47750865051903113</v>
      </c>
      <c r="V24" s="43">
        <v>0</v>
      </c>
      <c r="W24" s="43">
        <v>0</v>
      </c>
      <c r="X24" s="43">
        <v>0</v>
      </c>
      <c r="Y24" s="43">
        <v>0</v>
      </c>
      <c r="Z24" s="43">
        <v>0</v>
      </c>
      <c r="AA24" s="43">
        <v>0</v>
      </c>
      <c r="AB24" s="43">
        <v>0</v>
      </c>
      <c r="AC24" s="43"/>
      <c r="AD24" s="44"/>
      <c r="AE24" s="83">
        <f>(V24+W24+X24+Y24+Z24) /J24</f>
        <v>0</v>
      </c>
      <c r="AF24" s="78">
        <f>(V24+W24+X24+Y24+Z24+AA24+AB24)/J24</f>
        <v>0</v>
      </c>
      <c r="AG24" s="43">
        <v>1</v>
      </c>
      <c r="AH24" s="43">
        <v>5</v>
      </c>
      <c r="AI24" s="43">
        <v>18</v>
      </c>
      <c r="AJ24" s="43">
        <v>6</v>
      </c>
      <c r="AK24" s="43">
        <v>2</v>
      </c>
      <c r="AL24" s="43">
        <v>0</v>
      </c>
      <c r="AM24" s="43">
        <v>3</v>
      </c>
      <c r="AN24" s="43"/>
      <c r="AO24" s="44"/>
      <c r="AP24" s="83">
        <f t="shared" si="6"/>
        <v>0.11072664359861592</v>
      </c>
      <c r="AQ24" s="78">
        <f t="shared" si="7"/>
        <v>0.12110726643598616</v>
      </c>
    </row>
    <row r="25" spans="2:214" x14ac:dyDescent="0.25">
      <c r="B25" s="32"/>
      <c r="C25" s="39"/>
      <c r="D25" s="39"/>
      <c r="E25" s="39"/>
      <c r="F25" s="39" t="s">
        <v>2</v>
      </c>
      <c r="G25" s="40">
        <v>3</v>
      </c>
      <c r="H25" s="79" t="s">
        <v>4</v>
      </c>
      <c r="I25" s="79" t="s">
        <v>4</v>
      </c>
      <c r="J25" s="46" t="s">
        <v>5</v>
      </c>
      <c r="K25" s="47"/>
      <c r="L25" s="47"/>
      <c r="M25" s="47"/>
      <c r="N25" s="47"/>
      <c r="O25" s="47"/>
      <c r="P25" s="47"/>
      <c r="Q25" s="47"/>
      <c r="R25" s="47"/>
      <c r="S25" s="48"/>
      <c r="T25" s="83"/>
      <c r="U25" s="78"/>
      <c r="V25" s="43"/>
      <c r="W25" s="43"/>
      <c r="X25" s="43"/>
      <c r="Y25" s="43"/>
      <c r="Z25" s="43"/>
      <c r="AA25" s="43"/>
      <c r="AB25" s="43"/>
      <c r="AC25" s="43"/>
      <c r="AD25" s="44"/>
      <c r="AE25" s="83"/>
      <c r="AF25" s="78"/>
      <c r="AG25" s="43"/>
      <c r="AH25" s="43"/>
      <c r="AI25" s="43"/>
      <c r="AJ25" s="43"/>
      <c r="AK25" s="43"/>
      <c r="AL25" s="43"/>
      <c r="AM25" s="43"/>
      <c r="AN25" s="43"/>
      <c r="AO25" s="44"/>
      <c r="AP25" s="83"/>
      <c r="AQ25" s="78"/>
    </row>
    <row r="26" spans="2:214" s="30" customFormat="1" x14ac:dyDescent="0.25">
      <c r="B26" s="32"/>
      <c r="C26" s="43"/>
      <c r="D26" s="43"/>
      <c r="E26" s="43"/>
      <c r="F26" s="43" t="s">
        <v>3</v>
      </c>
      <c r="G26" s="52">
        <v>6</v>
      </c>
      <c r="H26" s="79" t="s">
        <v>4</v>
      </c>
      <c r="I26" s="79" t="s">
        <v>4</v>
      </c>
      <c r="J26" s="46" t="s">
        <v>5</v>
      </c>
      <c r="K26" s="47"/>
      <c r="L26" s="47"/>
      <c r="M26" s="47"/>
      <c r="N26" s="47"/>
      <c r="O26" s="47"/>
      <c r="P26" s="47"/>
      <c r="Q26" s="47"/>
      <c r="R26" s="47"/>
      <c r="S26" s="48"/>
      <c r="T26" s="83"/>
      <c r="U26" s="78"/>
      <c r="V26" s="43"/>
      <c r="W26" s="43"/>
      <c r="X26" s="43"/>
      <c r="Y26" s="43"/>
      <c r="Z26" s="43"/>
      <c r="AA26" s="43"/>
      <c r="AB26" s="43"/>
      <c r="AC26" s="43"/>
      <c r="AD26" s="44"/>
      <c r="AE26" s="83"/>
      <c r="AF26" s="78"/>
      <c r="AG26" s="43"/>
      <c r="AH26" s="43"/>
      <c r="AI26" s="43"/>
      <c r="AJ26" s="43"/>
      <c r="AK26" s="43"/>
      <c r="AL26" s="43"/>
      <c r="AM26" s="43"/>
      <c r="AN26" s="43"/>
      <c r="AO26" s="44"/>
      <c r="AP26" s="83"/>
      <c r="AQ26" s="78"/>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1"/>
      <c r="DH26" s="91"/>
      <c r="DI26" s="91"/>
      <c r="DJ26" s="91"/>
      <c r="DK26" s="91"/>
      <c r="DL26" s="91"/>
      <c r="DM26" s="91"/>
      <c r="DN26" s="91"/>
      <c r="DO26" s="91"/>
      <c r="DP26" s="91"/>
      <c r="DQ26" s="91"/>
      <c r="DR26" s="91"/>
      <c r="DS26" s="91"/>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1"/>
      <c r="GD26" s="91"/>
      <c r="GE26" s="91"/>
      <c r="GF26" s="91"/>
      <c r="GG26" s="91"/>
      <c r="GH26" s="91"/>
      <c r="GI26" s="91"/>
      <c r="GJ26" s="91"/>
      <c r="GK26" s="91"/>
      <c r="GL26" s="91"/>
      <c r="GM26" s="91"/>
      <c r="GN26" s="91"/>
      <c r="GO26" s="91"/>
      <c r="GP26" s="91"/>
      <c r="GQ26" s="91"/>
      <c r="GR26" s="91"/>
      <c r="GS26" s="91"/>
      <c r="GT26" s="91"/>
      <c r="GU26" s="91"/>
      <c r="GV26" s="91"/>
      <c r="GW26" s="91"/>
      <c r="GX26" s="91"/>
      <c r="GY26" s="91"/>
      <c r="GZ26" s="91"/>
      <c r="HA26" s="91"/>
      <c r="HB26" s="91"/>
      <c r="HC26" s="91"/>
      <c r="HD26" s="91"/>
      <c r="HE26" s="91"/>
      <c r="HF26" s="91"/>
    </row>
    <row r="27" spans="2:214" s="38" customFormat="1" ht="15.75" thickBot="1" x14ac:dyDescent="0.3">
      <c r="B27" s="37"/>
      <c r="C27" s="54"/>
      <c r="D27" s="54"/>
      <c r="E27" s="54"/>
      <c r="F27" s="4"/>
      <c r="G27" s="55"/>
      <c r="H27" s="80"/>
      <c r="I27" s="80"/>
      <c r="J27" s="56"/>
      <c r="K27" s="57"/>
      <c r="L27" s="57"/>
      <c r="M27" s="57"/>
      <c r="N27" s="57"/>
      <c r="O27" s="57"/>
      <c r="P27" s="57"/>
      <c r="Q27" s="57"/>
      <c r="R27" s="57"/>
      <c r="S27" s="58"/>
      <c r="T27" s="84"/>
      <c r="U27" s="85"/>
      <c r="V27" s="54"/>
      <c r="W27" s="54"/>
      <c r="X27" s="54"/>
      <c r="Y27" s="54"/>
      <c r="Z27" s="54"/>
      <c r="AA27" s="54"/>
      <c r="AB27" s="54"/>
      <c r="AC27" s="54"/>
      <c r="AD27" s="61"/>
      <c r="AE27" s="84"/>
      <c r="AF27" s="85"/>
      <c r="AG27" s="54"/>
      <c r="AH27" s="54"/>
      <c r="AI27" s="54"/>
      <c r="AJ27" s="54"/>
      <c r="AK27" s="54"/>
      <c r="AL27" s="54"/>
      <c r="AM27" s="54"/>
      <c r="AN27" s="54"/>
      <c r="AO27" s="61"/>
      <c r="AP27" s="84"/>
      <c r="AQ27" s="85"/>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row>
    <row r="28" spans="2:214" x14ac:dyDescent="0.25">
      <c r="B28" s="32"/>
      <c r="C28" s="39" t="s">
        <v>23</v>
      </c>
      <c r="D28" s="39"/>
      <c r="E28" s="39"/>
      <c r="F28" s="39" t="s">
        <v>0</v>
      </c>
      <c r="G28" s="40">
        <v>1</v>
      </c>
      <c r="H28" s="79" t="s">
        <v>4</v>
      </c>
      <c r="I28" s="79" t="s">
        <v>4</v>
      </c>
      <c r="J28" s="42" t="s">
        <v>5</v>
      </c>
      <c r="K28" s="43"/>
      <c r="L28" s="43"/>
      <c r="M28" s="43"/>
      <c r="N28" s="43"/>
      <c r="O28" s="43"/>
      <c r="P28" s="43"/>
      <c r="Q28" s="43"/>
      <c r="R28" s="43"/>
      <c r="S28" s="44"/>
      <c r="T28" s="83"/>
      <c r="U28" s="78"/>
      <c r="V28" s="43"/>
      <c r="W28" s="43"/>
      <c r="X28" s="43"/>
      <c r="Y28" s="43"/>
      <c r="Z28" s="43"/>
      <c r="AA28" s="43"/>
      <c r="AB28" s="43"/>
      <c r="AC28" s="43"/>
      <c r="AD28" s="64"/>
      <c r="AE28" s="83"/>
      <c r="AF28" s="96"/>
      <c r="AG28" s="43"/>
      <c r="AH28" s="43"/>
      <c r="AI28" s="43"/>
      <c r="AJ28" s="43"/>
      <c r="AK28" s="43"/>
      <c r="AL28" s="43"/>
      <c r="AM28" s="43"/>
      <c r="AN28" s="43"/>
      <c r="AO28" s="64"/>
      <c r="AP28" s="83"/>
      <c r="AQ28" s="96"/>
    </row>
    <row r="29" spans="2:214" x14ac:dyDescent="0.25">
      <c r="B29" s="32"/>
      <c r="C29" s="39"/>
      <c r="D29" s="39"/>
      <c r="E29" s="39"/>
      <c r="F29" s="39" t="s">
        <v>6</v>
      </c>
      <c r="G29" s="40">
        <v>2</v>
      </c>
      <c r="H29" s="79" t="s">
        <v>74</v>
      </c>
      <c r="I29" s="79" t="s">
        <v>74</v>
      </c>
      <c r="J29" s="42" t="s">
        <v>74</v>
      </c>
      <c r="K29" s="97" t="s">
        <v>74</v>
      </c>
      <c r="L29" s="53" t="s">
        <v>74</v>
      </c>
      <c r="M29" s="53" t="s">
        <v>74</v>
      </c>
      <c r="N29" s="97" t="s">
        <v>74</v>
      </c>
      <c r="O29" s="97" t="s">
        <v>74</v>
      </c>
      <c r="P29" s="97"/>
      <c r="Q29" s="97"/>
      <c r="R29" s="97"/>
      <c r="S29" s="98"/>
      <c r="T29" s="99" t="s">
        <v>74</v>
      </c>
      <c r="U29" s="79" t="s">
        <v>74</v>
      </c>
      <c r="V29" s="97" t="s">
        <v>74</v>
      </c>
      <c r="W29" s="97" t="s">
        <v>74</v>
      </c>
      <c r="X29" s="97" t="s">
        <v>74</v>
      </c>
      <c r="Y29" s="97" t="s">
        <v>74</v>
      </c>
      <c r="Z29" s="97" t="s">
        <v>74</v>
      </c>
      <c r="AA29" s="97"/>
      <c r="AB29" s="97"/>
      <c r="AC29" s="97"/>
      <c r="AD29" s="98"/>
      <c r="AE29" s="99" t="s">
        <v>74</v>
      </c>
      <c r="AF29" s="79" t="s">
        <v>74</v>
      </c>
      <c r="AG29" s="97" t="s">
        <v>74</v>
      </c>
      <c r="AH29" s="97" t="s">
        <v>74</v>
      </c>
      <c r="AI29" s="97" t="s">
        <v>74</v>
      </c>
      <c r="AJ29" s="97" t="s">
        <v>74</v>
      </c>
      <c r="AK29" s="97" t="s">
        <v>74</v>
      </c>
      <c r="AL29" s="97" t="s">
        <v>74</v>
      </c>
      <c r="AM29" s="97" t="s">
        <v>74</v>
      </c>
      <c r="AN29" s="97"/>
      <c r="AO29" s="98"/>
      <c r="AP29" s="99" t="s">
        <v>74</v>
      </c>
      <c r="AQ29" s="79" t="s">
        <v>74</v>
      </c>
    </row>
    <row r="30" spans="2:214" x14ac:dyDescent="0.25">
      <c r="B30" s="32"/>
      <c r="C30" s="39"/>
      <c r="D30" s="39"/>
      <c r="E30" s="39"/>
      <c r="F30" s="39" t="s">
        <v>1</v>
      </c>
      <c r="G30" s="40">
        <v>4</v>
      </c>
      <c r="H30" s="78">
        <f t="shared" si="3"/>
        <v>0.57879924953095685</v>
      </c>
      <c r="I30" s="78">
        <f t="shared" si="3"/>
        <v>0.66041275797373356</v>
      </c>
      <c r="J30" s="46">
        <v>1066</v>
      </c>
      <c r="K30" s="47">
        <v>20</v>
      </c>
      <c r="L30" s="47">
        <v>121</v>
      </c>
      <c r="M30" s="47">
        <v>114</v>
      </c>
      <c r="N30" s="47">
        <v>150</v>
      </c>
      <c r="O30" s="47">
        <v>104</v>
      </c>
      <c r="P30" s="47">
        <v>28</v>
      </c>
      <c r="Q30" s="47">
        <v>11</v>
      </c>
      <c r="R30" s="47"/>
      <c r="S30" s="48"/>
      <c r="T30" s="83">
        <f>(K30+L30+M30+N30+O30) /J30</f>
        <v>0.47748592870544088</v>
      </c>
      <c r="U30" s="78">
        <f>(K30+L30+M30+N30+O30+P30+Q30)/J30</f>
        <v>0.51407129455909939</v>
      </c>
      <c r="V30" s="43">
        <v>2</v>
      </c>
      <c r="W30" s="43">
        <v>2</v>
      </c>
      <c r="X30" s="43">
        <v>14</v>
      </c>
      <c r="Y30" s="43">
        <v>17</v>
      </c>
      <c r="Z30" s="43">
        <v>34</v>
      </c>
      <c r="AA30" s="43">
        <v>18</v>
      </c>
      <c r="AB30" s="43">
        <v>13</v>
      </c>
      <c r="AC30" s="43"/>
      <c r="AD30" s="44"/>
      <c r="AE30" s="83">
        <f>(V30+W30+X30+Y30+Z30) /J30</f>
        <v>6.4727954971857404E-2</v>
      </c>
      <c r="AF30" s="78">
        <f>(V30+W30+X30+Y30+Z30+AA30+AB30)/J30</f>
        <v>9.3808630393996242E-2</v>
      </c>
      <c r="AG30" s="43">
        <v>0</v>
      </c>
      <c r="AH30" s="43">
        <v>6</v>
      </c>
      <c r="AI30" s="43">
        <v>12</v>
      </c>
      <c r="AJ30" s="43">
        <v>15</v>
      </c>
      <c r="AK30" s="43">
        <v>6</v>
      </c>
      <c r="AL30" s="43">
        <v>7</v>
      </c>
      <c r="AM30" s="43">
        <v>10</v>
      </c>
      <c r="AN30" s="43"/>
      <c r="AO30" s="44"/>
      <c r="AP30" s="83">
        <f t="shared" ref="AP30:AP31" si="8">(AG30+AH30+AI30+AJ30+AK30) /J30</f>
        <v>3.6585365853658534E-2</v>
      </c>
      <c r="AQ30" s="78">
        <f t="shared" ref="AQ30:AQ31" si="9">(AG30+AH30+AI30+AJ30+AK30+AL30+AM30)/J30</f>
        <v>5.2532833020637902E-2</v>
      </c>
    </row>
    <row r="31" spans="2:214" x14ac:dyDescent="0.25">
      <c r="B31" s="32"/>
      <c r="C31" s="39"/>
      <c r="D31" s="39"/>
      <c r="E31" s="39"/>
      <c r="F31" s="39" t="s">
        <v>2</v>
      </c>
      <c r="G31" s="40">
        <v>3</v>
      </c>
      <c r="H31" s="78">
        <f t="shared" si="3"/>
        <v>0.57894736842105265</v>
      </c>
      <c r="I31" s="78">
        <f t="shared" si="3"/>
        <v>0.73684210526315796</v>
      </c>
      <c r="J31" s="46">
        <v>19</v>
      </c>
      <c r="K31" s="47">
        <v>0</v>
      </c>
      <c r="L31" s="47">
        <v>5</v>
      </c>
      <c r="M31" s="47">
        <v>3</v>
      </c>
      <c r="N31" s="47">
        <v>0</v>
      </c>
      <c r="O31" s="47">
        <v>1</v>
      </c>
      <c r="P31" s="47">
        <v>0</v>
      </c>
      <c r="Q31" s="47"/>
      <c r="R31" s="47"/>
      <c r="S31" s="48"/>
      <c r="T31" s="83">
        <f>(K31+L31+M31+N31)/J31</f>
        <v>0.42105263157894735</v>
      </c>
      <c r="U31" s="78">
        <f>(K31+L31+M31+N31+O31+P31)/J31</f>
        <v>0.47368421052631576</v>
      </c>
      <c r="V31" s="43">
        <v>0</v>
      </c>
      <c r="W31" s="43">
        <v>1</v>
      </c>
      <c r="X31" s="43">
        <v>1</v>
      </c>
      <c r="Y31" s="43">
        <v>0</v>
      </c>
      <c r="Z31" s="43">
        <v>0</v>
      </c>
      <c r="AA31" s="43">
        <v>0</v>
      </c>
      <c r="AB31" s="43"/>
      <c r="AC31" s="43"/>
      <c r="AD31" s="44"/>
      <c r="AE31" s="83">
        <f>(V31+W31+X31+Y31)/J31</f>
        <v>0.10526315789473684</v>
      </c>
      <c r="AF31" s="78">
        <f>(V31+W31+X31+Y31+Z31+AA31)/J31</f>
        <v>0.10526315789473684</v>
      </c>
      <c r="AG31" s="43">
        <v>1</v>
      </c>
      <c r="AH31" s="43">
        <v>0</v>
      </c>
      <c r="AI31" s="43">
        <v>0</v>
      </c>
      <c r="AJ31" s="43">
        <v>0</v>
      </c>
      <c r="AK31" s="43">
        <v>0</v>
      </c>
      <c r="AL31" s="43">
        <v>0</v>
      </c>
      <c r="AM31" s="43">
        <v>2</v>
      </c>
      <c r="AN31" s="43"/>
      <c r="AO31" s="44"/>
      <c r="AP31" s="83">
        <f t="shared" si="8"/>
        <v>5.2631578947368418E-2</v>
      </c>
      <c r="AQ31" s="78">
        <f t="shared" si="9"/>
        <v>0.15789473684210525</v>
      </c>
    </row>
    <row r="32" spans="2:214" s="30" customFormat="1" x14ac:dyDescent="0.25">
      <c r="B32" s="32"/>
      <c r="C32" s="43"/>
      <c r="D32" s="43"/>
      <c r="E32" s="43"/>
      <c r="F32" s="43" t="s">
        <v>3</v>
      </c>
      <c r="G32" s="52">
        <v>6</v>
      </c>
      <c r="H32" s="79" t="s">
        <v>4</v>
      </c>
      <c r="I32" s="79" t="s">
        <v>4</v>
      </c>
      <c r="J32" s="46" t="s">
        <v>5</v>
      </c>
      <c r="K32" s="47"/>
      <c r="L32" s="47"/>
      <c r="M32" s="47"/>
      <c r="N32" s="47"/>
      <c r="O32" s="47"/>
      <c r="P32" s="47"/>
      <c r="Q32" s="47"/>
      <c r="R32" s="47"/>
      <c r="S32" s="48"/>
      <c r="T32" s="83"/>
      <c r="U32" s="78"/>
      <c r="V32" s="43"/>
      <c r="W32" s="43"/>
      <c r="X32" s="43"/>
      <c r="Y32" s="43"/>
      <c r="Z32" s="43"/>
      <c r="AA32" s="43"/>
      <c r="AB32" s="43"/>
      <c r="AC32" s="43"/>
      <c r="AD32" s="44"/>
      <c r="AE32" s="83"/>
      <c r="AF32" s="78"/>
      <c r="AG32" s="43"/>
      <c r="AH32" s="43"/>
      <c r="AI32" s="43"/>
      <c r="AJ32" s="43"/>
      <c r="AK32" s="43"/>
      <c r="AL32" s="43"/>
      <c r="AM32" s="43"/>
      <c r="AN32" s="43"/>
      <c r="AO32" s="44"/>
      <c r="AP32" s="83"/>
      <c r="AQ32" s="78"/>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c r="EO32" s="91"/>
      <c r="EP32" s="91"/>
      <c r="EQ32" s="91"/>
      <c r="ER32" s="91"/>
      <c r="ES32" s="91"/>
      <c r="ET32" s="91"/>
      <c r="EU32" s="91"/>
      <c r="EV32" s="91"/>
      <c r="EW32" s="91"/>
      <c r="EX32" s="91"/>
      <c r="EY32" s="91"/>
      <c r="EZ32" s="91"/>
      <c r="FA32" s="91"/>
      <c r="FB32" s="91"/>
      <c r="FC32" s="91"/>
      <c r="FD32" s="91"/>
      <c r="FE32" s="91"/>
      <c r="FF32" s="91"/>
      <c r="FG32" s="91"/>
      <c r="FH32" s="91"/>
      <c r="FI32" s="91"/>
      <c r="FJ32" s="91"/>
      <c r="FK32" s="91"/>
      <c r="FL32" s="91"/>
      <c r="FM32" s="91"/>
      <c r="FN32" s="91"/>
      <c r="FO32" s="91"/>
      <c r="FP32" s="91"/>
      <c r="FQ32" s="91"/>
      <c r="FR32" s="91"/>
      <c r="FS32" s="91"/>
      <c r="FT32" s="91"/>
      <c r="FU32" s="91"/>
      <c r="FV32" s="91"/>
      <c r="FW32" s="91"/>
      <c r="FX32" s="91"/>
      <c r="FY32" s="91"/>
      <c r="FZ32" s="91"/>
      <c r="GA32" s="91"/>
      <c r="GB32" s="91"/>
      <c r="GC32" s="91"/>
      <c r="GD32" s="91"/>
      <c r="GE32" s="91"/>
      <c r="GF32" s="91"/>
      <c r="GG32" s="91"/>
      <c r="GH32" s="91"/>
      <c r="GI32" s="91"/>
      <c r="GJ32" s="91"/>
      <c r="GK32" s="91"/>
      <c r="GL32" s="91"/>
      <c r="GM32" s="91"/>
      <c r="GN32" s="91"/>
      <c r="GO32" s="91"/>
      <c r="GP32" s="91"/>
      <c r="GQ32" s="91"/>
      <c r="GR32" s="91"/>
      <c r="GS32" s="91"/>
      <c r="GT32" s="91"/>
      <c r="GU32" s="91"/>
      <c r="GV32" s="91"/>
      <c r="GW32" s="91"/>
      <c r="GX32" s="91"/>
      <c r="GY32" s="91"/>
      <c r="GZ32" s="91"/>
      <c r="HA32" s="91"/>
      <c r="HB32" s="91"/>
      <c r="HC32" s="91"/>
      <c r="HD32" s="91"/>
      <c r="HE32" s="91"/>
      <c r="HF32" s="91"/>
    </row>
    <row r="33" spans="2:214" s="38" customFormat="1" ht="15.75" thickBot="1" x14ac:dyDescent="0.3">
      <c r="B33" s="37"/>
      <c r="C33" s="54"/>
      <c r="D33" s="54"/>
      <c r="E33" s="54"/>
      <c r="F33" s="4"/>
      <c r="G33" s="55"/>
      <c r="H33" s="80"/>
      <c r="I33" s="80"/>
      <c r="J33" s="56"/>
      <c r="K33" s="57"/>
      <c r="L33" s="57"/>
      <c r="M33" s="57"/>
      <c r="N33" s="57"/>
      <c r="O33" s="57"/>
      <c r="P33" s="57"/>
      <c r="Q33" s="57"/>
      <c r="R33" s="57"/>
      <c r="S33" s="58"/>
      <c r="T33" s="84"/>
      <c r="U33" s="85"/>
      <c r="V33" s="54"/>
      <c r="W33" s="54"/>
      <c r="X33" s="54"/>
      <c r="Y33" s="54"/>
      <c r="Z33" s="54"/>
      <c r="AA33" s="54"/>
      <c r="AB33" s="54"/>
      <c r="AC33" s="54"/>
      <c r="AD33" s="61"/>
      <c r="AE33" s="84"/>
      <c r="AF33" s="85"/>
      <c r="AG33" s="54"/>
      <c r="AH33" s="54"/>
      <c r="AI33" s="54"/>
      <c r="AJ33" s="54"/>
      <c r="AK33" s="54"/>
      <c r="AL33" s="54"/>
      <c r="AM33" s="54"/>
      <c r="AN33" s="54"/>
      <c r="AO33" s="61"/>
      <c r="AP33" s="84"/>
      <c r="AQ33" s="85"/>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c r="CC33" s="91"/>
      <c r="CD33" s="91"/>
      <c r="CE33" s="91"/>
      <c r="CF33" s="91"/>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91"/>
      <c r="DE33" s="91"/>
      <c r="DF33" s="91"/>
      <c r="DG33" s="91"/>
      <c r="DH33" s="91"/>
      <c r="DI33" s="91"/>
      <c r="DJ33" s="91"/>
      <c r="DK33" s="91"/>
      <c r="DL33" s="91"/>
      <c r="DM33" s="91"/>
      <c r="DN33" s="91"/>
      <c r="DO33" s="91"/>
      <c r="DP33" s="91"/>
      <c r="DQ33" s="91"/>
      <c r="DR33" s="91"/>
      <c r="DS33" s="91"/>
      <c r="DT33" s="91"/>
      <c r="DU33" s="91"/>
      <c r="DV33" s="91"/>
      <c r="DW33" s="91"/>
      <c r="DX33" s="91"/>
      <c r="DY33" s="91"/>
      <c r="DZ33" s="91"/>
      <c r="EA33" s="91"/>
      <c r="EB33" s="91"/>
      <c r="EC33" s="91"/>
      <c r="ED33" s="91"/>
      <c r="EE33" s="91"/>
      <c r="EF33" s="91"/>
      <c r="EG33" s="91"/>
      <c r="EH33" s="91"/>
      <c r="EI33" s="91"/>
      <c r="EJ33" s="91"/>
      <c r="EK33" s="91"/>
      <c r="EL33" s="91"/>
      <c r="EM33" s="91"/>
      <c r="EN33" s="91"/>
      <c r="EO33" s="91"/>
      <c r="EP33" s="91"/>
      <c r="EQ33" s="91"/>
      <c r="ER33" s="91"/>
      <c r="ES33" s="91"/>
      <c r="ET33" s="91"/>
      <c r="EU33" s="91"/>
      <c r="EV33" s="91"/>
      <c r="EW33" s="91"/>
      <c r="EX33" s="91"/>
      <c r="EY33" s="91"/>
      <c r="EZ33" s="91"/>
      <c r="FA33" s="91"/>
      <c r="FB33" s="91"/>
      <c r="FC33" s="91"/>
      <c r="FD33" s="91"/>
      <c r="FE33" s="91"/>
      <c r="FF33" s="91"/>
      <c r="FG33" s="91"/>
      <c r="FH33" s="91"/>
      <c r="FI33" s="91"/>
      <c r="FJ33" s="91"/>
      <c r="FK33" s="91"/>
      <c r="FL33" s="91"/>
      <c r="FM33" s="91"/>
      <c r="FN33" s="91"/>
      <c r="FO33" s="91"/>
      <c r="FP33" s="91"/>
      <c r="FQ33" s="91"/>
      <c r="FR33" s="91"/>
      <c r="FS33" s="91"/>
      <c r="FT33" s="91"/>
      <c r="FU33" s="91"/>
      <c r="FV33" s="91"/>
      <c r="FW33" s="91"/>
      <c r="FX33" s="91"/>
      <c r="FY33" s="91"/>
      <c r="FZ33" s="91"/>
      <c r="GA33" s="91"/>
      <c r="GB33" s="91"/>
      <c r="GC33" s="91"/>
      <c r="GD33" s="91"/>
      <c r="GE33" s="91"/>
      <c r="GF33" s="91"/>
      <c r="GG33" s="91"/>
      <c r="GH33" s="91"/>
      <c r="GI33" s="91"/>
      <c r="GJ33" s="91"/>
      <c r="GK33" s="91"/>
      <c r="GL33" s="91"/>
      <c r="GM33" s="91"/>
      <c r="GN33" s="91"/>
      <c r="GO33" s="91"/>
      <c r="GP33" s="91"/>
      <c r="GQ33" s="91"/>
      <c r="GR33" s="91"/>
      <c r="GS33" s="91"/>
      <c r="GT33" s="91"/>
      <c r="GU33" s="91"/>
      <c r="GV33" s="91"/>
      <c r="GW33" s="91"/>
      <c r="GX33" s="91"/>
      <c r="GY33" s="91"/>
      <c r="GZ33" s="91"/>
      <c r="HA33" s="91"/>
      <c r="HB33" s="91"/>
      <c r="HC33" s="91"/>
      <c r="HD33" s="91"/>
      <c r="HE33" s="91"/>
      <c r="HF33" s="91"/>
    </row>
    <row r="34" spans="2:214" x14ac:dyDescent="0.25">
      <c r="B34" s="32"/>
      <c r="C34" s="39" t="s">
        <v>24</v>
      </c>
      <c r="D34" s="39"/>
      <c r="E34" s="39"/>
      <c r="F34" s="39" t="s">
        <v>0</v>
      </c>
      <c r="G34" s="40">
        <v>1</v>
      </c>
      <c r="H34" s="78">
        <f t="shared" si="3"/>
        <v>0.3592463584547182</v>
      </c>
      <c r="I34" s="78">
        <f t="shared" si="3"/>
        <v>0.40231158961367952</v>
      </c>
      <c r="J34" s="46">
        <v>6316</v>
      </c>
      <c r="K34" s="47">
        <v>1479</v>
      </c>
      <c r="L34" s="43">
        <v>284</v>
      </c>
      <c r="M34" s="43">
        <v>68</v>
      </c>
      <c r="N34" s="43">
        <v>26</v>
      </c>
      <c r="O34" s="43"/>
      <c r="P34" s="43"/>
      <c r="Q34" s="43"/>
      <c r="R34" s="43"/>
      <c r="S34" s="44"/>
      <c r="T34" s="83">
        <f>(K34+L34)/J34</f>
        <v>0.27913236225459154</v>
      </c>
      <c r="U34" s="78">
        <f>(K34+L34+M34+N34)/J34</f>
        <v>0.2940151994933502</v>
      </c>
      <c r="V34" s="43">
        <v>8</v>
      </c>
      <c r="W34" s="43">
        <v>6</v>
      </c>
      <c r="X34" s="43">
        <v>13</v>
      </c>
      <c r="Y34" s="43">
        <v>8</v>
      </c>
      <c r="Z34" s="43"/>
      <c r="AA34" s="43"/>
      <c r="AB34" s="43"/>
      <c r="AC34" s="43"/>
      <c r="AD34" s="44"/>
      <c r="AE34" s="83">
        <f>(V34+W34)/J34</f>
        <v>2.2165927802406588E-3</v>
      </c>
      <c r="AF34" s="78">
        <f>(V34+W34+X34+Y34)/J34</f>
        <v>5.5414819506016469E-3</v>
      </c>
      <c r="AG34" s="43">
        <v>110</v>
      </c>
      <c r="AH34" s="43">
        <v>165</v>
      </c>
      <c r="AI34" s="43">
        <v>80</v>
      </c>
      <c r="AJ34" s="43">
        <v>60</v>
      </c>
      <c r="AK34" s="43">
        <v>77</v>
      </c>
      <c r="AL34" s="43">
        <v>89</v>
      </c>
      <c r="AM34" s="43">
        <v>68</v>
      </c>
      <c r="AN34" s="43"/>
      <c r="AO34" s="44"/>
      <c r="AP34" s="83">
        <f t="shared" ref="AP34:AP36" si="10">(AG34+AH34+AI34+AJ34+AK34) /J34</f>
        <v>7.7897403419886005E-2</v>
      </c>
      <c r="AQ34" s="78">
        <f t="shared" ref="AQ34:AQ36" si="11">(AG34+AH34+AI34+AJ34+AK34+AL34+AM34)/J34</f>
        <v>0.10275490816972768</v>
      </c>
    </row>
    <row r="35" spans="2:214" x14ac:dyDescent="0.25">
      <c r="B35" s="32"/>
      <c r="C35" s="39"/>
      <c r="D35" s="39"/>
      <c r="E35" s="39"/>
      <c r="F35" s="39" t="s">
        <v>6</v>
      </c>
      <c r="G35" s="40">
        <v>2</v>
      </c>
      <c r="H35" s="78">
        <f t="shared" si="3"/>
        <v>0.45099970452083127</v>
      </c>
      <c r="I35" s="78">
        <f t="shared" si="3"/>
        <v>0.53688564956170581</v>
      </c>
      <c r="J35" s="46">
        <v>10153</v>
      </c>
      <c r="K35" s="43">
        <v>114</v>
      </c>
      <c r="L35" s="47">
        <v>2973</v>
      </c>
      <c r="M35" s="47">
        <v>1029</v>
      </c>
      <c r="N35" s="43">
        <v>319</v>
      </c>
      <c r="O35" s="43">
        <v>149</v>
      </c>
      <c r="P35" s="43"/>
      <c r="Q35" s="43"/>
      <c r="R35" s="43"/>
      <c r="S35" s="44"/>
      <c r="T35" s="83">
        <f>(K35+L35+M35)/J35</f>
        <v>0.40539741948192654</v>
      </c>
      <c r="U35" s="78">
        <f>(K35+L35+M35+N35+O35)/J35</f>
        <v>0.45149216980202894</v>
      </c>
      <c r="V35" s="43">
        <v>11</v>
      </c>
      <c r="W35" s="43">
        <v>15</v>
      </c>
      <c r="X35" s="43">
        <v>19</v>
      </c>
      <c r="Y35" s="43">
        <v>37</v>
      </c>
      <c r="Z35" s="43">
        <v>20</v>
      </c>
      <c r="AA35" s="43"/>
      <c r="AB35" s="43"/>
      <c r="AC35" s="43"/>
      <c r="AD35" s="44"/>
      <c r="AE35" s="83">
        <f>(V35+W35+X35)/J35</f>
        <v>4.4321875307790802E-3</v>
      </c>
      <c r="AF35" s="78">
        <f>(V35+W35+X35+Y35+Z35)/J35</f>
        <v>1.0046291736432582E-2</v>
      </c>
      <c r="AG35" s="43">
        <v>56</v>
      </c>
      <c r="AH35" s="43">
        <v>78</v>
      </c>
      <c r="AI35" s="43">
        <v>115</v>
      </c>
      <c r="AJ35" s="43">
        <v>90</v>
      </c>
      <c r="AK35" s="43">
        <v>79</v>
      </c>
      <c r="AL35" s="43">
        <v>189</v>
      </c>
      <c r="AM35" s="43">
        <v>158</v>
      </c>
      <c r="AN35" s="43"/>
      <c r="AO35" s="44"/>
      <c r="AP35" s="83">
        <f t="shared" si="10"/>
        <v>4.1170097508125676E-2</v>
      </c>
      <c r="AQ35" s="78">
        <f t="shared" si="11"/>
        <v>7.534718802324436E-2</v>
      </c>
    </row>
    <row r="36" spans="2:214" x14ac:dyDescent="0.25">
      <c r="B36" s="32"/>
      <c r="C36" s="39"/>
      <c r="D36" s="39"/>
      <c r="E36" s="39"/>
      <c r="F36" s="39" t="s">
        <v>1</v>
      </c>
      <c r="G36" s="40">
        <v>4</v>
      </c>
      <c r="H36" s="78">
        <f t="shared" si="3"/>
        <v>0.41264871634314343</v>
      </c>
      <c r="I36" s="78">
        <f t="shared" si="3"/>
        <v>0.47025673137132129</v>
      </c>
      <c r="J36" s="46">
        <v>1597</v>
      </c>
      <c r="K36" s="47">
        <v>19</v>
      </c>
      <c r="L36" s="47">
        <v>168</v>
      </c>
      <c r="M36" s="47">
        <v>90</v>
      </c>
      <c r="N36" s="47">
        <v>112</v>
      </c>
      <c r="O36" s="47">
        <v>78</v>
      </c>
      <c r="P36" s="47">
        <v>42</v>
      </c>
      <c r="Q36" s="47">
        <v>34</v>
      </c>
      <c r="R36" s="47"/>
      <c r="S36" s="48"/>
      <c r="T36" s="83">
        <f>(K36+L36+M36+N36+O36) /J36</f>
        <v>0.29242329367564185</v>
      </c>
      <c r="U36" s="78">
        <f>(K36+L36+M36+N36+O36+P36+Q36)/J36</f>
        <v>0.34001252348152788</v>
      </c>
      <c r="V36" s="43">
        <v>2</v>
      </c>
      <c r="W36" s="43">
        <v>3</v>
      </c>
      <c r="X36" s="43">
        <v>5</v>
      </c>
      <c r="Y36" s="43">
        <v>3</v>
      </c>
      <c r="Z36" s="43">
        <v>4</v>
      </c>
      <c r="AA36" s="43">
        <v>1</v>
      </c>
      <c r="AB36" s="43">
        <v>0</v>
      </c>
      <c r="AC36" s="43"/>
      <c r="AD36" s="44"/>
      <c r="AE36" s="83">
        <f>(V36+W36+X36+Y36+Z36) /J36</f>
        <v>1.0644959298685034E-2</v>
      </c>
      <c r="AF36" s="78">
        <f>(V36+W36+X36+Y36+Z36+AA36+AB36)/J36</f>
        <v>1.1271133375078271E-2</v>
      </c>
      <c r="AG36" s="43">
        <v>97</v>
      </c>
      <c r="AH36" s="43">
        <v>41</v>
      </c>
      <c r="AI36" s="43">
        <v>16</v>
      </c>
      <c r="AJ36" s="43">
        <v>14</v>
      </c>
      <c r="AK36" s="43">
        <v>7</v>
      </c>
      <c r="AL36" s="43">
        <v>6</v>
      </c>
      <c r="AM36" s="43">
        <v>9</v>
      </c>
      <c r="AN36" s="43"/>
      <c r="AO36" s="44"/>
      <c r="AP36" s="83">
        <f t="shared" si="10"/>
        <v>0.10958046336881654</v>
      </c>
      <c r="AQ36" s="78">
        <f t="shared" si="11"/>
        <v>0.11897307451471509</v>
      </c>
    </row>
    <row r="37" spans="2:214" x14ac:dyDescent="0.25">
      <c r="B37" s="32"/>
      <c r="C37" s="39"/>
      <c r="D37" s="39"/>
      <c r="E37" s="39"/>
      <c r="F37" s="39" t="s">
        <v>2</v>
      </c>
      <c r="G37" s="40">
        <v>3</v>
      </c>
      <c r="H37" s="79" t="s">
        <v>4</v>
      </c>
      <c r="I37" s="79" t="s">
        <v>4</v>
      </c>
      <c r="J37" s="46" t="s">
        <v>5</v>
      </c>
      <c r="K37" s="47"/>
      <c r="L37" s="47"/>
      <c r="M37" s="47"/>
      <c r="N37" s="47"/>
      <c r="O37" s="47"/>
      <c r="P37" s="47"/>
      <c r="Q37" s="47"/>
      <c r="R37" s="47"/>
      <c r="S37" s="48"/>
      <c r="T37" s="83"/>
      <c r="U37" s="78"/>
      <c r="V37" s="43"/>
      <c r="W37" s="43"/>
      <c r="X37" s="43"/>
      <c r="Y37" s="43"/>
      <c r="Z37" s="43"/>
      <c r="AA37" s="43"/>
      <c r="AB37" s="43"/>
      <c r="AC37" s="43"/>
      <c r="AD37" s="44"/>
      <c r="AE37" s="83"/>
      <c r="AF37" s="78"/>
      <c r="AG37" s="43"/>
      <c r="AH37" s="43"/>
      <c r="AI37" s="43"/>
      <c r="AJ37" s="43"/>
      <c r="AK37" s="43"/>
      <c r="AL37" s="43"/>
      <c r="AM37" s="43"/>
      <c r="AN37" s="43"/>
      <c r="AO37" s="44"/>
      <c r="AP37" s="83"/>
      <c r="AQ37" s="78"/>
    </row>
    <row r="38" spans="2:214" s="30" customFormat="1" x14ac:dyDescent="0.25">
      <c r="B38" s="32"/>
      <c r="C38" s="43"/>
      <c r="D38" s="43"/>
      <c r="E38" s="43"/>
      <c r="F38" s="43" t="s">
        <v>3</v>
      </c>
      <c r="G38" s="52">
        <v>6</v>
      </c>
      <c r="H38" s="79" t="s">
        <v>4</v>
      </c>
      <c r="I38" s="79" t="s">
        <v>4</v>
      </c>
      <c r="J38" s="46" t="s">
        <v>5</v>
      </c>
      <c r="K38" s="47"/>
      <c r="L38" s="47"/>
      <c r="M38" s="47"/>
      <c r="N38" s="47"/>
      <c r="O38" s="47"/>
      <c r="P38" s="47"/>
      <c r="Q38" s="47"/>
      <c r="R38" s="47"/>
      <c r="S38" s="48"/>
      <c r="T38" s="83"/>
      <c r="U38" s="78"/>
      <c r="V38" s="43"/>
      <c r="W38" s="43"/>
      <c r="X38" s="43"/>
      <c r="Y38" s="43"/>
      <c r="Z38" s="43"/>
      <c r="AA38" s="43"/>
      <c r="AB38" s="43"/>
      <c r="AC38" s="43"/>
      <c r="AD38" s="44"/>
      <c r="AE38" s="83"/>
      <c r="AF38" s="78"/>
      <c r="AG38" s="43"/>
      <c r="AH38" s="43"/>
      <c r="AI38" s="43"/>
      <c r="AJ38" s="43"/>
      <c r="AK38" s="43"/>
      <c r="AL38" s="43"/>
      <c r="AM38" s="43"/>
      <c r="AN38" s="43"/>
      <c r="AO38" s="44"/>
      <c r="AP38" s="83"/>
      <c r="AQ38" s="78"/>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91"/>
      <c r="DX38" s="91"/>
      <c r="DY38" s="91"/>
      <c r="DZ38" s="91"/>
      <c r="EA38" s="91"/>
      <c r="EB38" s="91"/>
      <c r="EC38" s="91"/>
      <c r="ED38" s="91"/>
      <c r="EE38" s="91"/>
      <c r="EF38" s="91"/>
      <c r="EG38" s="91"/>
      <c r="EH38" s="91"/>
      <c r="EI38" s="91"/>
      <c r="EJ38" s="91"/>
      <c r="EK38" s="91"/>
      <c r="EL38" s="91"/>
      <c r="EM38" s="91"/>
      <c r="EN38" s="91"/>
      <c r="EO38" s="91"/>
      <c r="EP38" s="91"/>
      <c r="EQ38" s="91"/>
      <c r="ER38" s="91"/>
      <c r="ES38" s="91"/>
      <c r="ET38" s="91"/>
      <c r="EU38" s="91"/>
      <c r="EV38" s="91"/>
      <c r="EW38" s="91"/>
      <c r="EX38" s="91"/>
      <c r="EY38" s="91"/>
      <c r="EZ38" s="91"/>
      <c r="FA38" s="91"/>
      <c r="FB38" s="91"/>
      <c r="FC38" s="91"/>
      <c r="FD38" s="91"/>
      <c r="FE38" s="91"/>
      <c r="FF38" s="91"/>
      <c r="FG38" s="91"/>
      <c r="FH38" s="91"/>
      <c r="FI38" s="91"/>
      <c r="FJ38" s="91"/>
      <c r="FK38" s="91"/>
      <c r="FL38" s="91"/>
      <c r="FM38" s="91"/>
      <c r="FN38" s="91"/>
      <c r="FO38" s="91"/>
      <c r="FP38" s="91"/>
      <c r="FQ38" s="91"/>
      <c r="FR38" s="91"/>
      <c r="FS38" s="91"/>
      <c r="FT38" s="91"/>
      <c r="FU38" s="91"/>
      <c r="FV38" s="91"/>
      <c r="FW38" s="91"/>
      <c r="FX38" s="91"/>
      <c r="FY38" s="91"/>
      <c r="FZ38" s="91"/>
      <c r="GA38" s="91"/>
      <c r="GB38" s="91"/>
      <c r="GC38" s="91"/>
      <c r="GD38" s="91"/>
      <c r="GE38" s="91"/>
      <c r="GF38" s="91"/>
      <c r="GG38" s="91"/>
      <c r="GH38" s="91"/>
      <c r="GI38" s="91"/>
      <c r="GJ38" s="91"/>
      <c r="GK38" s="91"/>
      <c r="GL38" s="91"/>
      <c r="GM38" s="91"/>
      <c r="GN38" s="91"/>
      <c r="GO38" s="91"/>
      <c r="GP38" s="91"/>
      <c r="GQ38" s="91"/>
      <c r="GR38" s="91"/>
      <c r="GS38" s="91"/>
      <c r="GT38" s="91"/>
      <c r="GU38" s="91"/>
      <c r="GV38" s="91"/>
      <c r="GW38" s="91"/>
      <c r="GX38" s="91"/>
      <c r="GY38" s="91"/>
      <c r="GZ38" s="91"/>
      <c r="HA38" s="91"/>
      <c r="HB38" s="91"/>
      <c r="HC38" s="91"/>
      <c r="HD38" s="91"/>
      <c r="HE38" s="91"/>
      <c r="HF38" s="91"/>
    </row>
    <row r="39" spans="2:214" s="38" customFormat="1" ht="15.75" thickBot="1" x14ac:dyDescent="0.3">
      <c r="B39" s="37"/>
      <c r="C39" s="54"/>
      <c r="D39" s="54"/>
      <c r="E39" s="54"/>
      <c r="F39" s="4"/>
      <c r="G39" s="55"/>
      <c r="H39" s="80"/>
      <c r="I39" s="80"/>
      <c r="J39" s="56"/>
      <c r="K39" s="57"/>
      <c r="L39" s="57"/>
      <c r="M39" s="57"/>
      <c r="N39" s="57"/>
      <c r="O39" s="57"/>
      <c r="P39" s="57"/>
      <c r="Q39" s="57"/>
      <c r="R39" s="57"/>
      <c r="S39" s="58"/>
      <c r="T39" s="84"/>
      <c r="U39" s="85"/>
      <c r="V39" s="54"/>
      <c r="W39" s="54"/>
      <c r="X39" s="54"/>
      <c r="Y39" s="54"/>
      <c r="Z39" s="54"/>
      <c r="AA39" s="54"/>
      <c r="AB39" s="54"/>
      <c r="AC39" s="54"/>
      <c r="AD39" s="61"/>
      <c r="AE39" s="84"/>
      <c r="AF39" s="85"/>
      <c r="AG39" s="54"/>
      <c r="AH39" s="54"/>
      <c r="AI39" s="54"/>
      <c r="AJ39" s="54"/>
      <c r="AK39" s="54"/>
      <c r="AL39" s="54"/>
      <c r="AM39" s="54"/>
      <c r="AN39" s="54"/>
      <c r="AO39" s="61"/>
      <c r="AP39" s="84"/>
      <c r="AQ39" s="85"/>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91"/>
      <c r="DJ39" s="91"/>
      <c r="DK39" s="91"/>
      <c r="DL39" s="91"/>
      <c r="DM39" s="91"/>
      <c r="DN39" s="91"/>
      <c r="DO39" s="91"/>
      <c r="DP39" s="91"/>
      <c r="DQ39" s="91"/>
      <c r="DR39" s="91"/>
      <c r="DS39" s="91"/>
      <c r="DT39" s="91"/>
      <c r="DU39" s="91"/>
      <c r="DV39" s="91"/>
      <c r="DW39" s="91"/>
      <c r="DX39" s="91"/>
      <c r="DY39" s="91"/>
      <c r="DZ39" s="91"/>
      <c r="EA39" s="91"/>
      <c r="EB39" s="91"/>
      <c r="EC39" s="91"/>
      <c r="ED39" s="91"/>
      <c r="EE39" s="91"/>
      <c r="EF39" s="91"/>
      <c r="EG39" s="91"/>
      <c r="EH39" s="91"/>
      <c r="EI39" s="91"/>
      <c r="EJ39" s="91"/>
      <c r="EK39" s="91"/>
      <c r="EL39" s="91"/>
      <c r="EM39" s="91"/>
      <c r="EN39" s="91"/>
      <c r="EO39" s="91"/>
      <c r="EP39" s="91"/>
      <c r="EQ39" s="91"/>
      <c r="ER39" s="91"/>
      <c r="ES39" s="91"/>
      <c r="ET39" s="91"/>
      <c r="EU39" s="91"/>
      <c r="EV39" s="91"/>
      <c r="EW39" s="91"/>
      <c r="EX39" s="91"/>
      <c r="EY39" s="91"/>
      <c r="EZ39" s="91"/>
      <c r="FA39" s="91"/>
      <c r="FB39" s="91"/>
      <c r="FC39" s="91"/>
      <c r="FD39" s="91"/>
      <c r="FE39" s="91"/>
      <c r="FF39" s="91"/>
      <c r="FG39" s="91"/>
      <c r="FH39" s="91"/>
      <c r="FI39" s="91"/>
      <c r="FJ39" s="91"/>
      <c r="FK39" s="91"/>
      <c r="FL39" s="91"/>
      <c r="FM39" s="91"/>
      <c r="FN39" s="91"/>
      <c r="FO39" s="91"/>
      <c r="FP39" s="91"/>
      <c r="FQ39" s="91"/>
      <c r="FR39" s="91"/>
      <c r="FS39" s="91"/>
      <c r="FT39" s="91"/>
      <c r="FU39" s="91"/>
      <c r="FV39" s="91"/>
      <c r="FW39" s="91"/>
      <c r="FX39" s="91"/>
      <c r="FY39" s="91"/>
      <c r="FZ39" s="91"/>
      <c r="GA39" s="91"/>
      <c r="GB39" s="91"/>
      <c r="GC39" s="91"/>
      <c r="GD39" s="91"/>
      <c r="GE39" s="91"/>
      <c r="GF39" s="91"/>
      <c r="GG39" s="91"/>
      <c r="GH39" s="91"/>
      <c r="GI39" s="91"/>
      <c r="GJ39" s="91"/>
      <c r="GK39" s="91"/>
      <c r="GL39" s="91"/>
      <c r="GM39" s="91"/>
      <c r="GN39" s="91"/>
      <c r="GO39" s="91"/>
      <c r="GP39" s="91"/>
      <c r="GQ39" s="91"/>
      <c r="GR39" s="91"/>
      <c r="GS39" s="91"/>
      <c r="GT39" s="91"/>
      <c r="GU39" s="91"/>
      <c r="GV39" s="91"/>
      <c r="GW39" s="91"/>
      <c r="GX39" s="91"/>
      <c r="GY39" s="91"/>
      <c r="GZ39" s="91"/>
      <c r="HA39" s="91"/>
      <c r="HB39" s="91"/>
      <c r="HC39" s="91"/>
      <c r="HD39" s="91"/>
      <c r="HE39" s="91"/>
      <c r="HF39" s="91"/>
    </row>
    <row r="40" spans="2:214" x14ac:dyDescent="0.25">
      <c r="B40" s="32"/>
      <c r="C40" s="39" t="s">
        <v>25</v>
      </c>
      <c r="D40" s="39"/>
      <c r="E40" s="39"/>
      <c r="F40" s="39" t="s">
        <v>0</v>
      </c>
      <c r="G40" s="40">
        <v>1</v>
      </c>
      <c r="H40" s="79" t="s">
        <v>4</v>
      </c>
      <c r="I40" s="79" t="s">
        <v>4</v>
      </c>
      <c r="J40" s="42" t="s">
        <v>5</v>
      </c>
      <c r="K40" s="43"/>
      <c r="L40" s="43"/>
      <c r="M40" s="43"/>
      <c r="N40" s="43"/>
      <c r="O40" s="43"/>
      <c r="P40" s="43"/>
      <c r="Q40" s="43"/>
      <c r="R40" s="43"/>
      <c r="S40" s="44"/>
      <c r="T40" s="83"/>
      <c r="U40" s="78"/>
      <c r="V40" s="43"/>
      <c r="W40" s="43"/>
      <c r="X40" s="43"/>
      <c r="Y40" s="43"/>
      <c r="Z40" s="43"/>
      <c r="AA40" s="43"/>
      <c r="AB40" s="43"/>
      <c r="AC40" s="43"/>
      <c r="AD40" s="44"/>
      <c r="AE40" s="83"/>
      <c r="AF40" s="78"/>
      <c r="AG40" s="43"/>
      <c r="AH40" s="43"/>
      <c r="AI40" s="43"/>
      <c r="AJ40" s="43"/>
      <c r="AK40" s="43"/>
      <c r="AL40" s="43"/>
      <c r="AM40" s="43"/>
      <c r="AN40" s="43"/>
      <c r="AO40" s="44"/>
      <c r="AP40" s="83"/>
      <c r="AQ40" s="78"/>
    </row>
    <row r="41" spans="2:214" x14ac:dyDescent="0.25">
      <c r="B41" s="32"/>
      <c r="C41" s="39"/>
      <c r="D41" s="39"/>
      <c r="E41" s="39"/>
      <c r="F41" s="39" t="s">
        <v>6</v>
      </c>
      <c r="G41" s="40">
        <v>2</v>
      </c>
      <c r="H41" s="79" t="s">
        <v>4</v>
      </c>
      <c r="I41" s="79" t="s">
        <v>4</v>
      </c>
      <c r="J41" s="42" t="s">
        <v>5</v>
      </c>
      <c r="K41" s="43"/>
      <c r="L41" s="43"/>
      <c r="M41" s="47"/>
      <c r="N41" s="43"/>
      <c r="O41" s="43"/>
      <c r="P41" s="43"/>
      <c r="Q41" s="43"/>
      <c r="R41" s="43"/>
      <c r="S41" s="44"/>
      <c r="T41" s="83"/>
      <c r="U41" s="78"/>
      <c r="V41" s="43"/>
      <c r="W41" s="43"/>
      <c r="X41" s="43"/>
      <c r="Y41" s="43"/>
      <c r="Z41" s="43"/>
      <c r="AA41" s="43"/>
      <c r="AB41" s="43"/>
      <c r="AC41" s="43"/>
      <c r="AD41" s="44"/>
      <c r="AE41" s="83"/>
      <c r="AF41" s="78"/>
      <c r="AG41" s="43"/>
      <c r="AH41" s="43"/>
      <c r="AI41" s="43"/>
      <c r="AJ41" s="43"/>
      <c r="AK41" s="43"/>
      <c r="AL41" s="43"/>
      <c r="AM41" s="43"/>
      <c r="AN41" s="43"/>
      <c r="AO41" s="44"/>
      <c r="AP41" s="83"/>
      <c r="AQ41" s="78"/>
    </row>
    <row r="42" spans="2:214" x14ac:dyDescent="0.25">
      <c r="B42" s="32"/>
      <c r="C42" s="39"/>
      <c r="D42" s="39"/>
      <c r="E42" s="39"/>
      <c r="F42" s="39" t="s">
        <v>1</v>
      </c>
      <c r="G42" s="40">
        <v>4</v>
      </c>
      <c r="H42" s="78">
        <f t="shared" si="3"/>
        <v>0.51637279596977326</v>
      </c>
      <c r="I42" s="78">
        <f t="shared" si="3"/>
        <v>0.59697732997481112</v>
      </c>
      <c r="J42" s="46">
        <v>397</v>
      </c>
      <c r="K42" s="47">
        <v>1</v>
      </c>
      <c r="L42" s="47">
        <v>4</v>
      </c>
      <c r="M42" s="47">
        <v>17</v>
      </c>
      <c r="N42" s="47">
        <v>107</v>
      </c>
      <c r="O42" s="47">
        <v>53</v>
      </c>
      <c r="P42" s="47">
        <v>15</v>
      </c>
      <c r="Q42" s="47">
        <v>7</v>
      </c>
      <c r="R42" s="47"/>
      <c r="S42" s="48"/>
      <c r="T42" s="83">
        <f>(K42+L42+M42+N42+O42) /J42</f>
        <v>0.45843828715365237</v>
      </c>
      <c r="U42" s="78">
        <f>(K42+L42+M42+N42+O42+P42+Q42)/J42</f>
        <v>0.51385390428211586</v>
      </c>
      <c r="V42" s="43">
        <v>0</v>
      </c>
      <c r="W42" s="43">
        <v>0</v>
      </c>
      <c r="X42" s="43">
        <v>0</v>
      </c>
      <c r="Y42" s="43">
        <v>0</v>
      </c>
      <c r="Z42" s="43">
        <v>5</v>
      </c>
      <c r="AA42" s="43">
        <v>1</v>
      </c>
      <c r="AB42" s="43">
        <v>1</v>
      </c>
      <c r="AC42" s="43"/>
      <c r="AD42" s="44"/>
      <c r="AE42" s="83">
        <f>(V42+W42+X42+Y42+Z42) /J42</f>
        <v>1.2594458438287154E-2</v>
      </c>
      <c r="AF42" s="78">
        <f>(V42+W42+X42+Y42+Z42+AA42+AB42)/J42</f>
        <v>1.7632241813602016E-2</v>
      </c>
      <c r="AG42" s="43">
        <v>0</v>
      </c>
      <c r="AH42" s="43">
        <v>2</v>
      </c>
      <c r="AI42" s="43">
        <v>3</v>
      </c>
      <c r="AJ42" s="43">
        <v>6</v>
      </c>
      <c r="AK42" s="43">
        <v>7</v>
      </c>
      <c r="AL42" s="43">
        <v>3</v>
      </c>
      <c r="AM42" s="43">
        <v>5</v>
      </c>
      <c r="AN42" s="43"/>
      <c r="AO42" s="44"/>
      <c r="AP42" s="83">
        <f t="shared" ref="AP42" si="12">(AG42+AH42+AI42+AJ42+AK42) /J42</f>
        <v>4.534005037783375E-2</v>
      </c>
      <c r="AQ42" s="78">
        <f t="shared" ref="AQ42" si="13">(AG42+AH42+AI42+AJ42+AK42+AL42+AM42)/J42</f>
        <v>6.5491183879093195E-2</v>
      </c>
    </row>
    <row r="43" spans="2:214" x14ac:dyDescent="0.25">
      <c r="B43" s="32"/>
      <c r="C43" s="39"/>
      <c r="D43" s="39"/>
      <c r="E43" s="39"/>
      <c r="F43" s="39" t="s">
        <v>2</v>
      </c>
      <c r="G43" s="40">
        <v>3</v>
      </c>
      <c r="H43" s="79" t="s">
        <v>4</v>
      </c>
      <c r="I43" s="79" t="s">
        <v>4</v>
      </c>
      <c r="J43" s="46" t="s">
        <v>5</v>
      </c>
      <c r="K43" s="47"/>
      <c r="L43" s="47"/>
      <c r="M43" s="47"/>
      <c r="N43" s="47"/>
      <c r="O43" s="47"/>
      <c r="P43" s="47"/>
      <c r="Q43" s="47"/>
      <c r="R43" s="47"/>
      <c r="S43" s="48"/>
      <c r="T43" s="83"/>
      <c r="U43" s="78"/>
      <c r="V43" s="43"/>
      <c r="W43" s="43"/>
      <c r="X43" s="43"/>
      <c r="Y43" s="43"/>
      <c r="Z43" s="43"/>
      <c r="AA43" s="43"/>
      <c r="AB43" s="43"/>
      <c r="AC43" s="43"/>
      <c r="AD43" s="44"/>
      <c r="AE43" s="83"/>
      <c r="AF43" s="78"/>
      <c r="AG43" s="43"/>
      <c r="AH43" s="43"/>
      <c r="AI43" s="43"/>
      <c r="AJ43" s="43"/>
      <c r="AK43" s="43"/>
      <c r="AL43" s="43"/>
      <c r="AM43" s="43"/>
      <c r="AN43" s="43"/>
      <c r="AO43" s="44"/>
      <c r="AP43" s="83"/>
      <c r="AQ43" s="78"/>
    </row>
    <row r="44" spans="2:214" s="30" customFormat="1" x14ac:dyDescent="0.25">
      <c r="B44" s="32"/>
      <c r="C44" s="43"/>
      <c r="D44" s="43"/>
      <c r="E44" s="43"/>
      <c r="F44" s="43" t="s">
        <v>3</v>
      </c>
      <c r="G44" s="52">
        <v>6</v>
      </c>
      <c r="H44" s="79" t="s">
        <v>4</v>
      </c>
      <c r="I44" s="79" t="s">
        <v>4</v>
      </c>
      <c r="J44" s="46" t="s">
        <v>5</v>
      </c>
      <c r="K44" s="47"/>
      <c r="L44" s="47"/>
      <c r="M44" s="47"/>
      <c r="N44" s="47"/>
      <c r="O44" s="47"/>
      <c r="P44" s="47"/>
      <c r="Q44" s="47"/>
      <c r="R44" s="47"/>
      <c r="S44" s="48"/>
      <c r="T44" s="83"/>
      <c r="U44" s="78"/>
      <c r="V44" s="43"/>
      <c r="W44" s="43"/>
      <c r="X44" s="43"/>
      <c r="Y44" s="43"/>
      <c r="Z44" s="43"/>
      <c r="AA44" s="43"/>
      <c r="AB44" s="43"/>
      <c r="AC44" s="43"/>
      <c r="AD44" s="44"/>
      <c r="AE44" s="83"/>
      <c r="AF44" s="78"/>
      <c r="AG44" s="43"/>
      <c r="AH44" s="43"/>
      <c r="AI44" s="43"/>
      <c r="AJ44" s="43"/>
      <c r="AK44" s="43"/>
      <c r="AL44" s="43"/>
      <c r="AM44" s="43"/>
      <c r="AN44" s="43"/>
      <c r="AO44" s="44"/>
      <c r="AP44" s="83"/>
      <c r="AQ44" s="78"/>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c r="BY44" s="91"/>
      <c r="BZ44" s="91"/>
      <c r="CA44" s="91"/>
      <c r="CB44" s="91"/>
      <c r="CC44" s="91"/>
      <c r="CD44" s="91"/>
      <c r="CE44" s="91"/>
      <c r="CF44" s="91"/>
      <c r="CG44" s="91"/>
      <c r="CH44" s="91"/>
      <c r="CI44" s="91"/>
      <c r="CJ44" s="91"/>
      <c r="CK44" s="91"/>
      <c r="CL44" s="91"/>
      <c r="CM44" s="91"/>
      <c r="CN44" s="91"/>
      <c r="CO44" s="91"/>
      <c r="CP44" s="91"/>
      <c r="CQ44" s="91"/>
      <c r="CR44" s="91"/>
      <c r="CS44" s="91"/>
      <c r="CT44" s="91"/>
      <c r="CU44" s="91"/>
      <c r="CV44" s="91"/>
      <c r="CW44" s="91"/>
      <c r="CX44" s="91"/>
      <c r="CY44" s="91"/>
      <c r="CZ44" s="91"/>
      <c r="DA44" s="91"/>
      <c r="DB44" s="91"/>
      <c r="DC44" s="91"/>
      <c r="DD44" s="91"/>
      <c r="DE44" s="91"/>
      <c r="DF44" s="91"/>
      <c r="DG44" s="91"/>
      <c r="DH44" s="91"/>
      <c r="DI44" s="91"/>
      <c r="DJ44" s="91"/>
      <c r="DK44" s="91"/>
      <c r="DL44" s="91"/>
      <c r="DM44" s="91"/>
      <c r="DN44" s="91"/>
      <c r="DO44" s="91"/>
      <c r="DP44" s="91"/>
      <c r="DQ44" s="91"/>
      <c r="DR44" s="91"/>
      <c r="DS44" s="91"/>
      <c r="DT44" s="91"/>
      <c r="DU44" s="91"/>
      <c r="DV44" s="91"/>
      <c r="DW44" s="91"/>
      <c r="DX44" s="91"/>
      <c r="DY44" s="91"/>
      <c r="DZ44" s="91"/>
      <c r="EA44" s="91"/>
      <c r="EB44" s="91"/>
      <c r="EC44" s="91"/>
      <c r="ED44" s="91"/>
      <c r="EE44" s="91"/>
      <c r="EF44" s="91"/>
      <c r="EG44" s="91"/>
      <c r="EH44" s="91"/>
      <c r="EI44" s="91"/>
      <c r="EJ44" s="91"/>
      <c r="EK44" s="91"/>
      <c r="EL44" s="91"/>
      <c r="EM44" s="91"/>
      <c r="EN44" s="91"/>
      <c r="EO44" s="91"/>
      <c r="EP44" s="91"/>
      <c r="EQ44" s="91"/>
      <c r="ER44" s="91"/>
      <c r="ES44" s="91"/>
      <c r="ET44" s="91"/>
      <c r="EU44" s="91"/>
      <c r="EV44" s="91"/>
      <c r="EW44" s="91"/>
      <c r="EX44" s="91"/>
      <c r="EY44" s="91"/>
      <c r="EZ44" s="91"/>
      <c r="FA44" s="91"/>
      <c r="FB44" s="91"/>
      <c r="FC44" s="91"/>
      <c r="FD44" s="91"/>
      <c r="FE44" s="91"/>
      <c r="FF44" s="91"/>
      <c r="FG44" s="91"/>
      <c r="FH44" s="91"/>
      <c r="FI44" s="91"/>
      <c r="FJ44" s="91"/>
      <c r="FK44" s="91"/>
      <c r="FL44" s="91"/>
      <c r="FM44" s="91"/>
      <c r="FN44" s="91"/>
      <c r="FO44" s="91"/>
      <c r="FP44" s="91"/>
      <c r="FQ44" s="91"/>
      <c r="FR44" s="91"/>
      <c r="FS44" s="91"/>
      <c r="FT44" s="91"/>
      <c r="FU44" s="91"/>
      <c r="FV44" s="91"/>
      <c r="FW44" s="91"/>
      <c r="FX44" s="91"/>
      <c r="FY44" s="91"/>
      <c r="FZ44" s="91"/>
      <c r="GA44" s="91"/>
      <c r="GB44" s="91"/>
      <c r="GC44" s="91"/>
      <c r="GD44" s="91"/>
      <c r="GE44" s="91"/>
      <c r="GF44" s="91"/>
      <c r="GG44" s="91"/>
      <c r="GH44" s="91"/>
      <c r="GI44" s="91"/>
      <c r="GJ44" s="91"/>
      <c r="GK44" s="91"/>
      <c r="GL44" s="91"/>
      <c r="GM44" s="91"/>
      <c r="GN44" s="91"/>
      <c r="GO44" s="91"/>
      <c r="GP44" s="91"/>
      <c r="GQ44" s="91"/>
      <c r="GR44" s="91"/>
      <c r="GS44" s="91"/>
      <c r="GT44" s="91"/>
      <c r="GU44" s="91"/>
      <c r="GV44" s="91"/>
      <c r="GW44" s="91"/>
      <c r="GX44" s="91"/>
      <c r="GY44" s="91"/>
      <c r="GZ44" s="91"/>
      <c r="HA44" s="91"/>
      <c r="HB44" s="91"/>
      <c r="HC44" s="91"/>
      <c r="HD44" s="91"/>
      <c r="HE44" s="91"/>
      <c r="HF44" s="91"/>
    </row>
    <row r="45" spans="2:214" s="38" customFormat="1" ht="15.75" thickBot="1" x14ac:dyDescent="0.3">
      <c r="B45" s="37"/>
      <c r="C45" s="54"/>
      <c r="D45" s="54"/>
      <c r="E45" s="54"/>
      <c r="F45" s="4"/>
      <c r="G45" s="55"/>
      <c r="H45" s="80"/>
      <c r="I45" s="80"/>
      <c r="J45" s="56"/>
      <c r="K45" s="57"/>
      <c r="L45" s="57"/>
      <c r="M45" s="57"/>
      <c r="N45" s="57"/>
      <c r="O45" s="57"/>
      <c r="P45" s="57"/>
      <c r="Q45" s="57"/>
      <c r="R45" s="57"/>
      <c r="S45" s="58"/>
      <c r="T45" s="84"/>
      <c r="U45" s="85"/>
      <c r="V45" s="54"/>
      <c r="W45" s="54"/>
      <c r="X45" s="54"/>
      <c r="Y45" s="54"/>
      <c r="Z45" s="54"/>
      <c r="AA45" s="54"/>
      <c r="AB45" s="54"/>
      <c r="AC45" s="54"/>
      <c r="AD45" s="61"/>
      <c r="AE45" s="84"/>
      <c r="AF45" s="85"/>
      <c r="AG45" s="54"/>
      <c r="AH45" s="54"/>
      <c r="AI45" s="54"/>
      <c r="AJ45" s="54"/>
      <c r="AK45" s="54"/>
      <c r="AL45" s="54"/>
      <c r="AM45" s="54"/>
      <c r="AN45" s="54"/>
      <c r="AO45" s="61"/>
      <c r="AP45" s="84"/>
      <c r="AQ45" s="85"/>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1"/>
      <c r="BR45" s="91"/>
      <c r="BS45" s="91"/>
      <c r="BT45" s="91"/>
      <c r="BU45" s="91"/>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c r="CV45" s="91"/>
      <c r="CW45" s="91"/>
      <c r="CX45" s="91"/>
      <c r="CY45" s="91"/>
      <c r="CZ45" s="91"/>
      <c r="DA45" s="91"/>
      <c r="DB45" s="91"/>
      <c r="DC45" s="91"/>
      <c r="DD45" s="91"/>
      <c r="DE45" s="91"/>
      <c r="DF45" s="91"/>
      <c r="DG45" s="91"/>
      <c r="DH45" s="91"/>
      <c r="DI45" s="91"/>
      <c r="DJ45" s="91"/>
      <c r="DK45" s="91"/>
      <c r="DL45" s="91"/>
      <c r="DM45" s="91"/>
      <c r="DN45" s="91"/>
      <c r="DO45" s="91"/>
      <c r="DP45" s="91"/>
      <c r="DQ45" s="91"/>
      <c r="DR45" s="91"/>
      <c r="DS45" s="91"/>
      <c r="DT45" s="91"/>
      <c r="DU45" s="91"/>
      <c r="DV45" s="91"/>
      <c r="DW45" s="91"/>
      <c r="DX45" s="91"/>
      <c r="DY45" s="91"/>
      <c r="DZ45" s="91"/>
      <c r="EA45" s="91"/>
      <c r="EB45" s="91"/>
      <c r="EC45" s="91"/>
      <c r="ED45" s="91"/>
      <c r="EE45" s="91"/>
      <c r="EF45" s="91"/>
      <c r="EG45" s="91"/>
      <c r="EH45" s="91"/>
      <c r="EI45" s="91"/>
      <c r="EJ45" s="91"/>
      <c r="EK45" s="91"/>
      <c r="EL45" s="91"/>
      <c r="EM45" s="91"/>
      <c r="EN45" s="91"/>
      <c r="EO45" s="91"/>
      <c r="EP45" s="91"/>
      <c r="EQ45" s="91"/>
      <c r="ER45" s="91"/>
      <c r="ES45" s="91"/>
      <c r="ET45" s="91"/>
      <c r="EU45" s="91"/>
      <c r="EV45" s="91"/>
      <c r="EW45" s="91"/>
      <c r="EX45" s="91"/>
      <c r="EY45" s="91"/>
      <c r="EZ45" s="91"/>
      <c r="FA45" s="91"/>
      <c r="FB45" s="91"/>
      <c r="FC45" s="91"/>
      <c r="FD45" s="91"/>
      <c r="FE45" s="91"/>
      <c r="FF45" s="91"/>
      <c r="FG45" s="91"/>
      <c r="FH45" s="91"/>
      <c r="FI45" s="91"/>
      <c r="FJ45" s="91"/>
      <c r="FK45" s="91"/>
      <c r="FL45" s="91"/>
      <c r="FM45" s="91"/>
      <c r="FN45" s="91"/>
      <c r="FO45" s="91"/>
      <c r="FP45" s="91"/>
      <c r="FQ45" s="91"/>
      <c r="FR45" s="91"/>
      <c r="FS45" s="91"/>
      <c r="FT45" s="91"/>
      <c r="FU45" s="91"/>
      <c r="FV45" s="91"/>
      <c r="FW45" s="91"/>
      <c r="FX45" s="91"/>
      <c r="FY45" s="91"/>
      <c r="FZ45" s="91"/>
      <c r="GA45" s="91"/>
      <c r="GB45" s="91"/>
      <c r="GC45" s="91"/>
      <c r="GD45" s="91"/>
      <c r="GE45" s="91"/>
      <c r="GF45" s="91"/>
      <c r="GG45" s="91"/>
      <c r="GH45" s="91"/>
      <c r="GI45" s="91"/>
      <c r="GJ45" s="91"/>
      <c r="GK45" s="91"/>
      <c r="GL45" s="91"/>
      <c r="GM45" s="91"/>
      <c r="GN45" s="91"/>
      <c r="GO45" s="91"/>
      <c r="GP45" s="91"/>
      <c r="GQ45" s="91"/>
      <c r="GR45" s="91"/>
      <c r="GS45" s="91"/>
      <c r="GT45" s="91"/>
      <c r="GU45" s="91"/>
      <c r="GV45" s="91"/>
      <c r="GW45" s="91"/>
      <c r="GX45" s="91"/>
      <c r="GY45" s="91"/>
      <c r="GZ45" s="91"/>
      <c r="HA45" s="91"/>
      <c r="HB45" s="91"/>
      <c r="HC45" s="91"/>
      <c r="HD45" s="91"/>
      <c r="HE45" s="91"/>
      <c r="HF45" s="91"/>
    </row>
    <row r="46" spans="2:214" s="91" customFormat="1" x14ac:dyDescent="0.25">
      <c r="H46" s="93"/>
      <c r="I46" s="93"/>
      <c r="J46" s="94"/>
      <c r="S46" s="92"/>
      <c r="T46" s="93"/>
      <c r="U46" s="93"/>
      <c r="AD46" s="92"/>
      <c r="AE46" s="93"/>
      <c r="AF46" s="93"/>
      <c r="AP46" s="93"/>
      <c r="AQ46" s="93"/>
    </row>
    <row r="47" spans="2:214" s="91" customFormat="1" x14ac:dyDescent="0.25">
      <c r="C47" s="90" t="s">
        <v>90</v>
      </c>
      <c r="H47" s="93"/>
      <c r="I47" s="93"/>
      <c r="J47" s="94"/>
      <c r="T47" s="93"/>
      <c r="U47" s="93"/>
      <c r="AE47" s="93"/>
      <c r="AF47" s="93"/>
      <c r="AP47" s="93"/>
      <c r="AQ47" s="93"/>
    </row>
    <row r="48" spans="2:214" s="91" customFormat="1" x14ac:dyDescent="0.25">
      <c r="H48" s="93"/>
      <c r="I48" s="93"/>
      <c r="J48" s="94"/>
      <c r="T48" s="93"/>
      <c r="U48" s="93"/>
      <c r="AE48" s="93"/>
      <c r="AF48" s="93"/>
      <c r="AP48" s="93"/>
      <c r="AQ48" s="93"/>
    </row>
    <row r="49" spans="8:43" s="91" customFormat="1" x14ac:dyDescent="0.25">
      <c r="H49" s="93"/>
      <c r="I49" s="93"/>
      <c r="J49" s="94"/>
      <c r="T49" s="93"/>
      <c r="U49" s="93"/>
      <c r="AE49" s="93"/>
      <c r="AF49" s="93"/>
      <c r="AP49" s="93"/>
      <c r="AQ49" s="93"/>
    </row>
    <row r="50" spans="8:43" s="91" customFormat="1" x14ac:dyDescent="0.25">
      <c r="H50" s="93"/>
      <c r="I50" s="93"/>
      <c r="J50" s="94"/>
      <c r="T50" s="93"/>
      <c r="U50" s="93"/>
      <c r="AE50" s="93"/>
      <c r="AF50" s="93"/>
      <c r="AP50" s="93"/>
      <c r="AQ50" s="93"/>
    </row>
    <row r="51" spans="8:43" s="91" customFormat="1" x14ac:dyDescent="0.25">
      <c r="H51" s="93"/>
      <c r="I51" s="93"/>
      <c r="J51" s="94"/>
      <c r="T51" s="93"/>
      <c r="U51" s="93"/>
      <c r="AE51" s="93"/>
      <c r="AF51" s="93"/>
      <c r="AP51" s="93"/>
      <c r="AQ51" s="93"/>
    </row>
    <row r="52" spans="8:43" s="91" customFormat="1" x14ac:dyDescent="0.25">
      <c r="H52" s="93"/>
      <c r="I52" s="93"/>
      <c r="J52" s="94"/>
      <c r="T52" s="93"/>
      <c r="U52" s="93"/>
      <c r="AE52" s="93"/>
      <c r="AF52" s="93"/>
      <c r="AP52" s="93"/>
      <c r="AQ52" s="93"/>
    </row>
    <row r="53" spans="8:43" s="91" customFormat="1" x14ac:dyDescent="0.25">
      <c r="H53" s="93"/>
      <c r="I53" s="93"/>
      <c r="J53" s="94"/>
      <c r="T53" s="93"/>
      <c r="U53" s="93"/>
      <c r="AE53" s="93"/>
      <c r="AF53" s="93"/>
      <c r="AP53" s="93"/>
      <c r="AQ53" s="93"/>
    </row>
    <row r="54" spans="8:43" s="91" customFormat="1" x14ac:dyDescent="0.25">
      <c r="H54" s="93"/>
      <c r="I54" s="93"/>
      <c r="J54" s="94"/>
      <c r="T54" s="93"/>
      <c r="U54" s="93"/>
      <c r="AE54" s="93"/>
      <c r="AF54" s="93"/>
      <c r="AP54" s="93"/>
      <c r="AQ54" s="93"/>
    </row>
    <row r="55" spans="8:43" s="91" customFormat="1" x14ac:dyDescent="0.25">
      <c r="H55" s="93"/>
      <c r="I55" s="93"/>
      <c r="J55" s="94"/>
      <c r="T55" s="93"/>
      <c r="U55" s="93"/>
      <c r="AE55" s="93"/>
      <c r="AF55" s="93"/>
      <c r="AP55" s="93"/>
      <c r="AQ55" s="93"/>
    </row>
    <row r="56" spans="8:43" s="91" customFormat="1" x14ac:dyDescent="0.25">
      <c r="H56" s="93"/>
      <c r="I56" s="93"/>
      <c r="J56" s="94"/>
      <c r="T56" s="93"/>
      <c r="U56" s="93"/>
      <c r="AE56" s="93"/>
      <c r="AF56" s="93"/>
      <c r="AP56" s="93"/>
      <c r="AQ56" s="93"/>
    </row>
    <row r="57" spans="8:43" s="91" customFormat="1" x14ac:dyDescent="0.25">
      <c r="H57" s="93"/>
      <c r="I57" s="93"/>
      <c r="J57" s="94"/>
      <c r="T57" s="93"/>
      <c r="U57" s="93"/>
      <c r="AE57" s="93"/>
      <c r="AF57" s="93"/>
      <c r="AP57" s="93"/>
      <c r="AQ57" s="93"/>
    </row>
    <row r="58" spans="8:43" s="91" customFormat="1" x14ac:dyDescent="0.25">
      <c r="H58" s="93"/>
      <c r="I58" s="93"/>
      <c r="J58" s="94"/>
      <c r="T58" s="93"/>
      <c r="U58" s="93"/>
      <c r="AE58" s="93"/>
      <c r="AF58" s="93"/>
      <c r="AP58" s="93"/>
      <c r="AQ58" s="93"/>
    </row>
    <row r="59" spans="8:43" s="91" customFormat="1" x14ac:dyDescent="0.25">
      <c r="H59" s="93"/>
      <c r="I59" s="93"/>
      <c r="J59" s="94"/>
      <c r="T59" s="93"/>
      <c r="U59" s="93"/>
      <c r="AE59" s="93"/>
      <c r="AF59" s="93"/>
      <c r="AP59" s="93"/>
      <c r="AQ59" s="93"/>
    </row>
    <row r="60" spans="8:43" s="91" customFormat="1" x14ac:dyDescent="0.25">
      <c r="H60" s="93"/>
      <c r="I60" s="93"/>
      <c r="J60" s="94"/>
      <c r="T60" s="93"/>
      <c r="U60" s="93"/>
      <c r="AE60" s="93"/>
      <c r="AF60" s="93"/>
      <c r="AP60" s="93"/>
      <c r="AQ60" s="93"/>
    </row>
    <row r="61" spans="8:43" s="91" customFormat="1" x14ac:dyDescent="0.25">
      <c r="H61" s="93"/>
      <c r="I61" s="93"/>
      <c r="J61" s="94"/>
      <c r="T61" s="93"/>
      <c r="U61" s="93"/>
      <c r="AE61" s="93"/>
      <c r="AF61" s="93"/>
      <c r="AP61" s="93"/>
      <c r="AQ61" s="93"/>
    </row>
    <row r="62" spans="8:43" s="91" customFormat="1" x14ac:dyDescent="0.25">
      <c r="H62" s="93"/>
      <c r="I62" s="93"/>
      <c r="J62" s="94"/>
      <c r="T62" s="93"/>
      <c r="U62" s="93"/>
      <c r="AE62" s="93"/>
      <c r="AF62" s="93"/>
      <c r="AP62" s="93"/>
      <c r="AQ62" s="93"/>
    </row>
    <row r="63" spans="8:43" s="91" customFormat="1" x14ac:dyDescent="0.25">
      <c r="H63" s="93"/>
      <c r="I63" s="93"/>
      <c r="J63" s="94"/>
      <c r="T63" s="93"/>
      <c r="U63" s="93"/>
      <c r="AE63" s="93"/>
      <c r="AF63" s="93"/>
      <c r="AP63" s="93"/>
      <c r="AQ63" s="93"/>
    </row>
    <row r="64" spans="8:43" s="91" customFormat="1" x14ac:dyDescent="0.25">
      <c r="H64" s="93"/>
      <c r="I64" s="93"/>
      <c r="J64" s="94"/>
      <c r="T64" s="93"/>
      <c r="U64" s="93"/>
      <c r="AE64" s="93"/>
      <c r="AF64" s="93"/>
      <c r="AP64" s="93"/>
      <c r="AQ64" s="93"/>
    </row>
    <row r="65" spans="8:43" s="91" customFormat="1" x14ac:dyDescent="0.25">
      <c r="H65" s="93"/>
      <c r="I65" s="93"/>
      <c r="J65" s="94"/>
      <c r="T65" s="93"/>
      <c r="U65" s="93"/>
      <c r="AE65" s="93"/>
      <c r="AF65" s="93"/>
      <c r="AP65" s="93"/>
      <c r="AQ65" s="93"/>
    </row>
    <row r="66" spans="8:43" s="91" customFormat="1" x14ac:dyDescent="0.25">
      <c r="H66" s="93"/>
      <c r="I66" s="93"/>
      <c r="J66" s="94"/>
      <c r="T66" s="93"/>
      <c r="U66" s="93"/>
      <c r="AE66" s="93"/>
      <c r="AF66" s="93"/>
      <c r="AP66" s="93"/>
      <c r="AQ66" s="93"/>
    </row>
    <row r="67" spans="8:43" s="91" customFormat="1" x14ac:dyDescent="0.25">
      <c r="H67" s="93"/>
      <c r="I67" s="93"/>
      <c r="J67" s="94"/>
      <c r="T67" s="93"/>
      <c r="U67" s="93"/>
      <c r="AE67" s="93"/>
      <c r="AF67" s="93"/>
      <c r="AP67" s="93"/>
      <c r="AQ67" s="93"/>
    </row>
    <row r="68" spans="8:43" s="91" customFormat="1" x14ac:dyDescent="0.25">
      <c r="H68" s="93"/>
      <c r="I68" s="93"/>
      <c r="J68" s="94"/>
      <c r="T68" s="93"/>
      <c r="U68" s="93"/>
      <c r="AE68" s="93"/>
      <c r="AF68" s="93"/>
      <c r="AP68" s="93"/>
      <c r="AQ68" s="93"/>
    </row>
    <row r="69" spans="8:43" s="91" customFormat="1" x14ac:dyDescent="0.25">
      <c r="H69" s="93"/>
      <c r="I69" s="93"/>
      <c r="J69" s="94"/>
      <c r="T69" s="93"/>
      <c r="U69" s="93"/>
      <c r="AE69" s="93"/>
      <c r="AF69" s="93"/>
      <c r="AP69" s="93"/>
      <c r="AQ69" s="93"/>
    </row>
    <row r="70" spans="8:43" s="91" customFormat="1" x14ac:dyDescent="0.25">
      <c r="H70" s="93"/>
      <c r="I70" s="93"/>
      <c r="J70" s="94"/>
      <c r="T70" s="93"/>
      <c r="U70" s="93"/>
      <c r="AE70" s="93"/>
      <c r="AF70" s="93"/>
      <c r="AP70" s="93"/>
      <c r="AQ70" s="93"/>
    </row>
    <row r="71" spans="8:43" s="91" customFormat="1" x14ac:dyDescent="0.25">
      <c r="H71" s="93"/>
      <c r="I71" s="93"/>
      <c r="J71" s="94"/>
      <c r="T71" s="93"/>
      <c r="U71" s="93"/>
      <c r="AE71" s="93"/>
      <c r="AF71" s="93"/>
      <c r="AP71" s="93"/>
      <c r="AQ71" s="93"/>
    </row>
    <row r="72" spans="8:43" s="91" customFormat="1" x14ac:dyDescent="0.25">
      <c r="H72" s="93"/>
      <c r="I72" s="93"/>
      <c r="J72" s="94"/>
      <c r="T72" s="93"/>
      <c r="U72" s="93"/>
      <c r="AE72" s="93"/>
      <c r="AF72" s="93"/>
      <c r="AP72" s="93"/>
      <c r="AQ72" s="93"/>
    </row>
    <row r="73" spans="8:43" s="91" customFormat="1" x14ac:dyDescent="0.25">
      <c r="H73" s="93"/>
      <c r="I73" s="93"/>
      <c r="J73" s="94"/>
      <c r="T73" s="93"/>
      <c r="U73" s="93"/>
      <c r="AE73" s="93"/>
      <c r="AF73" s="93"/>
      <c r="AP73" s="93"/>
      <c r="AQ73" s="93"/>
    </row>
    <row r="74" spans="8:43" s="91" customFormat="1" x14ac:dyDescent="0.25">
      <c r="H74" s="93"/>
      <c r="I74" s="93"/>
      <c r="J74" s="94"/>
      <c r="T74" s="93"/>
      <c r="U74" s="93"/>
      <c r="AE74" s="93"/>
      <c r="AF74" s="93"/>
      <c r="AP74" s="93"/>
      <c r="AQ74" s="93"/>
    </row>
    <row r="75" spans="8:43" s="91" customFormat="1" x14ac:dyDescent="0.25">
      <c r="H75" s="93"/>
      <c r="I75" s="93"/>
      <c r="J75" s="94"/>
      <c r="T75" s="93"/>
      <c r="U75" s="93"/>
      <c r="AE75" s="93"/>
      <c r="AF75" s="93"/>
      <c r="AP75" s="93"/>
      <c r="AQ75" s="93"/>
    </row>
    <row r="76" spans="8:43" s="91" customFormat="1" x14ac:dyDescent="0.25">
      <c r="H76" s="93"/>
      <c r="I76" s="93"/>
      <c r="J76" s="94"/>
      <c r="T76" s="93"/>
      <c r="U76" s="93"/>
      <c r="AE76" s="93"/>
      <c r="AF76" s="93"/>
      <c r="AP76" s="93"/>
      <c r="AQ76" s="93"/>
    </row>
    <row r="77" spans="8:43" s="91" customFormat="1" x14ac:dyDescent="0.25">
      <c r="H77" s="93"/>
      <c r="I77" s="93"/>
      <c r="J77" s="94"/>
      <c r="T77" s="93"/>
      <c r="U77" s="93"/>
      <c r="AE77" s="93"/>
      <c r="AF77" s="93"/>
      <c r="AP77" s="93"/>
      <c r="AQ77" s="93"/>
    </row>
    <row r="78" spans="8:43" s="91" customFormat="1" x14ac:dyDescent="0.25">
      <c r="H78" s="93"/>
      <c r="I78" s="93"/>
      <c r="J78" s="94"/>
      <c r="T78" s="93"/>
      <c r="U78" s="93"/>
      <c r="AE78" s="93"/>
      <c r="AF78" s="93"/>
      <c r="AP78" s="93"/>
      <c r="AQ78" s="93"/>
    </row>
    <row r="79" spans="8:43" s="91" customFormat="1" x14ac:dyDescent="0.25">
      <c r="H79" s="93"/>
      <c r="I79" s="93"/>
      <c r="J79" s="94"/>
      <c r="T79" s="93"/>
      <c r="U79" s="93"/>
      <c r="AE79" s="93"/>
      <c r="AF79" s="93"/>
      <c r="AP79" s="93"/>
      <c r="AQ79" s="93"/>
    </row>
    <row r="80" spans="8:43" s="91" customFormat="1" x14ac:dyDescent="0.25">
      <c r="H80" s="93"/>
      <c r="I80" s="93"/>
      <c r="J80" s="94"/>
      <c r="T80" s="93"/>
      <c r="U80" s="93"/>
      <c r="AE80" s="93"/>
      <c r="AF80" s="93"/>
      <c r="AP80" s="93"/>
      <c r="AQ80" s="93"/>
    </row>
    <row r="81" spans="8:43" s="91" customFormat="1" x14ac:dyDescent="0.25">
      <c r="H81" s="93"/>
      <c r="I81" s="93"/>
      <c r="J81" s="94"/>
      <c r="T81" s="93"/>
      <c r="U81" s="93"/>
      <c r="AE81" s="93"/>
      <c r="AF81" s="93"/>
      <c r="AP81" s="93"/>
      <c r="AQ81" s="93"/>
    </row>
    <row r="82" spans="8:43" s="91" customFormat="1" x14ac:dyDescent="0.25">
      <c r="H82" s="93"/>
      <c r="I82" s="93"/>
      <c r="J82" s="94"/>
      <c r="T82" s="93"/>
      <c r="U82" s="93"/>
      <c r="AE82" s="93"/>
      <c r="AF82" s="93"/>
      <c r="AP82" s="93"/>
      <c r="AQ82" s="93"/>
    </row>
    <row r="83" spans="8:43" s="91" customFormat="1" x14ac:dyDescent="0.25">
      <c r="H83" s="93"/>
      <c r="I83" s="93"/>
      <c r="J83" s="94"/>
      <c r="T83" s="93"/>
      <c r="U83" s="93"/>
      <c r="AE83" s="93"/>
      <c r="AF83" s="93"/>
      <c r="AP83" s="93"/>
      <c r="AQ83" s="93"/>
    </row>
    <row r="84" spans="8:43" s="91" customFormat="1" x14ac:dyDescent="0.25">
      <c r="H84" s="93"/>
      <c r="I84" s="93"/>
      <c r="J84" s="94"/>
      <c r="T84" s="93"/>
      <c r="U84" s="93"/>
      <c r="AE84" s="93"/>
      <c r="AF84" s="93"/>
      <c r="AP84" s="93"/>
      <c r="AQ84" s="93"/>
    </row>
    <row r="85" spans="8:43" s="91" customFormat="1" x14ac:dyDescent="0.25">
      <c r="H85" s="93"/>
      <c r="I85" s="93"/>
      <c r="J85" s="94"/>
      <c r="T85" s="93"/>
      <c r="U85" s="93"/>
      <c r="AE85" s="93"/>
      <c r="AF85" s="93"/>
      <c r="AP85" s="93"/>
      <c r="AQ85" s="93"/>
    </row>
    <row r="86" spans="8:43" s="91" customFormat="1" x14ac:dyDescent="0.25">
      <c r="H86" s="93"/>
      <c r="I86" s="93"/>
      <c r="J86" s="94"/>
      <c r="T86" s="93"/>
      <c r="U86" s="93"/>
      <c r="AE86" s="93"/>
      <c r="AF86" s="93"/>
      <c r="AP86" s="93"/>
      <c r="AQ86" s="93"/>
    </row>
    <row r="87" spans="8:43" s="91" customFormat="1" x14ac:dyDescent="0.25">
      <c r="H87" s="93"/>
      <c r="I87" s="93"/>
      <c r="J87" s="94"/>
      <c r="T87" s="93"/>
      <c r="U87" s="93"/>
      <c r="AE87" s="93"/>
      <c r="AF87" s="93"/>
      <c r="AP87" s="93"/>
      <c r="AQ87" s="93"/>
    </row>
    <row r="88" spans="8:43" s="91" customFormat="1" x14ac:dyDescent="0.25">
      <c r="H88" s="93"/>
      <c r="I88" s="93"/>
      <c r="J88" s="94"/>
      <c r="T88" s="93"/>
      <c r="U88" s="93"/>
      <c r="AE88" s="93"/>
      <c r="AF88" s="93"/>
      <c r="AP88" s="93"/>
      <c r="AQ88" s="93"/>
    </row>
    <row r="89" spans="8:43" s="91" customFormat="1" x14ac:dyDescent="0.25">
      <c r="H89" s="93"/>
      <c r="I89" s="93"/>
      <c r="J89" s="94"/>
      <c r="T89" s="93"/>
      <c r="U89" s="93"/>
      <c r="AE89" s="93"/>
      <c r="AF89" s="93"/>
      <c r="AP89" s="93"/>
      <c r="AQ89" s="93"/>
    </row>
    <row r="90" spans="8:43" s="91" customFormat="1" x14ac:dyDescent="0.25">
      <c r="H90" s="93"/>
      <c r="I90" s="93"/>
      <c r="J90" s="94"/>
      <c r="T90" s="93"/>
      <c r="U90" s="93"/>
      <c r="AE90" s="93"/>
      <c r="AF90" s="93"/>
      <c r="AP90" s="93"/>
      <c r="AQ90" s="93"/>
    </row>
    <row r="91" spans="8:43" s="91" customFormat="1" x14ac:dyDescent="0.25">
      <c r="H91" s="93"/>
      <c r="I91" s="93"/>
      <c r="J91" s="94"/>
      <c r="T91" s="93"/>
      <c r="U91" s="93"/>
      <c r="AE91" s="93"/>
      <c r="AF91" s="93"/>
      <c r="AP91" s="93"/>
      <c r="AQ91" s="93"/>
    </row>
    <row r="92" spans="8:43" s="91" customFormat="1" x14ac:dyDescent="0.25">
      <c r="H92" s="93"/>
      <c r="I92" s="93"/>
      <c r="J92" s="94"/>
      <c r="T92" s="93"/>
      <c r="U92" s="93"/>
      <c r="AE92" s="93"/>
      <c r="AF92" s="93"/>
      <c r="AP92" s="93"/>
      <c r="AQ92" s="93"/>
    </row>
    <row r="93" spans="8:43" s="91" customFormat="1" x14ac:dyDescent="0.25">
      <c r="H93" s="93"/>
      <c r="I93" s="93"/>
      <c r="J93" s="94"/>
      <c r="T93" s="93"/>
      <c r="U93" s="93"/>
      <c r="AE93" s="93"/>
      <c r="AF93" s="93"/>
      <c r="AP93" s="93"/>
      <c r="AQ93" s="93"/>
    </row>
    <row r="94" spans="8:43" s="91" customFormat="1" x14ac:dyDescent="0.25">
      <c r="H94" s="93"/>
      <c r="I94" s="93"/>
      <c r="J94" s="94"/>
      <c r="T94" s="93"/>
      <c r="U94" s="93"/>
      <c r="AE94" s="93"/>
      <c r="AF94" s="93"/>
      <c r="AP94" s="93"/>
      <c r="AQ94" s="93"/>
    </row>
    <row r="95" spans="8:43" s="91" customFormat="1" x14ac:dyDescent="0.25">
      <c r="H95" s="93"/>
      <c r="I95" s="93"/>
      <c r="J95" s="94"/>
      <c r="T95" s="93"/>
      <c r="U95" s="93"/>
      <c r="AE95" s="93"/>
      <c r="AF95" s="93"/>
      <c r="AP95" s="93"/>
      <c r="AQ95" s="93"/>
    </row>
    <row r="96" spans="8:43" s="91" customFormat="1" x14ac:dyDescent="0.25">
      <c r="H96" s="93"/>
      <c r="I96" s="93"/>
      <c r="J96" s="94"/>
      <c r="T96" s="93"/>
      <c r="U96" s="93"/>
      <c r="AE96" s="93"/>
      <c r="AF96" s="93"/>
      <c r="AP96" s="93"/>
      <c r="AQ96" s="93"/>
    </row>
    <row r="97" spans="8:43" s="91" customFormat="1" x14ac:dyDescent="0.25">
      <c r="H97" s="93"/>
      <c r="I97" s="93"/>
      <c r="J97" s="94"/>
      <c r="T97" s="93"/>
      <c r="U97" s="93"/>
      <c r="AE97" s="93"/>
      <c r="AF97" s="93"/>
      <c r="AP97" s="93"/>
      <c r="AQ97" s="93"/>
    </row>
    <row r="98" spans="8:43" s="91" customFormat="1" x14ac:dyDescent="0.25">
      <c r="H98" s="93"/>
      <c r="I98" s="93"/>
      <c r="J98" s="94"/>
      <c r="T98" s="93"/>
      <c r="U98" s="93"/>
      <c r="AE98" s="93"/>
      <c r="AF98" s="93"/>
      <c r="AP98" s="93"/>
      <c r="AQ98" s="93"/>
    </row>
    <row r="99" spans="8:43" s="91" customFormat="1" x14ac:dyDescent="0.25">
      <c r="H99" s="93"/>
      <c r="I99" s="93"/>
      <c r="J99" s="94"/>
      <c r="T99" s="93"/>
      <c r="U99" s="93"/>
      <c r="AE99" s="93"/>
      <c r="AF99" s="93"/>
      <c r="AP99" s="93"/>
      <c r="AQ99" s="93"/>
    </row>
    <row r="100" spans="8:43" s="91" customFormat="1" x14ac:dyDescent="0.25">
      <c r="H100" s="93"/>
      <c r="I100" s="93"/>
      <c r="J100" s="94"/>
      <c r="T100" s="93"/>
      <c r="U100" s="93"/>
      <c r="AE100" s="93"/>
      <c r="AF100" s="93"/>
      <c r="AP100" s="93"/>
      <c r="AQ100" s="93"/>
    </row>
    <row r="101" spans="8:43" s="91" customFormat="1" x14ac:dyDescent="0.25">
      <c r="H101" s="93"/>
      <c r="I101" s="93"/>
      <c r="J101" s="94"/>
      <c r="T101" s="93"/>
      <c r="U101" s="93"/>
      <c r="AE101" s="93"/>
      <c r="AF101" s="93"/>
      <c r="AP101" s="93"/>
      <c r="AQ101" s="93"/>
    </row>
    <row r="102" spans="8:43" s="91" customFormat="1" x14ac:dyDescent="0.25">
      <c r="H102" s="93"/>
      <c r="I102" s="93"/>
      <c r="J102" s="94"/>
      <c r="T102" s="93"/>
      <c r="U102" s="93"/>
      <c r="AE102" s="93"/>
      <c r="AF102" s="93"/>
      <c r="AP102" s="93"/>
      <c r="AQ102" s="93"/>
    </row>
    <row r="103" spans="8:43" s="91" customFormat="1" x14ac:dyDescent="0.25">
      <c r="H103" s="93"/>
      <c r="I103" s="93"/>
      <c r="J103" s="94"/>
      <c r="T103" s="93"/>
      <c r="U103" s="93"/>
      <c r="AE103" s="93"/>
      <c r="AF103" s="93"/>
      <c r="AP103" s="93"/>
      <c r="AQ103" s="93"/>
    </row>
    <row r="104" spans="8:43" s="91" customFormat="1" x14ac:dyDescent="0.25">
      <c r="H104" s="93"/>
      <c r="I104" s="93"/>
      <c r="J104" s="94"/>
      <c r="T104" s="93"/>
      <c r="U104" s="93"/>
      <c r="AE104" s="93"/>
      <c r="AF104" s="93"/>
      <c r="AP104" s="93"/>
      <c r="AQ104" s="93"/>
    </row>
    <row r="105" spans="8:43" s="91" customFormat="1" x14ac:dyDescent="0.25">
      <c r="H105" s="93"/>
      <c r="I105" s="93"/>
      <c r="J105" s="94"/>
      <c r="T105" s="93"/>
      <c r="U105" s="93"/>
      <c r="AE105" s="93"/>
      <c r="AF105" s="93"/>
      <c r="AP105" s="93"/>
      <c r="AQ105" s="93"/>
    </row>
    <row r="106" spans="8:43" s="91" customFormat="1" x14ac:dyDescent="0.25">
      <c r="H106" s="93"/>
      <c r="I106" s="93"/>
      <c r="J106" s="94"/>
      <c r="T106" s="93"/>
      <c r="U106" s="93"/>
      <c r="AE106" s="93"/>
      <c r="AF106" s="93"/>
      <c r="AP106" s="93"/>
      <c r="AQ106" s="93"/>
    </row>
    <row r="107" spans="8:43" s="91" customFormat="1" x14ac:dyDescent="0.25">
      <c r="H107" s="93"/>
      <c r="I107" s="93"/>
      <c r="J107" s="94"/>
      <c r="T107" s="93"/>
      <c r="U107" s="93"/>
      <c r="AE107" s="93"/>
      <c r="AF107" s="93"/>
      <c r="AP107" s="93"/>
      <c r="AQ107" s="93"/>
    </row>
    <row r="108" spans="8:43" s="91" customFormat="1" x14ac:dyDescent="0.25">
      <c r="H108" s="93"/>
      <c r="I108" s="93"/>
      <c r="J108" s="94"/>
      <c r="T108" s="93"/>
      <c r="U108" s="93"/>
      <c r="AE108" s="93"/>
      <c r="AF108" s="93"/>
      <c r="AP108" s="93"/>
      <c r="AQ108" s="93"/>
    </row>
    <row r="109" spans="8:43" s="91" customFormat="1" x14ac:dyDescent="0.25">
      <c r="H109" s="93"/>
      <c r="I109" s="93"/>
      <c r="J109" s="94"/>
      <c r="T109" s="93"/>
      <c r="U109" s="93"/>
      <c r="AE109" s="93"/>
      <c r="AF109" s="93"/>
      <c r="AP109" s="93"/>
      <c r="AQ109" s="93"/>
    </row>
    <row r="110" spans="8:43" s="91" customFormat="1" x14ac:dyDescent="0.25">
      <c r="H110" s="93"/>
      <c r="I110" s="93"/>
      <c r="J110" s="94"/>
      <c r="T110" s="93"/>
      <c r="U110" s="93"/>
      <c r="AE110" s="93"/>
      <c r="AF110" s="93"/>
      <c r="AP110" s="93"/>
      <c r="AQ110" s="93"/>
    </row>
    <row r="111" spans="8:43" s="91" customFormat="1" x14ac:dyDescent="0.25">
      <c r="H111" s="93"/>
      <c r="I111" s="93"/>
      <c r="J111" s="94"/>
      <c r="T111" s="93"/>
      <c r="U111" s="93"/>
      <c r="AE111" s="93"/>
      <c r="AF111" s="93"/>
      <c r="AP111" s="93"/>
      <c r="AQ111" s="93"/>
    </row>
    <row r="112" spans="8:43" s="91" customFormat="1" x14ac:dyDescent="0.25">
      <c r="H112" s="93"/>
      <c r="I112" s="93"/>
      <c r="J112" s="94"/>
      <c r="T112" s="93"/>
      <c r="U112" s="93"/>
      <c r="AE112" s="93"/>
      <c r="AF112" s="93"/>
      <c r="AP112" s="93"/>
      <c r="AQ112" s="93"/>
    </row>
    <row r="113" spans="8:43" s="91" customFormat="1" x14ac:dyDescent="0.25">
      <c r="H113" s="93"/>
      <c r="I113" s="93"/>
      <c r="J113" s="94"/>
      <c r="T113" s="93"/>
      <c r="U113" s="93"/>
      <c r="AE113" s="93"/>
      <c r="AF113" s="93"/>
      <c r="AP113" s="93"/>
      <c r="AQ113" s="93"/>
    </row>
    <row r="114" spans="8:43" s="91" customFormat="1" x14ac:dyDescent="0.25">
      <c r="H114" s="93"/>
      <c r="I114" s="93"/>
      <c r="J114" s="94"/>
      <c r="T114" s="93"/>
      <c r="U114" s="93"/>
      <c r="AE114" s="93"/>
      <c r="AF114" s="93"/>
      <c r="AP114" s="93"/>
      <c r="AQ114" s="93"/>
    </row>
    <row r="115" spans="8:43" s="91" customFormat="1" x14ac:dyDescent="0.25">
      <c r="H115" s="93"/>
      <c r="I115" s="93"/>
      <c r="J115" s="94"/>
      <c r="T115" s="93"/>
      <c r="U115" s="93"/>
      <c r="AE115" s="93"/>
      <c r="AF115" s="93"/>
      <c r="AP115" s="93"/>
      <c r="AQ115" s="93"/>
    </row>
    <row r="116" spans="8:43" s="91" customFormat="1" x14ac:dyDescent="0.25">
      <c r="H116" s="93"/>
      <c r="I116" s="93"/>
      <c r="J116" s="94"/>
      <c r="T116" s="93"/>
      <c r="U116" s="93"/>
      <c r="AE116" s="93"/>
      <c r="AF116" s="93"/>
      <c r="AP116" s="93"/>
      <c r="AQ116" s="93"/>
    </row>
    <row r="117" spans="8:43" s="91" customFormat="1" x14ac:dyDescent="0.25">
      <c r="H117" s="93"/>
      <c r="I117" s="93"/>
      <c r="J117" s="94"/>
      <c r="T117" s="93"/>
      <c r="U117" s="93"/>
      <c r="AE117" s="93"/>
      <c r="AF117" s="93"/>
      <c r="AP117" s="93"/>
      <c r="AQ117" s="93"/>
    </row>
    <row r="118" spans="8:43" s="91" customFormat="1" x14ac:dyDescent="0.25">
      <c r="H118" s="93"/>
      <c r="I118" s="93"/>
      <c r="J118" s="94"/>
      <c r="T118" s="93"/>
      <c r="U118" s="93"/>
      <c r="AE118" s="93"/>
      <c r="AF118" s="93"/>
      <c r="AP118" s="93"/>
      <c r="AQ118" s="93"/>
    </row>
    <row r="119" spans="8:43" s="91" customFormat="1" x14ac:dyDescent="0.25">
      <c r="H119" s="93"/>
      <c r="I119" s="93"/>
      <c r="J119" s="94"/>
      <c r="T119" s="93"/>
      <c r="U119" s="93"/>
      <c r="AE119" s="93"/>
      <c r="AF119" s="93"/>
      <c r="AP119" s="93"/>
      <c r="AQ119" s="93"/>
    </row>
    <row r="120" spans="8:43" s="91" customFormat="1" x14ac:dyDescent="0.25">
      <c r="H120" s="93"/>
      <c r="I120" s="93"/>
      <c r="J120" s="94"/>
      <c r="T120" s="93"/>
      <c r="U120" s="93"/>
      <c r="AE120" s="93"/>
      <c r="AF120" s="93"/>
      <c r="AP120" s="93"/>
      <c r="AQ120" s="93"/>
    </row>
    <row r="121" spans="8:43" s="91" customFormat="1" x14ac:dyDescent="0.25">
      <c r="H121" s="93"/>
      <c r="I121" s="93"/>
      <c r="J121" s="94"/>
      <c r="T121" s="93"/>
      <c r="U121" s="93"/>
      <c r="AE121" s="93"/>
      <c r="AF121" s="93"/>
      <c r="AP121" s="93"/>
      <c r="AQ121" s="93"/>
    </row>
    <row r="122" spans="8:43" s="91" customFormat="1" x14ac:dyDescent="0.25">
      <c r="H122" s="93"/>
      <c r="I122" s="93"/>
      <c r="J122" s="94"/>
      <c r="T122" s="93"/>
      <c r="U122" s="93"/>
      <c r="AE122" s="93"/>
      <c r="AF122" s="93"/>
      <c r="AP122" s="93"/>
      <c r="AQ122" s="93"/>
    </row>
    <row r="123" spans="8:43" s="91" customFormat="1" x14ac:dyDescent="0.25">
      <c r="H123" s="93"/>
      <c r="I123" s="93"/>
      <c r="J123" s="94"/>
      <c r="T123" s="93"/>
      <c r="U123" s="93"/>
      <c r="AE123" s="93"/>
      <c r="AF123" s="93"/>
      <c r="AP123" s="93"/>
      <c r="AQ123" s="93"/>
    </row>
    <row r="124" spans="8:43" s="91" customFormat="1" x14ac:dyDescent="0.25">
      <c r="H124" s="93"/>
      <c r="I124" s="93"/>
      <c r="J124" s="94"/>
      <c r="T124" s="93"/>
      <c r="U124" s="93"/>
      <c r="AE124" s="93"/>
      <c r="AF124" s="93"/>
      <c r="AP124" s="93"/>
      <c r="AQ124" s="93"/>
    </row>
    <row r="125" spans="8:43" s="91" customFormat="1" x14ac:dyDescent="0.25">
      <c r="H125" s="93"/>
      <c r="I125" s="93"/>
      <c r="J125" s="94"/>
      <c r="T125" s="93"/>
      <c r="U125" s="93"/>
      <c r="AE125" s="93"/>
      <c r="AF125" s="93"/>
      <c r="AP125" s="93"/>
      <c r="AQ125" s="93"/>
    </row>
    <row r="126" spans="8:43" s="91" customFormat="1" x14ac:dyDescent="0.25">
      <c r="H126" s="93"/>
      <c r="I126" s="93"/>
      <c r="J126" s="94"/>
      <c r="T126" s="93"/>
      <c r="U126" s="93"/>
      <c r="AE126" s="93"/>
      <c r="AF126" s="93"/>
      <c r="AP126" s="93"/>
      <c r="AQ126" s="93"/>
    </row>
    <row r="127" spans="8:43" s="91" customFormat="1" x14ac:dyDescent="0.25">
      <c r="H127" s="93"/>
      <c r="I127" s="93"/>
      <c r="J127" s="94"/>
      <c r="T127" s="93"/>
      <c r="U127" s="93"/>
      <c r="AE127" s="93"/>
      <c r="AF127" s="93"/>
      <c r="AP127" s="93"/>
      <c r="AQ127" s="93"/>
    </row>
    <row r="128" spans="8:43" s="91" customFormat="1" x14ac:dyDescent="0.25">
      <c r="H128" s="93"/>
      <c r="I128" s="93"/>
      <c r="J128" s="94"/>
      <c r="T128" s="93"/>
      <c r="U128" s="93"/>
      <c r="AE128" s="93"/>
      <c r="AF128" s="93"/>
      <c r="AP128" s="93"/>
      <c r="AQ128" s="93"/>
    </row>
    <row r="129" spans="8:43" s="91" customFormat="1" x14ac:dyDescent="0.25">
      <c r="H129" s="93"/>
      <c r="I129" s="93"/>
      <c r="J129" s="94"/>
      <c r="T129" s="93"/>
      <c r="U129" s="93"/>
      <c r="AE129" s="93"/>
      <c r="AF129" s="93"/>
      <c r="AP129" s="93"/>
      <c r="AQ129" s="93"/>
    </row>
    <row r="130" spans="8:43" s="91" customFormat="1" x14ac:dyDescent="0.25">
      <c r="H130" s="93"/>
      <c r="I130" s="93"/>
      <c r="J130" s="94"/>
      <c r="T130" s="93"/>
      <c r="U130" s="93"/>
      <c r="AE130" s="93"/>
      <c r="AF130" s="93"/>
      <c r="AP130" s="93"/>
      <c r="AQ130" s="93"/>
    </row>
    <row r="131" spans="8:43" s="91" customFormat="1" x14ac:dyDescent="0.25">
      <c r="H131" s="93"/>
      <c r="I131" s="93"/>
      <c r="J131" s="94"/>
      <c r="T131" s="93"/>
      <c r="U131" s="93"/>
      <c r="AE131" s="93"/>
      <c r="AF131" s="93"/>
      <c r="AP131" s="93"/>
      <c r="AQ131" s="93"/>
    </row>
    <row r="132" spans="8:43" s="91" customFormat="1" x14ac:dyDescent="0.25">
      <c r="H132" s="93"/>
      <c r="I132" s="93"/>
      <c r="J132" s="94"/>
      <c r="T132" s="93"/>
      <c r="U132" s="93"/>
      <c r="AE132" s="93"/>
      <c r="AF132" s="93"/>
      <c r="AP132" s="93"/>
      <c r="AQ132" s="93"/>
    </row>
    <row r="133" spans="8:43" s="91" customFormat="1" x14ac:dyDescent="0.25">
      <c r="H133" s="93"/>
      <c r="I133" s="93"/>
      <c r="J133" s="94"/>
      <c r="T133" s="93"/>
      <c r="U133" s="93"/>
      <c r="AE133" s="93"/>
      <c r="AF133" s="93"/>
      <c r="AP133" s="93"/>
      <c r="AQ133" s="93"/>
    </row>
    <row r="134" spans="8:43" s="91" customFormat="1" x14ac:dyDescent="0.25">
      <c r="H134" s="93"/>
      <c r="I134" s="93"/>
      <c r="J134" s="94"/>
      <c r="T134" s="93"/>
      <c r="U134" s="93"/>
      <c r="AE134" s="93"/>
      <c r="AF134" s="93"/>
      <c r="AP134" s="93"/>
      <c r="AQ134" s="93"/>
    </row>
    <row r="135" spans="8:43" s="91" customFormat="1" x14ac:dyDescent="0.25">
      <c r="H135" s="93"/>
      <c r="I135" s="93"/>
      <c r="J135" s="94"/>
      <c r="T135" s="93"/>
      <c r="U135" s="93"/>
      <c r="AE135" s="93"/>
      <c r="AF135" s="93"/>
      <c r="AP135" s="93"/>
      <c r="AQ135" s="93"/>
    </row>
    <row r="136" spans="8:43" s="91" customFormat="1" x14ac:dyDescent="0.25">
      <c r="H136" s="93"/>
      <c r="I136" s="93"/>
      <c r="J136" s="94"/>
      <c r="T136" s="93"/>
      <c r="U136" s="93"/>
      <c r="AE136" s="93"/>
      <c r="AF136" s="93"/>
      <c r="AP136" s="93"/>
      <c r="AQ136" s="93"/>
    </row>
    <row r="137" spans="8:43" s="91" customFormat="1" x14ac:dyDescent="0.25">
      <c r="H137" s="93"/>
      <c r="I137" s="93"/>
      <c r="J137" s="94"/>
      <c r="T137" s="93"/>
      <c r="U137" s="93"/>
      <c r="AE137" s="93"/>
      <c r="AF137" s="93"/>
      <c r="AP137" s="93"/>
      <c r="AQ137" s="93"/>
    </row>
    <row r="138" spans="8:43" s="91" customFormat="1" x14ac:dyDescent="0.25">
      <c r="H138" s="93"/>
      <c r="I138" s="93"/>
      <c r="J138" s="94"/>
      <c r="T138" s="93"/>
      <c r="U138" s="93"/>
      <c r="AE138" s="93"/>
      <c r="AF138" s="93"/>
      <c r="AP138" s="93"/>
      <c r="AQ138" s="93"/>
    </row>
    <row r="139" spans="8:43" s="91" customFormat="1" x14ac:dyDescent="0.25">
      <c r="H139" s="93"/>
      <c r="I139" s="93"/>
      <c r="J139" s="94"/>
      <c r="T139" s="93"/>
      <c r="U139" s="93"/>
      <c r="AE139" s="93"/>
      <c r="AF139" s="93"/>
      <c r="AP139" s="93"/>
      <c r="AQ139" s="93"/>
    </row>
    <row r="140" spans="8:43" s="91" customFormat="1" x14ac:dyDescent="0.25">
      <c r="H140" s="93"/>
      <c r="I140" s="93"/>
      <c r="J140" s="94"/>
      <c r="T140" s="93"/>
      <c r="U140" s="93"/>
      <c r="AE140" s="93"/>
      <c r="AF140" s="93"/>
      <c r="AP140" s="93"/>
      <c r="AQ140" s="93"/>
    </row>
    <row r="141" spans="8:43" s="91" customFormat="1" x14ac:dyDescent="0.25">
      <c r="H141" s="93"/>
      <c r="I141" s="93"/>
      <c r="J141" s="94"/>
      <c r="T141" s="93"/>
      <c r="U141" s="93"/>
      <c r="AE141" s="93"/>
      <c r="AF141" s="93"/>
      <c r="AP141" s="93"/>
      <c r="AQ141" s="93"/>
    </row>
    <row r="142" spans="8:43" s="91" customFormat="1" x14ac:dyDescent="0.25">
      <c r="H142" s="93"/>
      <c r="I142" s="93"/>
      <c r="J142" s="94"/>
      <c r="T142" s="93"/>
      <c r="U142" s="93"/>
      <c r="AE142" s="93"/>
      <c r="AF142" s="93"/>
      <c r="AP142" s="93"/>
      <c r="AQ142" s="93"/>
    </row>
    <row r="143" spans="8:43" s="91" customFormat="1" x14ac:dyDescent="0.25">
      <c r="H143" s="93"/>
      <c r="I143" s="93"/>
      <c r="J143" s="94"/>
      <c r="T143" s="93"/>
      <c r="U143" s="93"/>
      <c r="AE143" s="93"/>
      <c r="AF143" s="93"/>
      <c r="AP143" s="93"/>
      <c r="AQ143" s="93"/>
    </row>
    <row r="144" spans="8:43" s="91" customFormat="1" x14ac:dyDescent="0.25">
      <c r="H144" s="93"/>
      <c r="I144" s="93"/>
      <c r="J144" s="94"/>
      <c r="T144" s="93"/>
      <c r="U144" s="93"/>
      <c r="AE144" s="93"/>
      <c r="AF144" s="93"/>
      <c r="AP144" s="93"/>
      <c r="AQ144" s="93"/>
    </row>
    <row r="145" spans="8:43" s="91" customFormat="1" x14ac:dyDescent="0.25">
      <c r="H145" s="93"/>
      <c r="I145" s="93"/>
      <c r="J145" s="94"/>
      <c r="T145" s="93"/>
      <c r="U145" s="93"/>
      <c r="AE145" s="93"/>
      <c r="AF145" s="93"/>
      <c r="AP145" s="93"/>
      <c r="AQ145" s="93"/>
    </row>
    <row r="146" spans="8:43" s="91" customFormat="1" x14ac:dyDescent="0.25">
      <c r="H146" s="93"/>
      <c r="I146" s="93"/>
      <c r="J146" s="94"/>
      <c r="T146" s="93"/>
      <c r="U146" s="93"/>
      <c r="AE146" s="93"/>
      <c r="AF146" s="93"/>
      <c r="AP146" s="93"/>
      <c r="AQ146" s="93"/>
    </row>
    <row r="147" spans="8:43" s="91" customFormat="1" x14ac:dyDescent="0.25">
      <c r="H147" s="93"/>
      <c r="I147" s="93"/>
      <c r="J147" s="94"/>
      <c r="T147" s="93"/>
      <c r="U147" s="93"/>
      <c r="AE147" s="93"/>
      <c r="AF147" s="93"/>
      <c r="AP147" s="93"/>
      <c r="AQ147" s="93"/>
    </row>
    <row r="148" spans="8:43" s="91" customFormat="1" x14ac:dyDescent="0.25">
      <c r="H148" s="93"/>
      <c r="I148" s="93"/>
      <c r="J148" s="94"/>
      <c r="T148" s="93"/>
      <c r="U148" s="93"/>
      <c r="AE148" s="93"/>
      <c r="AF148" s="93"/>
      <c r="AP148" s="93"/>
      <c r="AQ148" s="93"/>
    </row>
    <row r="149" spans="8:43" s="91" customFormat="1" x14ac:dyDescent="0.25">
      <c r="H149" s="93"/>
      <c r="I149" s="93"/>
      <c r="J149" s="94"/>
      <c r="T149" s="93"/>
      <c r="U149" s="93"/>
      <c r="AE149" s="93"/>
      <c r="AF149" s="93"/>
      <c r="AP149" s="93"/>
      <c r="AQ149" s="93"/>
    </row>
    <row r="150" spans="8:43" s="91" customFormat="1" x14ac:dyDescent="0.25">
      <c r="H150" s="93"/>
      <c r="I150" s="93"/>
      <c r="J150" s="94"/>
      <c r="T150" s="93"/>
      <c r="U150" s="93"/>
      <c r="AE150" s="93"/>
      <c r="AF150" s="93"/>
      <c r="AP150" s="93"/>
      <c r="AQ150" s="93"/>
    </row>
    <row r="151" spans="8:43" s="91" customFormat="1" x14ac:dyDescent="0.25">
      <c r="H151" s="93"/>
      <c r="I151" s="93"/>
      <c r="J151" s="94"/>
      <c r="T151" s="93"/>
      <c r="U151" s="93"/>
      <c r="AE151" s="93"/>
      <c r="AF151" s="93"/>
      <c r="AP151" s="93"/>
      <c r="AQ151" s="93"/>
    </row>
    <row r="152" spans="8:43" s="91" customFormat="1" x14ac:dyDescent="0.25">
      <c r="H152" s="93"/>
      <c r="I152" s="93"/>
      <c r="J152" s="94"/>
      <c r="T152" s="93"/>
      <c r="U152" s="93"/>
      <c r="AE152" s="93"/>
      <c r="AF152" s="93"/>
      <c r="AP152" s="93"/>
      <c r="AQ152" s="93"/>
    </row>
    <row r="153" spans="8:43" s="91" customFormat="1" x14ac:dyDescent="0.25">
      <c r="H153" s="93"/>
      <c r="I153" s="93"/>
      <c r="J153" s="94"/>
      <c r="T153" s="93"/>
      <c r="U153" s="93"/>
      <c r="AE153" s="93"/>
      <c r="AF153" s="93"/>
      <c r="AP153" s="93"/>
      <c r="AQ153" s="93"/>
    </row>
    <row r="154" spans="8:43" s="91" customFormat="1" x14ac:dyDescent="0.25">
      <c r="H154" s="93"/>
      <c r="I154" s="93"/>
      <c r="J154" s="94"/>
      <c r="T154" s="93"/>
      <c r="U154" s="93"/>
      <c r="AE154" s="93"/>
      <c r="AF154" s="93"/>
      <c r="AP154" s="93"/>
      <c r="AQ154" s="93"/>
    </row>
    <row r="155" spans="8:43" s="91" customFormat="1" x14ac:dyDescent="0.25">
      <c r="H155" s="93"/>
      <c r="I155" s="93"/>
      <c r="J155" s="94"/>
      <c r="T155" s="93"/>
      <c r="U155" s="93"/>
      <c r="AE155" s="93"/>
      <c r="AF155" s="93"/>
      <c r="AP155" s="93"/>
      <c r="AQ155" s="93"/>
    </row>
    <row r="156" spans="8:43" s="91" customFormat="1" x14ac:dyDescent="0.25">
      <c r="H156" s="93"/>
      <c r="I156" s="93"/>
      <c r="J156" s="94"/>
      <c r="T156" s="93"/>
      <c r="U156" s="93"/>
      <c r="AE156" s="93"/>
      <c r="AF156" s="93"/>
      <c r="AP156" s="93"/>
      <c r="AQ156" s="93"/>
    </row>
    <row r="157" spans="8:43" s="91" customFormat="1" x14ac:dyDescent="0.25">
      <c r="H157" s="93"/>
      <c r="I157" s="93"/>
      <c r="J157" s="94"/>
      <c r="T157" s="93"/>
      <c r="U157" s="93"/>
      <c r="AE157" s="93"/>
      <c r="AF157" s="93"/>
      <c r="AP157" s="93"/>
      <c r="AQ157" s="93"/>
    </row>
    <row r="158" spans="8:43" s="91" customFormat="1" x14ac:dyDescent="0.25">
      <c r="H158" s="93"/>
      <c r="I158" s="93"/>
      <c r="J158" s="94"/>
      <c r="T158" s="93"/>
      <c r="U158" s="93"/>
      <c r="AE158" s="93"/>
      <c r="AF158" s="93"/>
      <c r="AP158" s="93"/>
      <c r="AQ158" s="93"/>
    </row>
    <row r="159" spans="8:43" s="91" customFormat="1" x14ac:dyDescent="0.25">
      <c r="H159" s="93"/>
      <c r="I159" s="93"/>
      <c r="J159" s="94"/>
      <c r="T159" s="93"/>
      <c r="U159" s="93"/>
      <c r="AE159" s="93"/>
      <c r="AF159" s="93"/>
      <c r="AP159" s="93"/>
      <c r="AQ159" s="93"/>
    </row>
    <row r="160" spans="8:43" s="91" customFormat="1" x14ac:dyDescent="0.25">
      <c r="H160" s="93"/>
      <c r="I160" s="93"/>
      <c r="J160" s="94"/>
      <c r="T160" s="93"/>
      <c r="U160" s="93"/>
      <c r="AE160" s="93"/>
      <c r="AF160" s="93"/>
      <c r="AP160" s="93"/>
      <c r="AQ160" s="93"/>
    </row>
    <row r="161" spans="8:43" s="91" customFormat="1" x14ac:dyDescent="0.25">
      <c r="H161" s="93"/>
      <c r="I161" s="93"/>
      <c r="J161" s="94"/>
      <c r="T161" s="93"/>
      <c r="U161" s="93"/>
      <c r="AE161" s="93"/>
      <c r="AF161" s="93"/>
      <c r="AP161" s="93"/>
      <c r="AQ161" s="93"/>
    </row>
    <row r="162" spans="8:43" s="91" customFormat="1" x14ac:dyDescent="0.25">
      <c r="H162" s="93"/>
      <c r="I162" s="93"/>
      <c r="J162" s="94"/>
      <c r="T162" s="93"/>
      <c r="U162" s="93"/>
      <c r="AE162" s="93"/>
      <c r="AF162" s="93"/>
      <c r="AP162" s="93"/>
      <c r="AQ162" s="93"/>
    </row>
    <row r="163" spans="8:43" s="91" customFormat="1" x14ac:dyDescent="0.25">
      <c r="H163" s="93"/>
      <c r="I163" s="93"/>
      <c r="J163" s="94"/>
      <c r="T163" s="93"/>
      <c r="U163" s="93"/>
      <c r="AE163" s="93"/>
      <c r="AF163" s="93"/>
      <c r="AP163" s="93"/>
      <c r="AQ163" s="93"/>
    </row>
    <row r="164" spans="8:43" s="91" customFormat="1" x14ac:dyDescent="0.25">
      <c r="H164" s="93"/>
      <c r="I164" s="93"/>
      <c r="J164" s="94"/>
      <c r="T164" s="93"/>
      <c r="U164" s="93"/>
      <c r="AE164" s="93"/>
      <c r="AF164" s="93"/>
      <c r="AP164" s="93"/>
      <c r="AQ164" s="93"/>
    </row>
    <row r="165" spans="8:43" s="91" customFormat="1" x14ac:dyDescent="0.25">
      <c r="H165" s="93"/>
      <c r="I165" s="93"/>
      <c r="J165" s="94"/>
      <c r="T165" s="93"/>
      <c r="U165" s="93"/>
      <c r="AE165" s="93"/>
      <c r="AF165" s="93"/>
      <c r="AP165" s="93"/>
      <c r="AQ165" s="93"/>
    </row>
    <row r="166" spans="8:43" s="91" customFormat="1" x14ac:dyDescent="0.25">
      <c r="H166" s="93"/>
      <c r="I166" s="93"/>
      <c r="J166" s="94"/>
      <c r="T166" s="93"/>
      <c r="U166" s="93"/>
      <c r="AE166" s="93"/>
      <c r="AF166" s="93"/>
      <c r="AP166" s="93"/>
      <c r="AQ166" s="93"/>
    </row>
    <row r="167" spans="8:43" s="91" customFormat="1" x14ac:dyDescent="0.25">
      <c r="H167" s="93"/>
      <c r="I167" s="93"/>
      <c r="J167" s="94"/>
      <c r="T167" s="93"/>
      <c r="U167" s="93"/>
      <c r="AE167" s="93"/>
      <c r="AF167" s="93"/>
      <c r="AP167" s="93"/>
      <c r="AQ167" s="93"/>
    </row>
    <row r="168" spans="8:43" s="91" customFormat="1" x14ac:dyDescent="0.25">
      <c r="H168" s="93"/>
      <c r="I168" s="93"/>
      <c r="J168" s="94"/>
      <c r="T168" s="93"/>
      <c r="U168" s="93"/>
      <c r="AE168" s="93"/>
      <c r="AF168" s="93"/>
      <c r="AP168" s="93"/>
      <c r="AQ168" s="93"/>
    </row>
    <row r="169" spans="8:43" s="91" customFormat="1" x14ac:dyDescent="0.25">
      <c r="H169" s="93"/>
      <c r="I169" s="93"/>
      <c r="J169" s="94"/>
      <c r="T169" s="93"/>
      <c r="U169" s="93"/>
      <c r="AE169" s="93"/>
      <c r="AF169" s="93"/>
      <c r="AP169" s="93"/>
      <c r="AQ169" s="93"/>
    </row>
    <row r="170" spans="8:43" s="91" customFormat="1" x14ac:dyDescent="0.25">
      <c r="H170" s="93"/>
      <c r="I170" s="93"/>
      <c r="J170" s="94"/>
      <c r="T170" s="93"/>
      <c r="U170" s="93"/>
      <c r="AE170" s="93"/>
      <c r="AF170" s="93"/>
      <c r="AP170" s="93"/>
      <c r="AQ170" s="93"/>
    </row>
    <row r="171" spans="8:43" s="91" customFormat="1" x14ac:dyDescent="0.25">
      <c r="H171" s="93"/>
      <c r="I171" s="93"/>
      <c r="J171" s="94"/>
      <c r="T171" s="93"/>
      <c r="U171" s="93"/>
      <c r="AE171" s="93"/>
      <c r="AF171" s="93"/>
      <c r="AP171" s="93"/>
      <c r="AQ171" s="93"/>
    </row>
    <row r="172" spans="8:43" s="91" customFormat="1" x14ac:dyDescent="0.25">
      <c r="H172" s="93"/>
      <c r="I172" s="93"/>
      <c r="J172" s="94"/>
      <c r="T172" s="93"/>
      <c r="U172" s="93"/>
      <c r="AE172" s="93"/>
      <c r="AF172" s="93"/>
      <c r="AP172" s="93"/>
      <c r="AQ172" s="93"/>
    </row>
    <row r="173" spans="8:43" s="91" customFormat="1" x14ac:dyDescent="0.25">
      <c r="H173" s="93"/>
      <c r="I173" s="93"/>
      <c r="J173" s="94"/>
      <c r="T173" s="93"/>
      <c r="U173" s="93"/>
      <c r="AE173" s="93"/>
      <c r="AF173" s="93"/>
      <c r="AP173" s="93"/>
      <c r="AQ173" s="93"/>
    </row>
    <row r="174" spans="8:43" s="91" customFormat="1" x14ac:dyDescent="0.25">
      <c r="H174" s="93"/>
      <c r="I174" s="93"/>
      <c r="J174" s="94"/>
      <c r="T174" s="93"/>
      <c r="U174" s="93"/>
      <c r="AE174" s="93"/>
      <c r="AF174" s="93"/>
      <c r="AP174" s="93"/>
      <c r="AQ174" s="93"/>
    </row>
    <row r="175" spans="8:43" s="91" customFormat="1" x14ac:dyDescent="0.25">
      <c r="H175" s="93"/>
      <c r="I175" s="93"/>
      <c r="J175" s="94"/>
      <c r="T175" s="93"/>
      <c r="U175" s="93"/>
      <c r="AE175" s="93"/>
      <c r="AF175" s="93"/>
      <c r="AP175" s="93"/>
      <c r="AQ175" s="93"/>
    </row>
    <row r="176" spans="8:43" s="91" customFormat="1" x14ac:dyDescent="0.25">
      <c r="H176" s="93"/>
      <c r="I176" s="93"/>
      <c r="J176" s="94"/>
      <c r="T176" s="93"/>
      <c r="U176" s="93"/>
      <c r="AE176" s="93"/>
      <c r="AF176" s="93"/>
      <c r="AP176" s="93"/>
      <c r="AQ176" s="93"/>
    </row>
    <row r="177" spans="8:43" s="91" customFormat="1" x14ac:dyDescent="0.25">
      <c r="H177" s="93"/>
      <c r="I177" s="93"/>
      <c r="J177" s="94"/>
      <c r="T177" s="93"/>
      <c r="U177" s="93"/>
      <c r="AE177" s="93"/>
      <c r="AF177" s="93"/>
      <c r="AP177" s="93"/>
      <c r="AQ177" s="93"/>
    </row>
    <row r="178" spans="8:43" s="91" customFormat="1" x14ac:dyDescent="0.25">
      <c r="H178" s="93"/>
      <c r="I178" s="93"/>
      <c r="J178" s="94"/>
      <c r="T178" s="93"/>
      <c r="U178" s="93"/>
      <c r="AE178" s="93"/>
      <c r="AF178" s="93"/>
      <c r="AP178" s="93"/>
      <c r="AQ178" s="93"/>
    </row>
    <row r="179" spans="8:43" s="91" customFormat="1" x14ac:dyDescent="0.25">
      <c r="H179" s="93"/>
      <c r="I179" s="93"/>
      <c r="J179" s="94"/>
      <c r="T179" s="93"/>
      <c r="U179" s="93"/>
      <c r="AE179" s="93"/>
      <c r="AF179" s="93"/>
      <c r="AP179" s="93"/>
      <c r="AQ179" s="93"/>
    </row>
    <row r="180" spans="8:43" s="91" customFormat="1" x14ac:dyDescent="0.25">
      <c r="H180" s="93"/>
      <c r="I180" s="93"/>
      <c r="J180" s="94"/>
      <c r="T180" s="93"/>
      <c r="U180" s="93"/>
      <c r="AE180" s="93"/>
      <c r="AF180" s="93"/>
      <c r="AP180" s="93"/>
      <c r="AQ180" s="93"/>
    </row>
    <row r="181" spans="8:43" s="91" customFormat="1" x14ac:dyDescent="0.25">
      <c r="H181" s="93"/>
      <c r="I181" s="93"/>
      <c r="J181" s="94"/>
      <c r="T181" s="93"/>
      <c r="U181" s="93"/>
      <c r="AE181" s="93"/>
      <c r="AF181" s="93"/>
      <c r="AP181" s="93"/>
      <c r="AQ181" s="93"/>
    </row>
    <row r="182" spans="8:43" s="91" customFormat="1" x14ac:dyDescent="0.25">
      <c r="H182" s="93"/>
      <c r="I182" s="93"/>
      <c r="J182" s="94"/>
      <c r="T182" s="93"/>
      <c r="U182" s="93"/>
      <c r="AE182" s="93"/>
      <c r="AF182" s="93"/>
      <c r="AP182" s="93"/>
      <c r="AQ182" s="93"/>
    </row>
    <row r="183" spans="8:43" s="91" customFormat="1" x14ac:dyDescent="0.25">
      <c r="H183" s="93"/>
      <c r="I183" s="93"/>
      <c r="J183" s="94"/>
      <c r="T183" s="93"/>
      <c r="U183" s="93"/>
      <c r="AE183" s="93"/>
      <c r="AF183" s="93"/>
      <c r="AP183" s="93"/>
      <c r="AQ183" s="93"/>
    </row>
    <row r="184" spans="8:43" s="91" customFormat="1" x14ac:dyDescent="0.25">
      <c r="H184" s="93"/>
      <c r="I184" s="93"/>
      <c r="J184" s="94"/>
      <c r="T184" s="93"/>
      <c r="U184" s="93"/>
      <c r="AE184" s="93"/>
      <c r="AF184" s="93"/>
      <c r="AP184" s="93"/>
      <c r="AQ184" s="93"/>
    </row>
    <row r="185" spans="8:43" s="91" customFormat="1" x14ac:dyDescent="0.25">
      <c r="H185" s="93"/>
      <c r="I185" s="93"/>
      <c r="J185" s="94"/>
      <c r="T185" s="93"/>
      <c r="U185" s="93"/>
      <c r="AE185" s="93"/>
      <c r="AF185" s="93"/>
      <c r="AP185" s="93"/>
      <c r="AQ185" s="93"/>
    </row>
    <row r="186" spans="8:43" s="91" customFormat="1" x14ac:dyDescent="0.25">
      <c r="H186" s="93"/>
      <c r="I186" s="93"/>
      <c r="J186" s="94"/>
      <c r="T186" s="93"/>
      <c r="U186" s="93"/>
      <c r="AE186" s="93"/>
      <c r="AF186" s="93"/>
      <c r="AP186" s="93"/>
      <c r="AQ186" s="93"/>
    </row>
    <row r="187" spans="8:43" s="91" customFormat="1" x14ac:dyDescent="0.25">
      <c r="H187" s="93"/>
      <c r="I187" s="93"/>
      <c r="J187" s="94"/>
      <c r="T187" s="93"/>
      <c r="U187" s="93"/>
      <c r="AE187" s="93"/>
      <c r="AF187" s="93"/>
      <c r="AP187" s="93"/>
      <c r="AQ187" s="93"/>
    </row>
    <row r="188" spans="8:43" s="91" customFormat="1" x14ac:dyDescent="0.25">
      <c r="H188" s="93"/>
      <c r="I188" s="93"/>
      <c r="J188" s="94"/>
      <c r="T188" s="93"/>
      <c r="U188" s="93"/>
      <c r="AE188" s="93"/>
      <c r="AF188" s="93"/>
      <c r="AP188" s="93"/>
      <c r="AQ188" s="93"/>
    </row>
    <row r="189" spans="8:43" s="91" customFormat="1" x14ac:dyDescent="0.25">
      <c r="H189" s="93"/>
      <c r="I189" s="93"/>
      <c r="J189" s="94"/>
      <c r="T189" s="93"/>
      <c r="U189" s="93"/>
      <c r="AE189" s="93"/>
      <c r="AF189" s="93"/>
      <c r="AP189" s="93"/>
      <c r="AQ189" s="93"/>
    </row>
    <row r="190" spans="8:43" s="91" customFormat="1" x14ac:dyDescent="0.25">
      <c r="H190" s="93"/>
      <c r="I190" s="93"/>
      <c r="J190" s="94"/>
      <c r="T190" s="93"/>
      <c r="U190" s="93"/>
      <c r="AE190" s="93"/>
      <c r="AF190" s="93"/>
      <c r="AP190" s="93"/>
      <c r="AQ190" s="93"/>
    </row>
    <row r="191" spans="8:43" s="91" customFormat="1" x14ac:dyDescent="0.25">
      <c r="H191" s="93"/>
      <c r="I191" s="93"/>
      <c r="J191" s="94"/>
      <c r="T191" s="93"/>
      <c r="U191" s="93"/>
      <c r="AE191" s="93"/>
      <c r="AF191" s="93"/>
      <c r="AP191" s="93"/>
      <c r="AQ191" s="93"/>
    </row>
    <row r="192" spans="8:43" s="91" customFormat="1" x14ac:dyDescent="0.25">
      <c r="H192" s="93"/>
      <c r="I192" s="93"/>
      <c r="J192" s="94"/>
      <c r="T192" s="93"/>
      <c r="U192" s="93"/>
      <c r="AE192" s="93"/>
      <c r="AF192" s="93"/>
      <c r="AP192" s="93"/>
      <c r="AQ192" s="93"/>
    </row>
    <row r="193" spans="8:43" s="91" customFormat="1" x14ac:dyDescent="0.25">
      <c r="H193" s="93"/>
      <c r="I193" s="93"/>
      <c r="J193" s="94"/>
      <c r="T193" s="93"/>
      <c r="U193" s="93"/>
      <c r="AE193" s="93"/>
      <c r="AF193" s="93"/>
      <c r="AP193" s="93"/>
      <c r="AQ193" s="93"/>
    </row>
    <row r="194" spans="8:43" s="91" customFormat="1" x14ac:dyDescent="0.25">
      <c r="H194" s="93"/>
      <c r="I194" s="93"/>
      <c r="J194" s="94"/>
      <c r="T194" s="93"/>
      <c r="U194" s="93"/>
      <c r="AE194" s="93"/>
      <c r="AF194" s="93"/>
      <c r="AP194" s="93"/>
      <c r="AQ194" s="93"/>
    </row>
    <row r="195" spans="8:43" s="91" customFormat="1" x14ac:dyDescent="0.25">
      <c r="H195" s="93"/>
      <c r="I195" s="93"/>
      <c r="J195" s="94"/>
      <c r="T195" s="93"/>
      <c r="U195" s="93"/>
      <c r="AE195" s="93"/>
      <c r="AF195" s="93"/>
      <c r="AP195" s="93"/>
      <c r="AQ195" s="93"/>
    </row>
    <row r="196" spans="8:43" s="91" customFormat="1" x14ac:dyDescent="0.25">
      <c r="H196" s="93"/>
      <c r="I196" s="93"/>
      <c r="J196" s="94"/>
      <c r="T196" s="93"/>
      <c r="U196" s="93"/>
      <c r="AE196" s="93"/>
      <c r="AF196" s="93"/>
      <c r="AP196" s="93"/>
      <c r="AQ196" s="93"/>
    </row>
    <row r="197" spans="8:43" s="91" customFormat="1" x14ac:dyDescent="0.25">
      <c r="H197" s="93"/>
      <c r="I197" s="93"/>
      <c r="J197" s="94"/>
      <c r="T197" s="93"/>
      <c r="U197" s="93"/>
      <c r="AE197" s="93"/>
      <c r="AF197" s="93"/>
      <c r="AP197" s="93"/>
      <c r="AQ197" s="93"/>
    </row>
    <row r="198" spans="8:43" s="91" customFormat="1" x14ac:dyDescent="0.25">
      <c r="H198" s="93"/>
      <c r="I198" s="93"/>
      <c r="J198" s="94"/>
      <c r="T198" s="93"/>
      <c r="U198" s="93"/>
      <c r="AE198" s="93"/>
      <c r="AF198" s="93"/>
      <c r="AP198" s="93"/>
      <c r="AQ198" s="93"/>
    </row>
    <row r="199" spans="8:43" s="91" customFormat="1" x14ac:dyDescent="0.25">
      <c r="H199" s="93"/>
      <c r="I199" s="93"/>
      <c r="J199" s="94"/>
      <c r="T199" s="93"/>
      <c r="U199" s="93"/>
      <c r="AE199" s="93"/>
      <c r="AF199" s="93"/>
      <c r="AP199" s="93"/>
      <c r="AQ199" s="93"/>
    </row>
    <row r="200" spans="8:43" s="91" customFormat="1" x14ac:dyDescent="0.25">
      <c r="H200" s="93"/>
      <c r="I200" s="93"/>
      <c r="J200" s="94"/>
      <c r="T200" s="93"/>
      <c r="U200" s="93"/>
      <c r="AE200" s="93"/>
      <c r="AF200" s="93"/>
      <c r="AP200" s="93"/>
      <c r="AQ200" s="93"/>
    </row>
    <row r="201" spans="8:43" s="91" customFormat="1" x14ac:dyDescent="0.25">
      <c r="H201" s="93"/>
      <c r="I201" s="93"/>
      <c r="J201" s="94"/>
      <c r="T201" s="93"/>
      <c r="U201" s="93"/>
      <c r="AE201" s="93"/>
      <c r="AF201" s="93"/>
      <c r="AP201" s="93"/>
      <c r="AQ201" s="93"/>
    </row>
    <row r="202" spans="8:43" s="91" customFormat="1" x14ac:dyDescent="0.25">
      <c r="H202" s="93"/>
      <c r="I202" s="93"/>
      <c r="J202" s="94"/>
      <c r="T202" s="93"/>
      <c r="U202" s="93"/>
      <c r="AE202" s="93"/>
      <c r="AF202" s="93"/>
      <c r="AP202" s="93"/>
      <c r="AQ202" s="93"/>
    </row>
    <row r="203" spans="8:43" s="91" customFormat="1" x14ac:dyDescent="0.25">
      <c r="H203" s="93"/>
      <c r="I203" s="93"/>
      <c r="J203" s="94"/>
      <c r="T203" s="93"/>
      <c r="U203" s="93"/>
      <c r="AE203" s="93"/>
      <c r="AF203" s="93"/>
      <c r="AP203" s="93"/>
      <c r="AQ203" s="93"/>
    </row>
    <row r="204" spans="8:43" s="91" customFormat="1" x14ac:dyDescent="0.25">
      <c r="H204" s="93"/>
      <c r="I204" s="93"/>
      <c r="J204" s="94"/>
      <c r="T204" s="93"/>
      <c r="U204" s="93"/>
      <c r="AE204" s="93"/>
      <c r="AF204" s="93"/>
      <c r="AP204" s="93"/>
      <c r="AQ204" s="93"/>
    </row>
    <row r="205" spans="8:43" s="91" customFormat="1" x14ac:dyDescent="0.25">
      <c r="H205" s="93"/>
      <c r="I205" s="93"/>
      <c r="J205" s="94"/>
      <c r="T205" s="93"/>
      <c r="U205" s="93"/>
      <c r="AE205" s="93"/>
      <c r="AF205" s="93"/>
      <c r="AP205" s="93"/>
      <c r="AQ205" s="93"/>
    </row>
    <row r="206" spans="8:43" s="91" customFormat="1" x14ac:dyDescent="0.25">
      <c r="H206" s="93"/>
      <c r="I206" s="93"/>
      <c r="J206" s="94"/>
      <c r="T206" s="93"/>
      <c r="U206" s="93"/>
      <c r="AE206" s="93"/>
      <c r="AF206" s="93"/>
      <c r="AP206" s="93"/>
      <c r="AQ206" s="93"/>
    </row>
    <row r="207" spans="8:43" s="91" customFormat="1" x14ac:dyDescent="0.25">
      <c r="H207" s="93"/>
      <c r="I207" s="93"/>
      <c r="J207" s="94"/>
      <c r="T207" s="93"/>
      <c r="U207" s="93"/>
      <c r="AE207" s="93"/>
      <c r="AF207" s="93"/>
      <c r="AP207" s="93"/>
      <c r="AQ207" s="93"/>
    </row>
    <row r="208" spans="8:43" s="91" customFormat="1" x14ac:dyDescent="0.25">
      <c r="H208" s="93"/>
      <c r="I208" s="93"/>
      <c r="J208" s="94"/>
      <c r="T208" s="93"/>
      <c r="U208" s="93"/>
      <c r="AE208" s="93"/>
      <c r="AF208" s="93"/>
      <c r="AP208" s="93"/>
      <c r="AQ208" s="93"/>
    </row>
    <row r="209" spans="8:43" s="91" customFormat="1" x14ac:dyDescent="0.25">
      <c r="H209" s="93"/>
      <c r="I209" s="93"/>
      <c r="J209" s="94"/>
      <c r="T209" s="93"/>
      <c r="U209" s="93"/>
      <c r="AE209" s="93"/>
      <c r="AF209" s="93"/>
      <c r="AP209" s="93"/>
      <c r="AQ209" s="93"/>
    </row>
    <row r="210" spans="8:43" s="91" customFormat="1" x14ac:dyDescent="0.25">
      <c r="H210" s="93"/>
      <c r="I210" s="93"/>
      <c r="J210" s="94"/>
      <c r="T210" s="93"/>
      <c r="U210" s="93"/>
      <c r="AE210" s="93"/>
      <c r="AF210" s="93"/>
      <c r="AP210" s="93"/>
      <c r="AQ210" s="93"/>
    </row>
    <row r="211" spans="8:43" s="91" customFormat="1" x14ac:dyDescent="0.25">
      <c r="H211" s="93"/>
      <c r="I211" s="93"/>
      <c r="J211" s="94"/>
      <c r="T211" s="93"/>
      <c r="U211" s="93"/>
      <c r="AE211" s="93"/>
      <c r="AF211" s="93"/>
      <c r="AP211" s="93"/>
      <c r="AQ211" s="93"/>
    </row>
    <row r="212" spans="8:43" s="91" customFormat="1" x14ac:dyDescent="0.25">
      <c r="H212" s="93"/>
      <c r="I212" s="93"/>
      <c r="J212" s="94"/>
      <c r="T212" s="93"/>
      <c r="U212" s="93"/>
      <c r="AE212" s="93"/>
      <c r="AF212" s="93"/>
      <c r="AP212" s="93"/>
      <c r="AQ212" s="93"/>
    </row>
    <row r="213" spans="8:43" s="91" customFormat="1" x14ac:dyDescent="0.25">
      <c r="H213" s="93"/>
      <c r="I213" s="93"/>
      <c r="J213" s="94"/>
      <c r="T213" s="93"/>
      <c r="U213" s="93"/>
      <c r="AE213" s="93"/>
      <c r="AF213" s="93"/>
      <c r="AP213" s="93"/>
      <c r="AQ213" s="93"/>
    </row>
    <row r="214" spans="8:43" s="91" customFormat="1" x14ac:dyDescent="0.25">
      <c r="H214" s="93"/>
      <c r="I214" s="93"/>
      <c r="J214" s="94"/>
      <c r="T214" s="93"/>
      <c r="U214" s="93"/>
      <c r="AE214" s="93"/>
      <c r="AF214" s="93"/>
      <c r="AP214" s="93"/>
      <c r="AQ214" s="93"/>
    </row>
    <row r="215" spans="8:43" s="91" customFormat="1" x14ac:dyDescent="0.25">
      <c r="H215" s="93"/>
      <c r="I215" s="93"/>
      <c r="J215" s="94"/>
      <c r="T215" s="93"/>
      <c r="U215" s="93"/>
      <c r="AE215" s="93"/>
      <c r="AF215" s="93"/>
      <c r="AP215" s="93"/>
      <c r="AQ215" s="93"/>
    </row>
    <row r="216" spans="8:43" s="91" customFormat="1" x14ac:dyDescent="0.25">
      <c r="H216" s="93"/>
      <c r="I216" s="93"/>
      <c r="J216" s="94"/>
      <c r="T216" s="93"/>
      <c r="U216" s="93"/>
      <c r="AE216" s="93"/>
      <c r="AF216" s="93"/>
      <c r="AP216" s="93"/>
      <c r="AQ216" s="93"/>
    </row>
    <row r="217" spans="8:43" s="91" customFormat="1" x14ac:dyDescent="0.25">
      <c r="H217" s="93"/>
      <c r="I217" s="93"/>
      <c r="J217" s="94"/>
      <c r="T217" s="93"/>
      <c r="U217" s="93"/>
      <c r="AE217" s="93"/>
      <c r="AF217" s="93"/>
      <c r="AP217" s="93"/>
      <c r="AQ217" s="93"/>
    </row>
    <row r="218" spans="8:43" s="91" customFormat="1" x14ac:dyDescent="0.25">
      <c r="H218" s="93"/>
      <c r="I218" s="93"/>
      <c r="J218" s="94"/>
      <c r="T218" s="93"/>
      <c r="U218" s="93"/>
      <c r="AE218" s="93"/>
      <c r="AF218" s="93"/>
      <c r="AP218" s="93"/>
      <c r="AQ218" s="93"/>
    </row>
    <row r="219" spans="8:43" s="91" customFormat="1" x14ac:dyDescent="0.25">
      <c r="H219" s="93"/>
      <c r="I219" s="93"/>
      <c r="J219" s="94"/>
      <c r="T219" s="93"/>
      <c r="U219" s="93"/>
      <c r="AE219" s="93"/>
      <c r="AF219" s="93"/>
      <c r="AP219" s="93"/>
      <c r="AQ219" s="93"/>
    </row>
    <row r="220" spans="8:43" s="91" customFormat="1" x14ac:dyDescent="0.25">
      <c r="H220" s="93"/>
      <c r="I220" s="93"/>
      <c r="J220" s="94"/>
      <c r="T220" s="93"/>
      <c r="U220" s="93"/>
      <c r="AE220" s="93"/>
      <c r="AF220" s="93"/>
      <c r="AP220" s="93"/>
      <c r="AQ220" s="93"/>
    </row>
    <row r="221" spans="8:43" s="91" customFormat="1" x14ac:dyDescent="0.25">
      <c r="H221" s="93"/>
      <c r="I221" s="93"/>
      <c r="J221" s="94"/>
      <c r="T221" s="93"/>
      <c r="U221" s="93"/>
      <c r="AE221" s="93"/>
      <c r="AF221" s="93"/>
      <c r="AP221" s="93"/>
      <c r="AQ221" s="93"/>
    </row>
    <row r="222" spans="8:43" s="91" customFormat="1" x14ac:dyDescent="0.25">
      <c r="H222" s="93"/>
      <c r="I222" s="93"/>
      <c r="J222" s="94"/>
      <c r="T222" s="93"/>
      <c r="U222" s="93"/>
      <c r="AE222" s="93"/>
      <c r="AF222" s="93"/>
      <c r="AP222" s="93"/>
      <c r="AQ222" s="93"/>
    </row>
    <row r="223" spans="8:43" s="91" customFormat="1" x14ac:dyDescent="0.25">
      <c r="H223" s="93"/>
      <c r="I223" s="93"/>
      <c r="J223" s="94"/>
      <c r="T223" s="93"/>
      <c r="U223" s="93"/>
      <c r="AE223" s="93"/>
      <c r="AF223" s="93"/>
      <c r="AP223" s="93"/>
      <c r="AQ223" s="93"/>
    </row>
    <row r="224" spans="8:43" s="91" customFormat="1" x14ac:dyDescent="0.25">
      <c r="H224" s="93"/>
      <c r="I224" s="93"/>
      <c r="J224" s="94"/>
      <c r="T224" s="93"/>
      <c r="U224" s="93"/>
      <c r="AE224" s="93"/>
      <c r="AF224" s="93"/>
      <c r="AP224" s="93"/>
      <c r="AQ224" s="93"/>
    </row>
    <row r="225" spans="8:43" s="91" customFormat="1" x14ac:dyDescent="0.25">
      <c r="H225" s="93"/>
      <c r="I225" s="93"/>
      <c r="J225" s="94"/>
      <c r="T225" s="93"/>
      <c r="U225" s="93"/>
      <c r="AE225" s="93"/>
      <c r="AF225" s="93"/>
      <c r="AP225" s="93"/>
      <c r="AQ225" s="93"/>
    </row>
    <row r="226" spans="8:43" s="91" customFormat="1" x14ac:dyDescent="0.25">
      <c r="H226" s="93"/>
      <c r="I226" s="93"/>
      <c r="J226" s="94"/>
      <c r="T226" s="93"/>
      <c r="U226" s="93"/>
      <c r="AE226" s="93"/>
      <c r="AF226" s="93"/>
      <c r="AP226" s="93"/>
      <c r="AQ226" s="93"/>
    </row>
    <row r="227" spans="8:43" s="91" customFormat="1" x14ac:dyDescent="0.25">
      <c r="H227" s="93"/>
      <c r="I227" s="93"/>
      <c r="J227" s="94"/>
      <c r="T227" s="93"/>
      <c r="U227" s="93"/>
      <c r="AE227" s="93"/>
      <c r="AF227" s="93"/>
      <c r="AP227" s="93"/>
      <c r="AQ227" s="93"/>
    </row>
    <row r="228" spans="8:43" s="91" customFormat="1" x14ac:dyDescent="0.25">
      <c r="H228" s="93"/>
      <c r="I228" s="93"/>
      <c r="J228" s="94"/>
      <c r="T228" s="93"/>
      <c r="U228" s="93"/>
      <c r="AE228" s="93"/>
      <c r="AF228" s="93"/>
      <c r="AP228" s="93"/>
      <c r="AQ228" s="93"/>
    </row>
    <row r="229" spans="8:43" s="91" customFormat="1" x14ac:dyDescent="0.25">
      <c r="H229" s="93"/>
      <c r="I229" s="93"/>
      <c r="J229" s="94"/>
      <c r="T229" s="93"/>
      <c r="U229" s="93"/>
      <c r="AE229" s="93"/>
      <c r="AF229" s="93"/>
      <c r="AP229" s="93"/>
      <c r="AQ229" s="93"/>
    </row>
    <row r="230" spans="8:43" s="91" customFormat="1" x14ac:dyDescent="0.25">
      <c r="H230" s="93"/>
      <c r="I230" s="93"/>
      <c r="J230" s="94"/>
      <c r="T230" s="93"/>
      <c r="U230" s="93"/>
      <c r="AE230" s="93"/>
      <c r="AF230" s="93"/>
      <c r="AP230" s="93"/>
      <c r="AQ230" s="93"/>
    </row>
    <row r="231" spans="8:43" s="91" customFormat="1" x14ac:dyDescent="0.25">
      <c r="H231" s="93"/>
      <c r="I231" s="93"/>
      <c r="J231" s="94"/>
      <c r="T231" s="93"/>
      <c r="U231" s="93"/>
      <c r="AE231" s="93"/>
      <c r="AF231" s="93"/>
      <c r="AP231" s="93"/>
      <c r="AQ231" s="93"/>
    </row>
    <row r="232" spans="8:43" s="91" customFormat="1" x14ac:dyDescent="0.25">
      <c r="H232" s="93"/>
      <c r="I232" s="93"/>
      <c r="J232" s="94"/>
      <c r="T232" s="93"/>
      <c r="U232" s="93"/>
      <c r="AE232" s="93"/>
      <c r="AF232" s="93"/>
      <c r="AP232" s="93"/>
      <c r="AQ232" s="93"/>
    </row>
    <row r="233" spans="8:43" s="91" customFormat="1" x14ac:dyDescent="0.25">
      <c r="H233" s="93"/>
      <c r="I233" s="93"/>
      <c r="J233" s="94"/>
      <c r="T233" s="93"/>
      <c r="U233" s="93"/>
      <c r="AE233" s="93"/>
      <c r="AF233" s="93"/>
      <c r="AP233" s="93"/>
      <c r="AQ233" s="93"/>
    </row>
    <row r="234" spans="8:43" s="91" customFormat="1" x14ac:dyDescent="0.25">
      <c r="H234" s="93"/>
      <c r="I234" s="93"/>
      <c r="J234" s="94"/>
      <c r="T234" s="93"/>
      <c r="U234" s="93"/>
      <c r="AE234" s="93"/>
      <c r="AF234" s="93"/>
      <c r="AP234" s="93"/>
      <c r="AQ234" s="93"/>
    </row>
    <row r="235" spans="8:43" s="91" customFormat="1" x14ac:dyDescent="0.25">
      <c r="H235" s="93"/>
      <c r="I235" s="93"/>
      <c r="J235" s="94"/>
      <c r="T235" s="93"/>
      <c r="U235" s="93"/>
      <c r="AE235" s="93"/>
      <c r="AF235" s="93"/>
      <c r="AP235" s="93"/>
      <c r="AQ235" s="93"/>
    </row>
    <row r="236" spans="8:43" s="91" customFormat="1" x14ac:dyDescent="0.25">
      <c r="H236" s="93"/>
      <c r="I236" s="93"/>
      <c r="J236" s="94"/>
      <c r="T236" s="93"/>
      <c r="U236" s="93"/>
      <c r="AE236" s="93"/>
      <c r="AF236" s="93"/>
      <c r="AP236" s="93"/>
      <c r="AQ236" s="93"/>
    </row>
    <row r="237" spans="8:43" s="91" customFormat="1" x14ac:dyDescent="0.25">
      <c r="H237" s="93"/>
      <c r="I237" s="93"/>
      <c r="J237" s="94"/>
      <c r="T237" s="93"/>
      <c r="U237" s="93"/>
      <c r="AE237" s="93"/>
      <c r="AF237" s="93"/>
      <c r="AP237" s="93"/>
      <c r="AQ237" s="93"/>
    </row>
    <row r="238" spans="8:43" s="91" customFormat="1" x14ac:dyDescent="0.25">
      <c r="H238" s="93"/>
      <c r="I238" s="93"/>
      <c r="J238" s="94"/>
      <c r="T238" s="93"/>
      <c r="U238" s="93"/>
      <c r="AE238" s="93"/>
      <c r="AF238" s="93"/>
      <c r="AP238" s="93"/>
      <c r="AQ238" s="93"/>
    </row>
    <row r="239" spans="8:43" s="91" customFormat="1" x14ac:dyDescent="0.25">
      <c r="H239" s="93"/>
      <c r="I239" s="93"/>
      <c r="J239" s="94"/>
      <c r="T239" s="93"/>
      <c r="U239" s="93"/>
      <c r="AE239" s="93"/>
      <c r="AF239" s="93"/>
      <c r="AP239" s="93"/>
      <c r="AQ239" s="93"/>
    </row>
    <row r="240" spans="8:43" s="91" customFormat="1" x14ac:dyDescent="0.25">
      <c r="H240" s="93"/>
      <c r="I240" s="93"/>
      <c r="J240" s="94"/>
      <c r="T240" s="93"/>
      <c r="U240" s="93"/>
      <c r="AE240" s="93"/>
      <c r="AF240" s="93"/>
      <c r="AP240" s="93"/>
      <c r="AQ240" s="93"/>
    </row>
    <row r="241" spans="8:43" s="91" customFormat="1" x14ac:dyDescent="0.25">
      <c r="H241" s="93"/>
      <c r="I241" s="93"/>
      <c r="J241" s="94"/>
      <c r="T241" s="93"/>
      <c r="U241" s="93"/>
      <c r="AE241" s="93"/>
      <c r="AF241" s="93"/>
      <c r="AP241" s="93"/>
      <c r="AQ241" s="93"/>
    </row>
    <row r="242" spans="8:43" s="91" customFormat="1" x14ac:dyDescent="0.25">
      <c r="H242" s="93"/>
      <c r="I242" s="93"/>
      <c r="J242" s="94"/>
      <c r="T242" s="93"/>
      <c r="U242" s="93"/>
      <c r="AE242" s="93"/>
      <c r="AF242" s="93"/>
      <c r="AP242" s="93"/>
      <c r="AQ242" s="93"/>
    </row>
    <row r="243" spans="8:43" s="91" customFormat="1" x14ac:dyDescent="0.25">
      <c r="H243" s="93"/>
      <c r="I243" s="93"/>
      <c r="J243" s="94"/>
      <c r="T243" s="93"/>
      <c r="U243" s="93"/>
      <c r="AE243" s="93"/>
      <c r="AF243" s="93"/>
      <c r="AP243" s="93"/>
      <c r="AQ243" s="93"/>
    </row>
    <row r="244" spans="8:43" s="91" customFormat="1" x14ac:dyDescent="0.25">
      <c r="H244" s="93"/>
      <c r="I244" s="93"/>
      <c r="J244" s="94"/>
      <c r="T244" s="93"/>
      <c r="U244" s="93"/>
      <c r="AE244" s="93"/>
      <c r="AF244" s="93"/>
      <c r="AP244" s="93"/>
      <c r="AQ244" s="93"/>
    </row>
    <row r="245" spans="8:43" s="91" customFormat="1" x14ac:dyDescent="0.25">
      <c r="H245" s="93"/>
      <c r="I245" s="93"/>
      <c r="J245" s="94"/>
      <c r="T245" s="93"/>
      <c r="U245" s="93"/>
      <c r="AE245" s="93"/>
      <c r="AF245" s="93"/>
      <c r="AP245" s="93"/>
      <c r="AQ245" s="93"/>
    </row>
    <row r="246" spans="8:43" s="91" customFormat="1" x14ac:dyDescent="0.25">
      <c r="H246" s="93"/>
      <c r="I246" s="93"/>
      <c r="J246" s="94"/>
      <c r="T246" s="93"/>
      <c r="U246" s="93"/>
      <c r="AE246" s="93"/>
      <c r="AF246" s="93"/>
      <c r="AP246" s="93"/>
      <c r="AQ246" s="93"/>
    </row>
    <row r="247" spans="8:43" s="91" customFormat="1" x14ac:dyDescent="0.25">
      <c r="H247" s="93"/>
      <c r="I247" s="93"/>
      <c r="J247" s="94"/>
      <c r="T247" s="93"/>
      <c r="U247" s="93"/>
      <c r="AE247" s="93"/>
      <c r="AF247" s="93"/>
      <c r="AP247" s="93"/>
      <c r="AQ247" s="93"/>
    </row>
    <row r="248" spans="8:43" s="91" customFormat="1" x14ac:dyDescent="0.25">
      <c r="H248" s="93"/>
      <c r="I248" s="93"/>
      <c r="J248" s="94"/>
      <c r="T248" s="93"/>
      <c r="U248" s="93"/>
      <c r="AE248" s="93"/>
      <c r="AF248" s="93"/>
      <c r="AP248" s="93"/>
      <c r="AQ248" s="93"/>
    </row>
    <row r="249" spans="8:43" s="91" customFormat="1" x14ac:dyDescent="0.25">
      <c r="H249" s="93"/>
      <c r="I249" s="93"/>
      <c r="J249" s="94"/>
      <c r="T249" s="93"/>
      <c r="U249" s="93"/>
      <c r="AE249" s="93"/>
      <c r="AF249" s="93"/>
      <c r="AP249" s="93"/>
      <c r="AQ249" s="93"/>
    </row>
    <row r="250" spans="8:43" s="91" customFormat="1" x14ac:dyDescent="0.25">
      <c r="H250" s="93"/>
      <c r="I250" s="93"/>
      <c r="J250" s="94"/>
      <c r="T250" s="93"/>
      <c r="U250" s="93"/>
      <c r="AE250" s="93"/>
      <c r="AF250" s="93"/>
      <c r="AP250" s="93"/>
      <c r="AQ250" s="93"/>
    </row>
    <row r="251" spans="8:43" s="91" customFormat="1" x14ac:dyDescent="0.25">
      <c r="H251" s="93"/>
      <c r="I251" s="93"/>
      <c r="J251" s="94"/>
      <c r="T251" s="93"/>
      <c r="U251" s="93"/>
      <c r="AE251" s="93"/>
      <c r="AF251" s="93"/>
      <c r="AP251" s="93"/>
      <c r="AQ251" s="93"/>
    </row>
    <row r="252" spans="8:43" s="91" customFormat="1" x14ac:dyDescent="0.25">
      <c r="H252" s="93"/>
      <c r="I252" s="93"/>
      <c r="J252" s="94"/>
      <c r="T252" s="93"/>
      <c r="U252" s="93"/>
      <c r="AE252" s="93"/>
      <c r="AF252" s="93"/>
      <c r="AP252" s="93"/>
      <c r="AQ252" s="93"/>
    </row>
    <row r="253" spans="8:43" s="91" customFormat="1" x14ac:dyDescent="0.25">
      <c r="H253" s="93"/>
      <c r="I253" s="93"/>
      <c r="J253" s="94"/>
      <c r="T253" s="93"/>
      <c r="U253" s="93"/>
      <c r="AE253" s="93"/>
      <c r="AF253" s="93"/>
      <c r="AP253" s="93"/>
      <c r="AQ253" s="93"/>
    </row>
    <row r="254" spans="8:43" s="91" customFormat="1" x14ac:dyDescent="0.25">
      <c r="H254" s="93"/>
      <c r="I254" s="93"/>
      <c r="J254" s="94"/>
      <c r="T254" s="93"/>
      <c r="U254" s="93"/>
      <c r="AE254" s="93"/>
      <c r="AF254" s="93"/>
      <c r="AP254" s="93"/>
      <c r="AQ254" s="93"/>
    </row>
    <row r="255" spans="8:43" s="91" customFormat="1" x14ac:dyDescent="0.25">
      <c r="H255" s="93"/>
      <c r="I255" s="93"/>
      <c r="J255" s="94"/>
      <c r="T255" s="93"/>
      <c r="U255" s="93"/>
      <c r="AE255" s="93"/>
      <c r="AF255" s="93"/>
      <c r="AP255" s="93"/>
      <c r="AQ255" s="93"/>
    </row>
    <row r="256" spans="8:43" s="91" customFormat="1" x14ac:dyDescent="0.25">
      <c r="H256" s="93"/>
      <c r="I256" s="93"/>
      <c r="J256" s="94"/>
      <c r="T256" s="93"/>
      <c r="U256" s="93"/>
      <c r="AE256" s="93"/>
      <c r="AF256" s="93"/>
      <c r="AP256" s="93"/>
      <c r="AQ256" s="93"/>
    </row>
    <row r="257" spans="8:43" s="91" customFormat="1" x14ac:dyDescent="0.25">
      <c r="H257" s="93"/>
      <c r="I257" s="93"/>
      <c r="J257" s="94"/>
      <c r="T257" s="93"/>
      <c r="U257" s="93"/>
      <c r="AE257" s="93"/>
      <c r="AF257" s="93"/>
      <c r="AP257" s="93"/>
      <c r="AQ257" s="93"/>
    </row>
    <row r="258" spans="8:43" s="91" customFormat="1" x14ac:dyDescent="0.25">
      <c r="H258" s="93"/>
      <c r="I258" s="93"/>
      <c r="J258" s="94"/>
      <c r="T258" s="93"/>
      <c r="U258" s="93"/>
      <c r="AE258" s="93"/>
      <c r="AF258" s="93"/>
      <c r="AP258" s="93"/>
      <c r="AQ258" s="93"/>
    </row>
    <row r="259" spans="8:43" s="91" customFormat="1" x14ac:dyDescent="0.25">
      <c r="H259" s="93"/>
      <c r="I259" s="93"/>
      <c r="J259" s="94"/>
      <c r="T259" s="93"/>
      <c r="U259" s="93"/>
      <c r="AE259" s="93"/>
      <c r="AF259" s="93"/>
      <c r="AP259" s="93"/>
      <c r="AQ259" s="93"/>
    </row>
    <row r="260" spans="8:43" s="91" customFormat="1" x14ac:dyDescent="0.25">
      <c r="H260" s="93"/>
      <c r="I260" s="93"/>
      <c r="J260" s="94"/>
      <c r="T260" s="93"/>
      <c r="U260" s="93"/>
      <c r="AE260" s="93"/>
      <c r="AF260" s="93"/>
      <c r="AP260" s="93"/>
      <c r="AQ260" s="93"/>
    </row>
    <row r="261" spans="8:43" s="91" customFormat="1" x14ac:dyDescent="0.25">
      <c r="H261" s="93"/>
      <c r="I261" s="93"/>
      <c r="J261" s="94"/>
      <c r="T261" s="93"/>
      <c r="U261" s="93"/>
      <c r="AE261" s="93"/>
      <c r="AF261" s="93"/>
      <c r="AP261" s="93"/>
      <c r="AQ261" s="93"/>
    </row>
    <row r="262" spans="8:43" s="91" customFormat="1" x14ac:dyDescent="0.25">
      <c r="H262" s="93"/>
      <c r="I262" s="93"/>
      <c r="J262" s="94"/>
      <c r="T262" s="93"/>
      <c r="U262" s="93"/>
      <c r="AE262" s="93"/>
      <c r="AF262" s="93"/>
      <c r="AP262" s="93"/>
      <c r="AQ262" s="93"/>
    </row>
    <row r="263" spans="8:43" s="91" customFormat="1" x14ac:dyDescent="0.25">
      <c r="H263" s="93"/>
      <c r="I263" s="93"/>
      <c r="J263" s="94"/>
      <c r="T263" s="93"/>
      <c r="U263" s="93"/>
      <c r="AE263" s="93"/>
      <c r="AF263" s="93"/>
      <c r="AP263" s="93"/>
      <c r="AQ263" s="93"/>
    </row>
    <row r="264" spans="8:43" s="91" customFormat="1" x14ac:dyDescent="0.25">
      <c r="H264" s="93"/>
      <c r="I264" s="93"/>
      <c r="J264" s="94"/>
      <c r="T264" s="93"/>
      <c r="U264" s="93"/>
      <c r="AE264" s="93"/>
      <c r="AF264" s="93"/>
      <c r="AP264" s="93"/>
      <c r="AQ264" s="93"/>
    </row>
    <row r="265" spans="8:43" s="91" customFormat="1" x14ac:dyDescent="0.25">
      <c r="H265" s="93"/>
      <c r="I265" s="93"/>
      <c r="J265" s="94"/>
      <c r="T265" s="93"/>
      <c r="U265" s="93"/>
      <c r="AE265" s="93"/>
      <c r="AF265" s="93"/>
      <c r="AP265" s="93"/>
      <c r="AQ265" s="93"/>
    </row>
    <row r="266" spans="8:43" s="91" customFormat="1" x14ac:dyDescent="0.25">
      <c r="H266" s="93"/>
      <c r="I266" s="93"/>
      <c r="J266" s="94"/>
      <c r="T266" s="93"/>
      <c r="U266" s="93"/>
      <c r="AE266" s="93"/>
      <c r="AF266" s="93"/>
      <c r="AP266" s="93"/>
      <c r="AQ266" s="93"/>
    </row>
    <row r="267" spans="8:43" s="91" customFormat="1" x14ac:dyDescent="0.25">
      <c r="H267" s="93"/>
      <c r="I267" s="93"/>
      <c r="J267" s="94"/>
      <c r="T267" s="93"/>
      <c r="U267" s="93"/>
      <c r="AE267" s="93"/>
      <c r="AF267" s="93"/>
      <c r="AP267" s="93"/>
      <c r="AQ267" s="93"/>
    </row>
    <row r="268" spans="8:43" s="91" customFormat="1" x14ac:dyDescent="0.25">
      <c r="H268" s="93"/>
      <c r="I268" s="93"/>
      <c r="J268" s="94"/>
      <c r="T268" s="93"/>
      <c r="U268" s="93"/>
      <c r="AE268" s="93"/>
      <c r="AF268" s="93"/>
      <c r="AP268" s="93"/>
      <c r="AQ268" s="93"/>
    </row>
    <row r="269" spans="8:43" s="91" customFormat="1" x14ac:dyDescent="0.25">
      <c r="H269" s="93"/>
      <c r="I269" s="93"/>
      <c r="J269" s="94"/>
      <c r="T269" s="93"/>
      <c r="U269" s="93"/>
      <c r="AE269" s="93"/>
      <c r="AF269" s="93"/>
      <c r="AP269" s="93"/>
      <c r="AQ269" s="93"/>
    </row>
    <row r="270" spans="8:43" s="91" customFormat="1" x14ac:dyDescent="0.25">
      <c r="H270" s="93"/>
      <c r="I270" s="93"/>
      <c r="J270" s="94"/>
      <c r="T270" s="93"/>
      <c r="U270" s="93"/>
      <c r="AE270" s="93"/>
      <c r="AF270" s="93"/>
      <c r="AP270" s="93"/>
      <c r="AQ270" s="93"/>
    </row>
    <row r="271" spans="8:43" s="91" customFormat="1" x14ac:dyDescent="0.25">
      <c r="H271" s="93"/>
      <c r="I271" s="93"/>
      <c r="J271" s="94"/>
      <c r="T271" s="93"/>
      <c r="U271" s="93"/>
      <c r="AE271" s="93"/>
      <c r="AF271" s="93"/>
      <c r="AP271" s="93"/>
      <c r="AQ271" s="93"/>
    </row>
    <row r="272" spans="8:43" s="91" customFormat="1" x14ac:dyDescent="0.25">
      <c r="H272" s="93"/>
      <c r="I272" s="93"/>
      <c r="J272" s="94"/>
      <c r="T272" s="93"/>
      <c r="U272" s="93"/>
      <c r="AE272" s="93"/>
      <c r="AF272" s="93"/>
      <c r="AP272" s="93"/>
      <c r="AQ272" s="93"/>
    </row>
    <row r="273" spans="8:43" s="91" customFormat="1" x14ac:dyDescent="0.25">
      <c r="H273" s="93"/>
      <c r="I273" s="93"/>
      <c r="J273" s="94"/>
      <c r="T273" s="93"/>
      <c r="U273" s="93"/>
      <c r="AE273" s="93"/>
      <c r="AF273" s="93"/>
      <c r="AP273" s="93"/>
      <c r="AQ273" s="93"/>
    </row>
    <row r="274" spans="8:43" s="91" customFormat="1" x14ac:dyDescent="0.25">
      <c r="H274" s="93"/>
      <c r="I274" s="93"/>
      <c r="J274" s="94"/>
      <c r="T274" s="93"/>
      <c r="U274" s="93"/>
      <c r="AE274" s="93"/>
      <c r="AF274" s="93"/>
      <c r="AP274" s="93"/>
      <c r="AQ274" s="93"/>
    </row>
    <row r="275" spans="8:43" s="91" customFormat="1" x14ac:dyDescent="0.25">
      <c r="H275" s="93"/>
      <c r="I275" s="93"/>
      <c r="J275" s="94"/>
      <c r="T275" s="93"/>
      <c r="U275" s="93"/>
      <c r="AE275" s="93"/>
      <c r="AF275" s="93"/>
      <c r="AP275" s="93"/>
      <c r="AQ275" s="93"/>
    </row>
    <row r="276" spans="8:43" s="91" customFormat="1" x14ac:dyDescent="0.25">
      <c r="H276" s="93"/>
      <c r="I276" s="93"/>
      <c r="J276" s="94"/>
      <c r="T276" s="93"/>
      <c r="U276" s="93"/>
      <c r="AE276" s="93"/>
      <c r="AF276" s="93"/>
      <c r="AP276" s="93"/>
      <c r="AQ276" s="93"/>
    </row>
    <row r="277" spans="8:43" s="91" customFormat="1" x14ac:dyDescent="0.25">
      <c r="H277" s="93"/>
      <c r="I277" s="93"/>
      <c r="J277" s="94"/>
      <c r="T277" s="93"/>
      <c r="U277" s="93"/>
      <c r="AE277" s="93"/>
      <c r="AF277" s="93"/>
      <c r="AP277" s="93"/>
      <c r="AQ277" s="93"/>
    </row>
    <row r="278" spans="8:43" s="91" customFormat="1" x14ac:dyDescent="0.25">
      <c r="H278" s="93"/>
      <c r="I278" s="93"/>
      <c r="J278" s="94"/>
      <c r="T278" s="93"/>
      <c r="U278" s="93"/>
      <c r="AE278" s="93"/>
      <c r="AF278" s="93"/>
      <c r="AP278" s="93"/>
      <c r="AQ278" s="93"/>
    </row>
    <row r="279" spans="8:43" s="91" customFormat="1" x14ac:dyDescent="0.25">
      <c r="H279" s="93"/>
      <c r="I279" s="93"/>
      <c r="J279" s="94"/>
      <c r="T279" s="93"/>
      <c r="U279" s="93"/>
      <c r="AE279" s="93"/>
      <c r="AF279" s="93"/>
      <c r="AP279" s="93"/>
      <c r="AQ279" s="93"/>
    </row>
    <row r="280" spans="8:43" s="91" customFormat="1" x14ac:dyDescent="0.25">
      <c r="H280" s="93"/>
      <c r="I280" s="93"/>
      <c r="J280" s="94"/>
      <c r="T280" s="93"/>
      <c r="U280" s="93"/>
      <c r="AE280" s="93"/>
      <c r="AF280" s="93"/>
      <c r="AP280" s="93"/>
      <c r="AQ280" s="93"/>
    </row>
    <row r="281" spans="8:43" s="91" customFormat="1" x14ac:dyDescent="0.25">
      <c r="H281" s="93"/>
      <c r="I281" s="93"/>
      <c r="J281" s="94"/>
      <c r="T281" s="93"/>
      <c r="U281" s="93"/>
      <c r="AE281" s="93"/>
      <c r="AF281" s="93"/>
      <c r="AP281" s="93"/>
      <c r="AQ281" s="93"/>
    </row>
    <row r="282" spans="8:43" s="91" customFormat="1" x14ac:dyDescent="0.25">
      <c r="H282" s="93"/>
      <c r="I282" s="93"/>
      <c r="J282" s="94"/>
      <c r="T282" s="93"/>
      <c r="U282" s="93"/>
      <c r="AE282" s="93"/>
      <c r="AF282" s="93"/>
      <c r="AP282" s="93"/>
      <c r="AQ282" s="93"/>
    </row>
    <row r="283" spans="8:43" s="91" customFormat="1" x14ac:dyDescent="0.25">
      <c r="H283" s="93"/>
      <c r="I283" s="93"/>
      <c r="J283" s="94"/>
      <c r="T283" s="93"/>
      <c r="U283" s="93"/>
      <c r="AE283" s="93"/>
      <c r="AF283" s="93"/>
      <c r="AP283" s="93"/>
      <c r="AQ283" s="93"/>
    </row>
    <row r="284" spans="8:43" s="91" customFormat="1" x14ac:dyDescent="0.25">
      <c r="H284" s="93"/>
      <c r="I284" s="93"/>
      <c r="J284" s="94"/>
      <c r="T284" s="93"/>
      <c r="U284" s="93"/>
      <c r="AE284" s="93"/>
      <c r="AF284" s="93"/>
      <c r="AP284" s="93"/>
      <c r="AQ284" s="93"/>
    </row>
    <row r="285" spans="8:43" s="91" customFormat="1" x14ac:dyDescent="0.25">
      <c r="H285" s="93"/>
      <c r="I285" s="93"/>
      <c r="J285" s="94"/>
      <c r="T285" s="93"/>
      <c r="U285" s="93"/>
      <c r="AE285" s="93"/>
      <c r="AF285" s="93"/>
      <c r="AP285" s="93"/>
      <c r="AQ285" s="93"/>
    </row>
    <row r="286" spans="8:43" s="91" customFormat="1" x14ac:dyDescent="0.25">
      <c r="H286" s="93"/>
      <c r="I286" s="93"/>
      <c r="J286" s="94"/>
      <c r="T286" s="93"/>
      <c r="U286" s="93"/>
      <c r="AE286" s="93"/>
      <c r="AF286" s="93"/>
      <c r="AP286" s="93"/>
      <c r="AQ286" s="93"/>
    </row>
    <row r="287" spans="8:43" s="91" customFormat="1" x14ac:dyDescent="0.25">
      <c r="H287" s="93"/>
      <c r="I287" s="93"/>
      <c r="J287" s="94"/>
      <c r="T287" s="93"/>
      <c r="U287" s="93"/>
      <c r="AE287" s="93"/>
      <c r="AF287" s="93"/>
      <c r="AP287" s="93"/>
      <c r="AQ287" s="93"/>
    </row>
    <row r="288" spans="8:43" s="91" customFormat="1" x14ac:dyDescent="0.25">
      <c r="H288" s="93"/>
      <c r="I288" s="93"/>
      <c r="J288" s="94"/>
      <c r="T288" s="93"/>
      <c r="U288" s="93"/>
      <c r="AE288" s="93"/>
      <c r="AF288" s="93"/>
      <c r="AP288" s="93"/>
      <c r="AQ288" s="93"/>
    </row>
    <row r="289" spans="8:43" s="91" customFormat="1" x14ac:dyDescent="0.25">
      <c r="H289" s="93"/>
      <c r="I289" s="93"/>
      <c r="J289" s="94"/>
      <c r="T289" s="93"/>
      <c r="U289" s="93"/>
      <c r="AE289" s="93"/>
      <c r="AF289" s="93"/>
      <c r="AP289" s="93"/>
      <c r="AQ289" s="93"/>
    </row>
    <row r="290" spans="8:43" s="91" customFormat="1" x14ac:dyDescent="0.25">
      <c r="H290" s="93"/>
      <c r="I290" s="93"/>
      <c r="J290" s="94"/>
      <c r="T290" s="93"/>
      <c r="U290" s="93"/>
      <c r="AE290" s="93"/>
      <c r="AF290" s="93"/>
      <c r="AP290" s="93"/>
      <c r="AQ290" s="93"/>
    </row>
    <row r="291" spans="8:43" s="91" customFormat="1" x14ac:dyDescent="0.25">
      <c r="H291" s="93"/>
      <c r="I291" s="93"/>
      <c r="J291" s="94"/>
      <c r="T291" s="93"/>
      <c r="U291" s="93"/>
      <c r="AE291" s="93"/>
      <c r="AF291" s="93"/>
      <c r="AP291" s="93"/>
      <c r="AQ291" s="93"/>
    </row>
    <row r="292" spans="8:43" s="91" customFormat="1" x14ac:dyDescent="0.25">
      <c r="H292" s="93"/>
      <c r="I292" s="93"/>
      <c r="J292" s="94"/>
      <c r="T292" s="93"/>
      <c r="U292" s="93"/>
      <c r="AE292" s="93"/>
      <c r="AF292" s="93"/>
      <c r="AP292" s="93"/>
      <c r="AQ292" s="93"/>
    </row>
    <row r="293" spans="8:43" s="91" customFormat="1" x14ac:dyDescent="0.25">
      <c r="H293" s="93"/>
      <c r="I293" s="93"/>
      <c r="J293" s="94"/>
      <c r="T293" s="93"/>
      <c r="U293" s="93"/>
      <c r="AE293" s="93"/>
      <c r="AF293" s="93"/>
      <c r="AP293" s="93"/>
      <c r="AQ293" s="93"/>
    </row>
    <row r="294" spans="8:43" s="91" customFormat="1" x14ac:dyDescent="0.25">
      <c r="H294" s="93"/>
      <c r="I294" s="93"/>
      <c r="J294" s="94"/>
      <c r="T294" s="93"/>
      <c r="U294" s="93"/>
      <c r="AE294" s="93"/>
      <c r="AF294" s="93"/>
      <c r="AP294" s="93"/>
      <c r="AQ294" s="93"/>
    </row>
    <row r="295" spans="8:43" s="91" customFormat="1" x14ac:dyDescent="0.25">
      <c r="H295" s="93"/>
      <c r="I295" s="93"/>
      <c r="J295" s="94"/>
      <c r="T295" s="93"/>
      <c r="U295" s="93"/>
      <c r="AE295" s="93"/>
      <c r="AF295" s="93"/>
      <c r="AP295" s="93"/>
      <c r="AQ295" s="93"/>
    </row>
    <row r="296" spans="8:43" s="91" customFormat="1" x14ac:dyDescent="0.25">
      <c r="H296" s="93"/>
      <c r="I296" s="93"/>
      <c r="J296" s="94"/>
      <c r="T296" s="93"/>
      <c r="U296" s="93"/>
      <c r="AE296" s="93"/>
      <c r="AF296" s="93"/>
      <c r="AP296" s="93"/>
      <c r="AQ296" s="93"/>
    </row>
    <row r="297" spans="8:43" s="91" customFormat="1" x14ac:dyDescent="0.25">
      <c r="H297" s="93"/>
      <c r="I297" s="93"/>
      <c r="J297" s="94"/>
      <c r="T297" s="93"/>
      <c r="U297" s="93"/>
      <c r="AE297" s="93"/>
      <c r="AF297" s="93"/>
      <c r="AP297" s="93"/>
      <c r="AQ297" s="93"/>
    </row>
    <row r="298" spans="8:43" s="91" customFormat="1" x14ac:dyDescent="0.25">
      <c r="H298" s="93"/>
      <c r="I298" s="93"/>
      <c r="J298" s="94"/>
      <c r="T298" s="93"/>
      <c r="U298" s="93"/>
      <c r="AE298" s="93"/>
      <c r="AF298" s="93"/>
      <c r="AP298" s="93"/>
      <c r="AQ298" s="93"/>
    </row>
    <row r="299" spans="8:43" s="91" customFormat="1" x14ac:dyDescent="0.25">
      <c r="H299" s="93"/>
      <c r="I299" s="93"/>
      <c r="J299" s="94"/>
      <c r="T299" s="93"/>
      <c r="U299" s="93"/>
      <c r="AE299" s="93"/>
      <c r="AF299" s="93"/>
      <c r="AP299" s="93"/>
      <c r="AQ299" s="93"/>
    </row>
    <row r="300" spans="8:43" s="91" customFormat="1" x14ac:dyDescent="0.25">
      <c r="H300" s="93"/>
      <c r="I300" s="93"/>
      <c r="J300" s="94"/>
      <c r="T300" s="93"/>
      <c r="U300" s="93"/>
      <c r="AE300" s="93"/>
      <c r="AF300" s="93"/>
      <c r="AP300" s="93"/>
      <c r="AQ300" s="93"/>
    </row>
    <row r="301" spans="8:43" s="91" customFormat="1" x14ac:dyDescent="0.25">
      <c r="H301" s="93"/>
      <c r="I301" s="93"/>
      <c r="J301" s="94"/>
      <c r="T301" s="93"/>
      <c r="U301" s="93"/>
      <c r="AE301" s="93"/>
      <c r="AF301" s="93"/>
      <c r="AP301" s="93"/>
      <c r="AQ301" s="93"/>
    </row>
    <row r="302" spans="8:43" s="91" customFormat="1" x14ac:dyDescent="0.25">
      <c r="H302" s="93"/>
      <c r="I302" s="93"/>
      <c r="J302" s="94"/>
      <c r="T302" s="93"/>
      <c r="U302" s="93"/>
      <c r="AE302" s="93"/>
      <c r="AF302" s="93"/>
      <c r="AP302" s="93"/>
      <c r="AQ302" s="93"/>
    </row>
    <row r="303" spans="8:43" s="91" customFormat="1" x14ac:dyDescent="0.25">
      <c r="H303" s="93"/>
      <c r="I303" s="93"/>
      <c r="J303" s="94"/>
      <c r="T303" s="93"/>
      <c r="U303" s="93"/>
      <c r="AE303" s="93"/>
      <c r="AF303" s="93"/>
      <c r="AP303" s="93"/>
      <c r="AQ303" s="93"/>
    </row>
    <row r="304" spans="8:43" s="91" customFormat="1" x14ac:dyDescent="0.25">
      <c r="H304" s="93"/>
      <c r="I304" s="93"/>
      <c r="J304" s="94"/>
      <c r="T304" s="93"/>
      <c r="U304" s="93"/>
      <c r="AE304" s="93"/>
      <c r="AF304" s="93"/>
      <c r="AP304" s="93"/>
      <c r="AQ304" s="93"/>
    </row>
    <row r="305" spans="8:43" s="91" customFormat="1" x14ac:dyDescent="0.25">
      <c r="H305" s="93"/>
      <c r="I305" s="93"/>
      <c r="J305" s="94"/>
      <c r="T305" s="93"/>
      <c r="U305" s="93"/>
      <c r="AE305" s="93"/>
      <c r="AF305" s="93"/>
      <c r="AP305" s="93"/>
      <c r="AQ305" s="93"/>
    </row>
    <row r="306" spans="8:43" s="91" customFormat="1" x14ac:dyDescent="0.25">
      <c r="H306" s="93"/>
      <c r="I306" s="93"/>
      <c r="J306" s="94"/>
      <c r="T306" s="93"/>
      <c r="U306" s="93"/>
      <c r="AE306" s="93"/>
      <c r="AF306" s="93"/>
      <c r="AP306" s="93"/>
      <c r="AQ306" s="93"/>
    </row>
    <row r="307" spans="8:43" s="91" customFormat="1" x14ac:dyDescent="0.25">
      <c r="H307" s="93"/>
      <c r="I307" s="93"/>
      <c r="J307" s="94"/>
      <c r="T307" s="93"/>
      <c r="U307" s="93"/>
      <c r="AE307" s="93"/>
      <c r="AF307" s="93"/>
      <c r="AP307" s="93"/>
      <c r="AQ307" s="93"/>
    </row>
    <row r="308" spans="8:43" s="91" customFormat="1" x14ac:dyDescent="0.25">
      <c r="H308" s="93"/>
      <c r="I308" s="93"/>
      <c r="J308" s="94"/>
      <c r="T308" s="93"/>
      <c r="U308" s="93"/>
      <c r="AE308" s="93"/>
      <c r="AF308" s="93"/>
      <c r="AP308" s="93"/>
      <c r="AQ308" s="93"/>
    </row>
    <row r="309" spans="8:43" s="91" customFormat="1" x14ac:dyDescent="0.25">
      <c r="H309" s="93"/>
      <c r="I309" s="93"/>
      <c r="J309" s="94"/>
      <c r="T309" s="93"/>
      <c r="U309" s="93"/>
      <c r="AE309" s="93"/>
      <c r="AF309" s="93"/>
      <c r="AP309" s="93"/>
      <c r="AQ309" s="93"/>
    </row>
    <row r="310" spans="8:43" s="91" customFormat="1" x14ac:dyDescent="0.25">
      <c r="H310" s="93"/>
      <c r="I310" s="93"/>
      <c r="J310" s="94"/>
      <c r="T310" s="93"/>
      <c r="U310" s="93"/>
      <c r="AE310" s="93"/>
      <c r="AF310" s="93"/>
      <c r="AP310" s="93"/>
      <c r="AQ310" s="93"/>
    </row>
    <row r="311" spans="8:43" s="91" customFormat="1" x14ac:dyDescent="0.25">
      <c r="H311" s="93"/>
      <c r="I311" s="93"/>
      <c r="J311" s="94"/>
      <c r="T311" s="93"/>
      <c r="U311" s="93"/>
      <c r="AE311" s="93"/>
      <c r="AF311" s="93"/>
      <c r="AP311" s="93"/>
      <c r="AQ311" s="93"/>
    </row>
    <row r="312" spans="8:43" s="91" customFormat="1" x14ac:dyDescent="0.25">
      <c r="H312" s="93"/>
      <c r="I312" s="93"/>
      <c r="J312" s="94"/>
      <c r="T312" s="93"/>
      <c r="U312" s="93"/>
      <c r="AE312" s="93"/>
      <c r="AF312" s="93"/>
      <c r="AP312" s="93"/>
      <c r="AQ312" s="93"/>
    </row>
    <row r="313" spans="8:43" s="91" customFormat="1" x14ac:dyDescent="0.25">
      <c r="H313" s="93"/>
      <c r="I313" s="93"/>
      <c r="J313" s="94"/>
      <c r="T313" s="93"/>
      <c r="U313" s="93"/>
      <c r="AE313" s="93"/>
      <c r="AF313" s="93"/>
      <c r="AP313" s="93"/>
      <c r="AQ313" s="93"/>
    </row>
    <row r="314" spans="8:43" s="91" customFormat="1" x14ac:dyDescent="0.25">
      <c r="H314" s="93"/>
      <c r="I314" s="93"/>
      <c r="J314" s="94"/>
      <c r="T314" s="93"/>
      <c r="U314" s="93"/>
      <c r="AE314" s="93"/>
      <c r="AF314" s="93"/>
      <c r="AP314" s="93"/>
      <c r="AQ314" s="93"/>
    </row>
    <row r="315" spans="8:43" s="91" customFormat="1" x14ac:dyDescent="0.25">
      <c r="H315" s="93"/>
      <c r="I315" s="93"/>
      <c r="J315" s="94"/>
      <c r="T315" s="93"/>
      <c r="U315" s="93"/>
      <c r="AE315" s="93"/>
      <c r="AF315" s="93"/>
      <c r="AP315" s="93"/>
      <c r="AQ315" s="93"/>
    </row>
    <row r="316" spans="8:43" s="91" customFormat="1" x14ac:dyDescent="0.25">
      <c r="H316" s="93"/>
      <c r="I316" s="93"/>
      <c r="J316" s="94"/>
      <c r="T316" s="93"/>
      <c r="U316" s="93"/>
      <c r="AE316" s="93"/>
      <c r="AF316" s="93"/>
      <c r="AP316" s="93"/>
      <c r="AQ316" s="93"/>
    </row>
    <row r="317" spans="8:43" s="91" customFormat="1" x14ac:dyDescent="0.25">
      <c r="H317" s="93"/>
      <c r="I317" s="93"/>
      <c r="J317" s="94"/>
      <c r="T317" s="93"/>
      <c r="U317" s="93"/>
      <c r="AE317" s="93"/>
      <c r="AF317" s="93"/>
      <c r="AP317" s="93"/>
      <c r="AQ317" s="93"/>
    </row>
    <row r="318" spans="8:43" s="91" customFormat="1" x14ac:dyDescent="0.25">
      <c r="H318" s="93"/>
      <c r="I318" s="93"/>
      <c r="J318" s="94"/>
      <c r="T318" s="93"/>
      <c r="U318" s="93"/>
      <c r="AE318" s="93"/>
      <c r="AF318" s="93"/>
      <c r="AP318" s="93"/>
      <c r="AQ318" s="93"/>
    </row>
    <row r="319" spans="8:43" s="91" customFormat="1" x14ac:dyDescent="0.25">
      <c r="H319" s="93"/>
      <c r="I319" s="93"/>
      <c r="J319" s="94"/>
      <c r="T319" s="93"/>
      <c r="U319" s="93"/>
      <c r="AE319" s="93"/>
      <c r="AF319" s="93"/>
      <c r="AP319" s="93"/>
      <c r="AQ319" s="93"/>
    </row>
    <row r="320" spans="8:43" s="91" customFormat="1" x14ac:dyDescent="0.25">
      <c r="H320" s="93"/>
      <c r="I320" s="93"/>
      <c r="J320" s="94"/>
      <c r="T320" s="93"/>
      <c r="U320" s="93"/>
      <c r="AE320" s="93"/>
      <c r="AF320" s="93"/>
      <c r="AP320" s="93"/>
      <c r="AQ320" s="93"/>
    </row>
    <row r="321" spans="8:43" s="91" customFormat="1" x14ac:dyDescent="0.25">
      <c r="H321" s="93"/>
      <c r="I321" s="93"/>
      <c r="J321" s="94"/>
      <c r="T321" s="93"/>
      <c r="U321" s="93"/>
      <c r="AE321" s="93"/>
      <c r="AF321" s="93"/>
      <c r="AP321" s="93"/>
      <c r="AQ321" s="93"/>
    </row>
    <row r="322" spans="8:43" s="91" customFormat="1" x14ac:dyDescent="0.25">
      <c r="H322" s="93"/>
      <c r="I322" s="93"/>
      <c r="J322" s="94"/>
      <c r="T322" s="93"/>
      <c r="U322" s="93"/>
      <c r="AE322" s="93"/>
      <c r="AF322" s="93"/>
      <c r="AP322" s="93"/>
      <c r="AQ322" s="93"/>
    </row>
    <row r="323" spans="8:43" s="91" customFormat="1" x14ac:dyDescent="0.25">
      <c r="H323" s="93"/>
      <c r="I323" s="93"/>
      <c r="J323" s="94"/>
      <c r="T323" s="93"/>
      <c r="U323" s="93"/>
      <c r="AE323" s="93"/>
      <c r="AF323" s="93"/>
      <c r="AP323" s="93"/>
      <c r="AQ323" s="93"/>
    </row>
    <row r="324" spans="8:43" s="91" customFormat="1" x14ac:dyDescent="0.25">
      <c r="H324" s="93"/>
      <c r="I324" s="93"/>
      <c r="J324" s="94"/>
      <c r="T324" s="93"/>
      <c r="U324" s="93"/>
      <c r="AE324" s="93"/>
      <c r="AF324" s="93"/>
      <c r="AP324" s="93"/>
      <c r="AQ324" s="93"/>
    </row>
    <row r="325" spans="8:43" s="91" customFormat="1" x14ac:dyDescent="0.25">
      <c r="H325" s="93"/>
      <c r="I325" s="93"/>
      <c r="J325" s="94"/>
      <c r="T325" s="93"/>
      <c r="U325" s="93"/>
      <c r="AE325" s="93"/>
      <c r="AF325" s="93"/>
      <c r="AP325" s="93"/>
      <c r="AQ325" s="93"/>
    </row>
    <row r="326" spans="8:43" s="91" customFormat="1" x14ac:dyDescent="0.25">
      <c r="H326" s="93"/>
      <c r="I326" s="93"/>
      <c r="J326" s="94"/>
      <c r="T326" s="93"/>
      <c r="U326" s="93"/>
      <c r="AE326" s="93"/>
      <c r="AF326" s="93"/>
      <c r="AP326" s="93"/>
      <c r="AQ326" s="93"/>
    </row>
    <row r="327" spans="8:43" s="91" customFormat="1" x14ac:dyDescent="0.25">
      <c r="H327" s="93"/>
      <c r="I327" s="93"/>
      <c r="J327" s="94"/>
      <c r="T327" s="93"/>
      <c r="U327" s="93"/>
      <c r="AE327" s="93"/>
      <c r="AF327" s="93"/>
      <c r="AP327" s="93"/>
      <c r="AQ327" s="93"/>
    </row>
    <row r="328" spans="8:43" s="91" customFormat="1" x14ac:dyDescent="0.25">
      <c r="H328" s="93"/>
      <c r="I328" s="93"/>
      <c r="J328" s="94"/>
      <c r="T328" s="93"/>
      <c r="U328" s="93"/>
      <c r="AE328" s="93"/>
      <c r="AF328" s="93"/>
      <c r="AP328" s="93"/>
      <c r="AQ328" s="93"/>
    </row>
    <row r="329" spans="8:43" s="91" customFormat="1" x14ac:dyDescent="0.25">
      <c r="H329" s="93"/>
      <c r="I329" s="93"/>
      <c r="J329" s="94"/>
      <c r="T329" s="93"/>
      <c r="U329" s="93"/>
      <c r="AE329" s="93"/>
      <c r="AF329" s="93"/>
      <c r="AP329" s="93"/>
      <c r="AQ329" s="93"/>
    </row>
    <row r="330" spans="8:43" s="91" customFormat="1" x14ac:dyDescent="0.25">
      <c r="H330" s="93"/>
      <c r="I330" s="93"/>
      <c r="J330" s="94"/>
      <c r="T330" s="93"/>
      <c r="U330" s="93"/>
      <c r="AE330" s="93"/>
      <c r="AF330" s="93"/>
      <c r="AP330" s="93"/>
      <c r="AQ330" s="93"/>
    </row>
    <row r="331" spans="8:43" s="91" customFormat="1" x14ac:dyDescent="0.25">
      <c r="H331" s="93"/>
      <c r="I331" s="93"/>
      <c r="J331" s="94"/>
      <c r="T331" s="93"/>
      <c r="U331" s="93"/>
      <c r="AE331" s="93"/>
      <c r="AF331" s="93"/>
      <c r="AP331" s="93"/>
      <c r="AQ331" s="93"/>
    </row>
    <row r="332" spans="8:43" s="91" customFormat="1" x14ac:dyDescent="0.25">
      <c r="H332" s="93"/>
      <c r="I332" s="93"/>
      <c r="J332" s="94"/>
      <c r="T332" s="93"/>
      <c r="U332" s="93"/>
      <c r="AE332" s="93"/>
      <c r="AF332" s="93"/>
      <c r="AP332" s="93"/>
      <c r="AQ332" s="93"/>
    </row>
    <row r="333" spans="8:43" s="91" customFormat="1" x14ac:dyDescent="0.25">
      <c r="H333" s="93"/>
      <c r="I333" s="93"/>
      <c r="J333" s="94"/>
      <c r="T333" s="93"/>
      <c r="U333" s="93"/>
      <c r="AE333" s="93"/>
      <c r="AF333" s="93"/>
      <c r="AP333" s="93"/>
      <c r="AQ333" s="93"/>
    </row>
    <row r="334" spans="8:43" s="91" customFormat="1" x14ac:dyDescent="0.25">
      <c r="H334" s="93"/>
      <c r="I334" s="93"/>
      <c r="J334" s="94"/>
      <c r="T334" s="93"/>
      <c r="U334" s="93"/>
      <c r="AE334" s="93"/>
      <c r="AF334" s="93"/>
      <c r="AP334" s="93"/>
      <c r="AQ334" s="93"/>
    </row>
    <row r="335" spans="8:43" s="91" customFormat="1" x14ac:dyDescent="0.25">
      <c r="H335" s="93"/>
      <c r="I335" s="93"/>
      <c r="J335" s="94"/>
      <c r="T335" s="93"/>
      <c r="U335" s="93"/>
      <c r="AE335" s="93"/>
      <c r="AF335" s="93"/>
      <c r="AP335" s="93"/>
      <c r="AQ335" s="93"/>
    </row>
    <row r="336" spans="8:43" s="91" customFormat="1" x14ac:dyDescent="0.25">
      <c r="H336" s="93"/>
      <c r="I336" s="93"/>
      <c r="J336" s="94"/>
      <c r="T336" s="93"/>
      <c r="U336" s="93"/>
      <c r="AE336" s="93"/>
      <c r="AF336" s="93"/>
      <c r="AP336" s="93"/>
      <c r="AQ336" s="93"/>
    </row>
    <row r="337" spans="8:43" s="91" customFormat="1" x14ac:dyDescent="0.25">
      <c r="H337" s="93"/>
      <c r="I337" s="93"/>
      <c r="J337" s="94"/>
      <c r="T337" s="93"/>
      <c r="U337" s="93"/>
      <c r="AE337" s="93"/>
      <c r="AF337" s="93"/>
      <c r="AP337" s="93"/>
      <c r="AQ337" s="93"/>
    </row>
    <row r="338" spans="8:43" s="91" customFormat="1" x14ac:dyDescent="0.25">
      <c r="H338" s="93"/>
      <c r="I338" s="93"/>
      <c r="J338" s="94"/>
      <c r="T338" s="93"/>
      <c r="U338" s="93"/>
      <c r="AE338" s="93"/>
      <c r="AF338" s="93"/>
      <c r="AP338" s="93"/>
      <c r="AQ338" s="93"/>
    </row>
    <row r="339" spans="8:43" s="91" customFormat="1" x14ac:dyDescent="0.25">
      <c r="H339" s="93"/>
      <c r="I339" s="93"/>
      <c r="J339" s="94"/>
      <c r="T339" s="93"/>
      <c r="U339" s="93"/>
      <c r="AE339" s="93"/>
      <c r="AF339" s="93"/>
      <c r="AP339" s="93"/>
      <c r="AQ339" s="93"/>
    </row>
    <row r="340" spans="8:43" s="91" customFormat="1" x14ac:dyDescent="0.25">
      <c r="H340" s="93"/>
      <c r="I340" s="93"/>
      <c r="J340" s="94"/>
      <c r="T340" s="93"/>
      <c r="U340" s="93"/>
      <c r="AE340" s="93"/>
      <c r="AF340" s="93"/>
      <c r="AP340" s="93"/>
      <c r="AQ340" s="93"/>
    </row>
    <row r="341" spans="8:43" s="91" customFormat="1" x14ac:dyDescent="0.25">
      <c r="H341" s="93"/>
      <c r="I341" s="93"/>
      <c r="J341" s="94"/>
      <c r="T341" s="93"/>
      <c r="U341" s="93"/>
      <c r="AE341" s="93"/>
      <c r="AF341" s="93"/>
      <c r="AP341" s="93"/>
      <c r="AQ341" s="93"/>
    </row>
    <row r="342" spans="8:43" s="91" customFormat="1" x14ac:dyDescent="0.25">
      <c r="H342" s="93"/>
      <c r="I342" s="93"/>
      <c r="J342" s="94"/>
      <c r="T342" s="93"/>
      <c r="U342" s="93"/>
      <c r="AE342" s="93"/>
      <c r="AF342" s="93"/>
      <c r="AP342" s="93"/>
      <c r="AQ342" s="93"/>
    </row>
    <row r="343" spans="8:43" s="91" customFormat="1" x14ac:dyDescent="0.25">
      <c r="H343" s="93"/>
      <c r="I343" s="93"/>
      <c r="J343" s="94"/>
      <c r="T343" s="93"/>
      <c r="U343" s="93"/>
      <c r="AE343" s="93"/>
      <c r="AF343" s="93"/>
      <c r="AP343" s="93"/>
      <c r="AQ343" s="93"/>
    </row>
    <row r="344" spans="8:43" s="91" customFormat="1" x14ac:dyDescent="0.25">
      <c r="H344" s="93"/>
      <c r="I344" s="93"/>
      <c r="J344" s="94"/>
      <c r="T344" s="93"/>
      <c r="U344" s="93"/>
      <c r="AE344" s="93"/>
      <c r="AF344" s="93"/>
      <c r="AP344" s="93"/>
      <c r="AQ344" s="93"/>
    </row>
    <row r="345" spans="8:43" s="91" customFormat="1" x14ac:dyDescent="0.25">
      <c r="H345" s="93"/>
      <c r="I345" s="93"/>
      <c r="J345" s="94"/>
      <c r="T345" s="93"/>
      <c r="U345" s="93"/>
      <c r="AE345" s="93"/>
      <c r="AF345" s="93"/>
      <c r="AP345" s="93"/>
      <c r="AQ345" s="93"/>
    </row>
    <row r="346" spans="8:43" s="91" customFormat="1" x14ac:dyDescent="0.25">
      <c r="H346" s="93"/>
      <c r="I346" s="93"/>
      <c r="J346" s="94"/>
      <c r="T346" s="93"/>
      <c r="U346" s="93"/>
      <c r="AE346" s="93"/>
      <c r="AF346" s="93"/>
      <c r="AP346" s="93"/>
      <c r="AQ346" s="93"/>
    </row>
    <row r="347" spans="8:43" s="91" customFormat="1" x14ac:dyDescent="0.25">
      <c r="H347" s="93"/>
      <c r="I347" s="93"/>
      <c r="J347" s="94"/>
      <c r="T347" s="93"/>
      <c r="U347" s="93"/>
      <c r="AE347" s="93"/>
      <c r="AF347" s="93"/>
      <c r="AP347" s="93"/>
      <c r="AQ347" s="93"/>
    </row>
    <row r="348" spans="8:43" s="91" customFormat="1" x14ac:dyDescent="0.25">
      <c r="H348" s="93"/>
      <c r="I348" s="93"/>
      <c r="J348" s="94"/>
      <c r="T348" s="93"/>
      <c r="U348" s="93"/>
      <c r="AE348" s="93"/>
      <c r="AF348" s="93"/>
      <c r="AP348" s="93"/>
      <c r="AQ348" s="93"/>
    </row>
    <row r="349" spans="8:43" s="91" customFormat="1" x14ac:dyDescent="0.25">
      <c r="H349" s="93"/>
      <c r="I349" s="93"/>
      <c r="J349" s="94"/>
      <c r="T349" s="93"/>
      <c r="U349" s="93"/>
      <c r="AE349" s="93"/>
      <c r="AF349" s="93"/>
      <c r="AP349" s="93"/>
      <c r="AQ349" s="93"/>
    </row>
    <row r="350" spans="8:43" s="91" customFormat="1" x14ac:dyDescent="0.25">
      <c r="H350" s="93"/>
      <c r="I350" s="93"/>
      <c r="J350" s="94"/>
      <c r="T350" s="93"/>
      <c r="U350" s="93"/>
      <c r="AE350" s="93"/>
      <c r="AF350" s="93"/>
      <c r="AP350" s="93"/>
      <c r="AQ350" s="93"/>
    </row>
    <row r="351" spans="8:43" s="91" customFormat="1" x14ac:dyDescent="0.25">
      <c r="H351" s="93"/>
      <c r="I351" s="93"/>
      <c r="J351" s="94"/>
      <c r="T351" s="93"/>
      <c r="U351" s="93"/>
      <c r="AE351" s="93"/>
      <c r="AF351" s="93"/>
      <c r="AP351" s="93"/>
      <c r="AQ351" s="93"/>
    </row>
    <row r="352" spans="8:43" s="91" customFormat="1" x14ac:dyDescent="0.25">
      <c r="H352" s="93"/>
      <c r="I352" s="93"/>
      <c r="J352" s="94"/>
      <c r="T352" s="93"/>
      <c r="U352" s="93"/>
      <c r="AE352" s="93"/>
      <c r="AF352" s="93"/>
      <c r="AP352" s="93"/>
      <c r="AQ352" s="93"/>
    </row>
    <row r="353" spans="8:43" s="91" customFormat="1" x14ac:dyDescent="0.25">
      <c r="H353" s="93"/>
      <c r="I353" s="93"/>
      <c r="J353" s="94"/>
      <c r="T353" s="93"/>
      <c r="U353" s="93"/>
      <c r="AE353" s="93"/>
      <c r="AF353" s="93"/>
      <c r="AP353" s="93"/>
      <c r="AQ353" s="93"/>
    </row>
    <row r="354" spans="8:43" s="91" customFormat="1" x14ac:dyDescent="0.25">
      <c r="H354" s="93"/>
      <c r="I354" s="93"/>
      <c r="J354" s="94"/>
      <c r="T354" s="93"/>
      <c r="U354" s="93"/>
      <c r="AE354" s="93"/>
      <c r="AF354" s="93"/>
      <c r="AP354" s="93"/>
      <c r="AQ354" s="93"/>
    </row>
    <row r="355" spans="8:43" s="91" customFormat="1" x14ac:dyDescent="0.25">
      <c r="H355" s="93"/>
      <c r="I355" s="93"/>
      <c r="J355" s="94"/>
      <c r="T355" s="93"/>
      <c r="U355" s="93"/>
      <c r="AE355" s="93"/>
      <c r="AF355" s="93"/>
      <c r="AP355" s="93"/>
      <c r="AQ355" s="93"/>
    </row>
    <row r="356" spans="8:43" s="91" customFormat="1" x14ac:dyDescent="0.25">
      <c r="H356" s="93"/>
      <c r="I356" s="93"/>
      <c r="J356" s="94"/>
      <c r="T356" s="93"/>
      <c r="U356" s="93"/>
      <c r="AE356" s="93"/>
      <c r="AF356" s="93"/>
      <c r="AP356" s="93"/>
      <c r="AQ356" s="93"/>
    </row>
    <row r="357" spans="8:43" s="91" customFormat="1" x14ac:dyDescent="0.25">
      <c r="H357" s="93"/>
      <c r="I357" s="93"/>
      <c r="J357" s="94"/>
      <c r="T357" s="93"/>
      <c r="U357" s="93"/>
      <c r="AE357" s="93"/>
      <c r="AF357" s="93"/>
      <c r="AP357" s="93"/>
      <c r="AQ357" s="93"/>
    </row>
    <row r="358" spans="8:43" s="91" customFormat="1" x14ac:dyDescent="0.25">
      <c r="H358" s="93"/>
      <c r="I358" s="93"/>
      <c r="J358" s="94"/>
      <c r="T358" s="93"/>
      <c r="U358" s="93"/>
      <c r="AE358" s="93"/>
      <c r="AF358" s="93"/>
      <c r="AP358" s="93"/>
      <c r="AQ358" s="93"/>
    </row>
    <row r="359" spans="8:43" s="91" customFormat="1" x14ac:dyDescent="0.25">
      <c r="H359" s="93"/>
      <c r="I359" s="93"/>
      <c r="J359" s="94"/>
      <c r="T359" s="93"/>
      <c r="U359" s="93"/>
      <c r="AE359" s="93"/>
      <c r="AF359" s="93"/>
      <c r="AP359" s="93"/>
      <c r="AQ359" s="93"/>
    </row>
    <row r="360" spans="8:43" s="91" customFormat="1" x14ac:dyDescent="0.25">
      <c r="H360" s="93"/>
      <c r="I360" s="93"/>
      <c r="J360" s="94"/>
      <c r="T360" s="93"/>
      <c r="U360" s="93"/>
      <c r="AE360" s="93"/>
      <c r="AF360" s="93"/>
      <c r="AP360" s="93"/>
      <c r="AQ360" s="93"/>
    </row>
    <row r="361" spans="8:43" s="91" customFormat="1" x14ac:dyDescent="0.25">
      <c r="H361" s="93"/>
      <c r="I361" s="93"/>
      <c r="J361" s="94"/>
      <c r="T361" s="93"/>
      <c r="U361" s="93"/>
      <c r="AE361" s="93"/>
      <c r="AF361" s="93"/>
      <c r="AP361" s="93"/>
      <c r="AQ361" s="93"/>
    </row>
    <row r="362" spans="8:43" s="91" customFormat="1" x14ac:dyDescent="0.25">
      <c r="H362" s="93"/>
      <c r="I362" s="93"/>
      <c r="J362" s="94"/>
      <c r="T362" s="93"/>
      <c r="U362" s="93"/>
      <c r="AE362" s="93"/>
      <c r="AF362" s="93"/>
      <c r="AP362" s="93"/>
      <c r="AQ362" s="93"/>
    </row>
    <row r="363" spans="8:43" s="91" customFormat="1" x14ac:dyDescent="0.25">
      <c r="H363" s="93"/>
      <c r="I363" s="93"/>
      <c r="J363" s="94"/>
      <c r="T363" s="93"/>
      <c r="U363" s="93"/>
      <c r="AE363" s="93"/>
      <c r="AF363" s="93"/>
      <c r="AP363" s="93"/>
      <c r="AQ363" s="93"/>
    </row>
    <row r="364" spans="8:43" s="91" customFormat="1" x14ac:dyDescent="0.25">
      <c r="H364" s="93"/>
      <c r="I364" s="93"/>
      <c r="J364" s="94"/>
      <c r="T364" s="93"/>
      <c r="U364" s="93"/>
      <c r="AE364" s="93"/>
      <c r="AF364" s="93"/>
      <c r="AP364" s="93"/>
      <c r="AQ364" s="93"/>
    </row>
    <row r="365" spans="8:43" s="91" customFormat="1" x14ac:dyDescent="0.25">
      <c r="H365" s="93"/>
      <c r="I365" s="93"/>
      <c r="J365" s="94"/>
      <c r="T365" s="93"/>
      <c r="U365" s="93"/>
      <c r="AE365" s="93"/>
      <c r="AF365" s="93"/>
      <c r="AP365" s="93"/>
      <c r="AQ365" s="93"/>
    </row>
    <row r="366" spans="8:43" s="91" customFormat="1" x14ac:dyDescent="0.25">
      <c r="H366" s="93"/>
      <c r="I366" s="93"/>
      <c r="J366" s="94"/>
      <c r="T366" s="93"/>
      <c r="U366" s="93"/>
      <c r="AE366" s="93"/>
      <c r="AF366" s="93"/>
      <c r="AP366" s="93"/>
      <c r="AQ366" s="93"/>
    </row>
    <row r="367" spans="8:43" s="91" customFormat="1" x14ac:dyDescent="0.25">
      <c r="H367" s="93"/>
      <c r="I367" s="93"/>
      <c r="J367" s="94"/>
      <c r="T367" s="93"/>
      <c r="U367" s="93"/>
      <c r="AE367" s="93"/>
      <c r="AF367" s="93"/>
      <c r="AP367" s="93"/>
      <c r="AQ367" s="93"/>
    </row>
    <row r="368" spans="8:43" s="91" customFormat="1" x14ac:dyDescent="0.25">
      <c r="H368" s="93"/>
      <c r="I368" s="93"/>
      <c r="J368" s="94"/>
      <c r="T368" s="93"/>
      <c r="U368" s="93"/>
      <c r="AE368" s="93"/>
      <c r="AF368" s="93"/>
      <c r="AP368" s="93"/>
      <c r="AQ368" s="93"/>
    </row>
    <row r="369" spans="8:43" s="91" customFormat="1" x14ac:dyDescent="0.25">
      <c r="H369" s="93"/>
      <c r="I369" s="93"/>
      <c r="J369" s="94"/>
      <c r="T369" s="93"/>
      <c r="U369" s="93"/>
      <c r="AE369" s="93"/>
      <c r="AF369" s="93"/>
      <c r="AP369" s="93"/>
      <c r="AQ369" s="93"/>
    </row>
    <row r="370" spans="8:43" s="91" customFormat="1" x14ac:dyDescent="0.25">
      <c r="H370" s="93"/>
      <c r="I370" s="93"/>
      <c r="J370" s="94"/>
      <c r="T370" s="93"/>
      <c r="U370" s="93"/>
      <c r="AE370" s="93"/>
      <c r="AF370" s="93"/>
      <c r="AP370" s="93"/>
      <c r="AQ370" s="93"/>
    </row>
    <row r="371" spans="8:43" s="91" customFormat="1" x14ac:dyDescent="0.25">
      <c r="H371" s="93"/>
      <c r="I371" s="93"/>
      <c r="J371" s="94"/>
      <c r="T371" s="93"/>
      <c r="U371" s="93"/>
      <c r="AE371" s="93"/>
      <c r="AF371" s="93"/>
      <c r="AP371" s="93"/>
      <c r="AQ371" s="93"/>
    </row>
    <row r="372" spans="8:43" s="91" customFormat="1" x14ac:dyDescent="0.25">
      <c r="H372" s="93"/>
      <c r="I372" s="93"/>
      <c r="J372" s="94"/>
      <c r="T372" s="93"/>
      <c r="U372" s="93"/>
      <c r="AE372" s="93"/>
      <c r="AF372" s="93"/>
      <c r="AP372" s="93"/>
      <c r="AQ372" s="93"/>
    </row>
    <row r="373" spans="8:43" s="91" customFormat="1" x14ac:dyDescent="0.25">
      <c r="H373" s="93"/>
      <c r="I373" s="93"/>
      <c r="J373" s="94"/>
      <c r="T373" s="93"/>
      <c r="U373" s="93"/>
      <c r="AE373" s="93"/>
      <c r="AF373" s="93"/>
      <c r="AP373" s="93"/>
      <c r="AQ373" s="93"/>
    </row>
    <row r="374" spans="8:43" s="91" customFormat="1" x14ac:dyDescent="0.25">
      <c r="H374" s="93"/>
      <c r="I374" s="93"/>
      <c r="J374" s="94"/>
      <c r="T374" s="93"/>
      <c r="U374" s="93"/>
      <c r="AE374" s="93"/>
      <c r="AF374" s="93"/>
      <c r="AP374" s="93"/>
      <c r="AQ374" s="93"/>
    </row>
    <row r="375" spans="8:43" s="91" customFormat="1" x14ac:dyDescent="0.25">
      <c r="H375" s="93"/>
      <c r="I375" s="93"/>
      <c r="J375" s="94"/>
      <c r="T375" s="93"/>
      <c r="U375" s="93"/>
      <c r="AE375" s="93"/>
      <c r="AF375" s="93"/>
      <c r="AP375" s="93"/>
      <c r="AQ375" s="93"/>
    </row>
    <row r="376" spans="8:43" s="91" customFormat="1" x14ac:dyDescent="0.25">
      <c r="H376" s="93"/>
      <c r="I376" s="93"/>
      <c r="J376" s="94"/>
      <c r="T376" s="93"/>
      <c r="U376" s="93"/>
      <c r="AE376" s="93"/>
      <c r="AF376" s="93"/>
      <c r="AP376" s="93"/>
      <c r="AQ376" s="93"/>
    </row>
    <row r="377" spans="8:43" s="91" customFormat="1" x14ac:dyDescent="0.25">
      <c r="H377" s="93"/>
      <c r="I377" s="93"/>
      <c r="J377" s="94"/>
      <c r="T377" s="93"/>
      <c r="U377" s="93"/>
      <c r="AE377" s="93"/>
      <c r="AF377" s="93"/>
      <c r="AP377" s="93"/>
      <c r="AQ377" s="93"/>
    </row>
    <row r="378" spans="8:43" s="91" customFormat="1" x14ac:dyDescent="0.25">
      <c r="H378" s="93"/>
      <c r="I378" s="93"/>
      <c r="J378" s="94"/>
      <c r="T378" s="93"/>
      <c r="U378" s="93"/>
      <c r="AE378" s="93"/>
      <c r="AF378" s="93"/>
      <c r="AP378" s="93"/>
      <c r="AQ378" s="93"/>
    </row>
    <row r="379" spans="8:43" s="91" customFormat="1" x14ac:dyDescent="0.25">
      <c r="H379" s="93"/>
      <c r="I379" s="93"/>
      <c r="J379" s="94"/>
      <c r="T379" s="93"/>
      <c r="U379" s="93"/>
      <c r="AE379" s="93"/>
      <c r="AF379" s="93"/>
      <c r="AP379" s="93"/>
      <c r="AQ379" s="93"/>
    </row>
    <row r="380" spans="8:43" s="91" customFormat="1" x14ac:dyDescent="0.25">
      <c r="H380" s="93"/>
      <c r="I380" s="93"/>
      <c r="J380" s="94"/>
      <c r="T380" s="93"/>
      <c r="U380" s="93"/>
      <c r="AE380" s="93"/>
      <c r="AF380" s="93"/>
      <c r="AP380" s="93"/>
      <c r="AQ380" s="93"/>
    </row>
    <row r="381" spans="8:43" s="91" customFormat="1" x14ac:dyDescent="0.25">
      <c r="H381" s="93"/>
      <c r="I381" s="93"/>
      <c r="J381" s="94"/>
      <c r="T381" s="93"/>
      <c r="U381" s="93"/>
      <c r="AE381" s="93"/>
      <c r="AF381" s="93"/>
      <c r="AP381" s="93"/>
      <c r="AQ381" s="93"/>
    </row>
    <row r="382" spans="8:43" s="91" customFormat="1" x14ac:dyDescent="0.25">
      <c r="H382" s="93"/>
      <c r="I382" s="93"/>
      <c r="J382" s="94"/>
      <c r="T382" s="93"/>
      <c r="U382" s="93"/>
      <c r="AE382" s="93"/>
      <c r="AF382" s="93"/>
      <c r="AP382" s="93"/>
      <c r="AQ382" s="93"/>
    </row>
    <row r="383" spans="8:43" s="91" customFormat="1" x14ac:dyDescent="0.25">
      <c r="H383" s="93"/>
      <c r="I383" s="93"/>
      <c r="J383" s="94"/>
      <c r="T383" s="93"/>
      <c r="U383" s="93"/>
      <c r="AE383" s="93"/>
      <c r="AF383" s="93"/>
      <c r="AP383" s="93"/>
      <c r="AQ383" s="93"/>
    </row>
    <row r="384" spans="8:43" s="91" customFormat="1" x14ac:dyDescent="0.25">
      <c r="H384" s="93"/>
      <c r="I384" s="93"/>
      <c r="J384" s="94"/>
      <c r="T384" s="93"/>
      <c r="U384" s="93"/>
      <c r="AE384" s="93"/>
      <c r="AF384" s="93"/>
      <c r="AP384" s="93"/>
      <c r="AQ384" s="93"/>
    </row>
    <row r="385" spans="8:43" s="91" customFormat="1" x14ac:dyDescent="0.25">
      <c r="H385" s="93"/>
      <c r="I385" s="93"/>
      <c r="J385" s="94"/>
      <c r="T385" s="93"/>
      <c r="U385" s="93"/>
      <c r="AE385" s="93"/>
      <c r="AF385" s="93"/>
      <c r="AP385" s="93"/>
      <c r="AQ385" s="93"/>
    </row>
    <row r="386" spans="8:43" s="91" customFormat="1" x14ac:dyDescent="0.25">
      <c r="H386" s="93"/>
      <c r="I386" s="93"/>
      <c r="J386" s="94"/>
      <c r="T386" s="93"/>
      <c r="U386" s="93"/>
      <c r="AE386" s="93"/>
      <c r="AF386" s="93"/>
      <c r="AP386" s="93"/>
      <c r="AQ386" s="93"/>
    </row>
    <row r="387" spans="8:43" s="91" customFormat="1" x14ac:dyDescent="0.25">
      <c r="H387" s="93"/>
      <c r="I387" s="93"/>
      <c r="J387" s="94"/>
      <c r="T387" s="93"/>
      <c r="U387" s="93"/>
      <c r="AE387" s="93"/>
      <c r="AF387" s="93"/>
      <c r="AP387" s="93"/>
      <c r="AQ387" s="93"/>
    </row>
    <row r="388" spans="8:43" s="91" customFormat="1" x14ac:dyDescent="0.25">
      <c r="H388" s="93"/>
      <c r="I388" s="93"/>
      <c r="J388" s="94"/>
      <c r="T388" s="93"/>
      <c r="U388" s="93"/>
      <c r="AE388" s="93"/>
      <c r="AF388" s="93"/>
      <c r="AP388" s="93"/>
      <c r="AQ388" s="93"/>
    </row>
    <row r="389" spans="8:43" s="91" customFormat="1" x14ac:dyDescent="0.25">
      <c r="H389" s="93"/>
      <c r="I389" s="93"/>
      <c r="J389" s="94"/>
      <c r="T389" s="93"/>
      <c r="U389" s="93"/>
      <c r="AE389" s="93"/>
      <c r="AF389" s="93"/>
      <c r="AP389" s="93"/>
      <c r="AQ389" s="93"/>
    </row>
    <row r="390" spans="8:43" s="91" customFormat="1" x14ac:dyDescent="0.25">
      <c r="H390" s="93"/>
      <c r="I390" s="93"/>
      <c r="J390" s="94"/>
      <c r="T390" s="93"/>
      <c r="U390" s="93"/>
      <c r="AE390" s="93"/>
      <c r="AF390" s="93"/>
      <c r="AP390" s="93"/>
      <c r="AQ390" s="93"/>
    </row>
    <row r="391" spans="8:43" s="91" customFormat="1" x14ac:dyDescent="0.25">
      <c r="H391" s="93"/>
      <c r="I391" s="93"/>
      <c r="J391" s="94"/>
      <c r="T391" s="93"/>
      <c r="U391" s="93"/>
      <c r="AE391" s="93"/>
      <c r="AF391" s="93"/>
      <c r="AP391" s="93"/>
      <c r="AQ391" s="93"/>
    </row>
    <row r="392" spans="8:43" s="91" customFormat="1" x14ac:dyDescent="0.25">
      <c r="H392" s="93"/>
      <c r="I392" s="93"/>
      <c r="J392" s="94"/>
      <c r="T392" s="93"/>
      <c r="U392" s="93"/>
      <c r="AE392" s="93"/>
      <c r="AF392" s="93"/>
      <c r="AP392" s="93"/>
      <c r="AQ392" s="93"/>
    </row>
    <row r="393" spans="8:43" s="91" customFormat="1" x14ac:dyDescent="0.25">
      <c r="H393" s="93"/>
      <c r="I393" s="93"/>
      <c r="J393" s="94"/>
      <c r="T393" s="93"/>
      <c r="U393" s="93"/>
      <c r="AE393" s="93"/>
      <c r="AF393" s="93"/>
      <c r="AP393" s="93"/>
      <c r="AQ393" s="93"/>
    </row>
    <row r="394" spans="8:43" s="91" customFormat="1" x14ac:dyDescent="0.25">
      <c r="H394" s="93"/>
      <c r="I394" s="93"/>
      <c r="J394" s="94"/>
      <c r="T394" s="93"/>
      <c r="U394" s="93"/>
      <c r="AE394" s="93"/>
      <c r="AF394" s="93"/>
      <c r="AP394" s="93"/>
      <c r="AQ394" s="93"/>
    </row>
    <row r="395" spans="8:43" s="91" customFormat="1" x14ac:dyDescent="0.25">
      <c r="H395" s="93"/>
      <c r="I395" s="93"/>
      <c r="J395" s="94"/>
      <c r="T395" s="93"/>
      <c r="U395" s="93"/>
      <c r="AE395" s="93"/>
      <c r="AF395" s="93"/>
      <c r="AP395" s="93"/>
      <c r="AQ395" s="93"/>
    </row>
    <row r="396" spans="8:43" s="91" customFormat="1" x14ac:dyDescent="0.25">
      <c r="H396" s="93"/>
      <c r="I396" s="93"/>
      <c r="J396" s="94"/>
      <c r="T396" s="93"/>
      <c r="U396" s="93"/>
      <c r="AE396" s="93"/>
      <c r="AF396" s="93"/>
      <c r="AP396" s="93"/>
      <c r="AQ396" s="93"/>
    </row>
    <row r="397" spans="8:43" s="91" customFormat="1" x14ac:dyDescent="0.25">
      <c r="H397" s="93"/>
      <c r="I397" s="93"/>
      <c r="J397" s="94"/>
      <c r="T397" s="93"/>
      <c r="U397" s="93"/>
      <c r="AE397" s="93"/>
      <c r="AF397" s="93"/>
      <c r="AP397" s="93"/>
      <c r="AQ397" s="93"/>
    </row>
    <row r="398" spans="8:43" s="91" customFormat="1" x14ac:dyDescent="0.25">
      <c r="H398" s="93"/>
      <c r="I398" s="93"/>
      <c r="J398" s="94"/>
      <c r="T398" s="93"/>
      <c r="U398" s="93"/>
      <c r="AE398" s="93"/>
      <c r="AF398" s="93"/>
      <c r="AP398" s="93"/>
      <c r="AQ398" s="93"/>
    </row>
    <row r="399" spans="8:43" s="91" customFormat="1" x14ac:dyDescent="0.25">
      <c r="H399" s="93"/>
      <c r="I399" s="93"/>
      <c r="J399" s="94"/>
      <c r="T399" s="93"/>
      <c r="U399" s="93"/>
      <c r="AE399" s="93"/>
      <c r="AF399" s="93"/>
      <c r="AP399" s="93"/>
      <c r="AQ399" s="93"/>
    </row>
    <row r="400" spans="8:43" s="91" customFormat="1" x14ac:dyDescent="0.25">
      <c r="H400" s="93"/>
      <c r="I400" s="93"/>
      <c r="J400" s="94"/>
      <c r="T400" s="93"/>
      <c r="U400" s="93"/>
      <c r="AE400" s="93"/>
      <c r="AF400" s="93"/>
      <c r="AP400" s="93"/>
      <c r="AQ400" s="93"/>
    </row>
    <row r="401" spans="8:43" s="91" customFormat="1" x14ac:dyDescent="0.25">
      <c r="H401" s="93"/>
      <c r="I401" s="93"/>
      <c r="J401" s="94"/>
      <c r="T401" s="93"/>
      <c r="U401" s="93"/>
      <c r="AE401" s="93"/>
      <c r="AF401" s="93"/>
      <c r="AP401" s="93"/>
      <c r="AQ401" s="93"/>
    </row>
    <row r="402" spans="8:43" s="91" customFormat="1" x14ac:dyDescent="0.25">
      <c r="H402" s="93"/>
      <c r="I402" s="93"/>
      <c r="J402" s="94"/>
      <c r="T402" s="93"/>
      <c r="U402" s="93"/>
      <c r="AE402" s="93"/>
      <c r="AF402" s="93"/>
      <c r="AP402" s="93"/>
      <c r="AQ402" s="93"/>
    </row>
    <row r="403" spans="8:43" s="91" customFormat="1" x14ac:dyDescent="0.25">
      <c r="H403" s="93"/>
      <c r="I403" s="93"/>
      <c r="J403" s="94"/>
      <c r="T403" s="93"/>
      <c r="U403" s="93"/>
      <c r="AE403" s="93"/>
      <c r="AF403" s="93"/>
      <c r="AP403" s="93"/>
      <c r="AQ403" s="93"/>
    </row>
    <row r="404" spans="8:43" s="91" customFormat="1" x14ac:dyDescent="0.25">
      <c r="H404" s="93"/>
      <c r="I404" s="93"/>
      <c r="J404" s="94"/>
      <c r="T404" s="93"/>
      <c r="U404" s="93"/>
      <c r="AE404" s="93"/>
      <c r="AF404" s="93"/>
      <c r="AP404" s="93"/>
      <c r="AQ404" s="93"/>
    </row>
    <row r="405" spans="8:43" s="91" customFormat="1" x14ac:dyDescent="0.25">
      <c r="H405" s="93"/>
      <c r="I405" s="93"/>
      <c r="J405" s="94"/>
      <c r="T405" s="93"/>
      <c r="U405" s="93"/>
      <c r="AE405" s="93"/>
      <c r="AF405" s="93"/>
      <c r="AP405" s="93"/>
      <c r="AQ405" s="93"/>
    </row>
    <row r="406" spans="8:43" s="91" customFormat="1" x14ac:dyDescent="0.25">
      <c r="H406" s="93"/>
      <c r="I406" s="93"/>
      <c r="J406" s="94"/>
      <c r="T406" s="93"/>
      <c r="U406" s="93"/>
      <c r="AE406" s="93"/>
      <c r="AF406" s="93"/>
      <c r="AP406" s="93"/>
      <c r="AQ406" s="93"/>
    </row>
    <row r="407" spans="8:43" s="91" customFormat="1" x14ac:dyDescent="0.25">
      <c r="H407" s="93"/>
      <c r="I407" s="93"/>
      <c r="J407" s="94"/>
      <c r="T407" s="93"/>
      <c r="U407" s="93"/>
      <c r="AE407" s="93"/>
      <c r="AF407" s="93"/>
      <c r="AP407" s="93"/>
      <c r="AQ407" s="93"/>
    </row>
    <row r="408" spans="8:43" s="91" customFormat="1" x14ac:dyDescent="0.25">
      <c r="H408" s="93"/>
      <c r="I408" s="93"/>
      <c r="J408" s="94"/>
      <c r="T408" s="93"/>
      <c r="U408" s="93"/>
      <c r="AE408" s="93"/>
      <c r="AF408" s="93"/>
      <c r="AP408" s="93"/>
      <c r="AQ408" s="93"/>
    </row>
    <row r="409" spans="8:43" s="91" customFormat="1" x14ac:dyDescent="0.25">
      <c r="H409" s="93"/>
      <c r="I409" s="93"/>
      <c r="J409" s="94"/>
      <c r="T409" s="93"/>
      <c r="U409" s="93"/>
      <c r="AE409" s="93"/>
      <c r="AF409" s="93"/>
      <c r="AP409" s="93"/>
      <c r="AQ409" s="93"/>
    </row>
    <row r="410" spans="8:43" s="91" customFormat="1" x14ac:dyDescent="0.25">
      <c r="H410" s="93"/>
      <c r="I410" s="93"/>
      <c r="J410" s="94"/>
      <c r="T410" s="93"/>
      <c r="U410" s="93"/>
      <c r="AE410" s="93"/>
      <c r="AF410" s="93"/>
      <c r="AP410" s="93"/>
      <c r="AQ410" s="93"/>
    </row>
    <row r="411" spans="8:43" s="91" customFormat="1" x14ac:dyDescent="0.25">
      <c r="H411" s="93"/>
      <c r="I411" s="93"/>
      <c r="J411" s="94"/>
      <c r="T411" s="93"/>
      <c r="U411" s="93"/>
      <c r="AE411" s="93"/>
      <c r="AF411" s="93"/>
      <c r="AP411" s="93"/>
      <c r="AQ411" s="93"/>
    </row>
    <row r="412" spans="8:43" s="91" customFormat="1" x14ac:dyDescent="0.25">
      <c r="H412" s="93"/>
      <c r="I412" s="93"/>
      <c r="J412" s="94"/>
      <c r="T412" s="93"/>
      <c r="U412" s="93"/>
      <c r="AE412" s="93"/>
      <c r="AF412" s="93"/>
      <c r="AP412" s="93"/>
      <c r="AQ412" s="93"/>
    </row>
    <row r="413" spans="8:43" s="91" customFormat="1" x14ac:dyDescent="0.25">
      <c r="H413" s="93"/>
      <c r="I413" s="93"/>
      <c r="J413" s="94"/>
      <c r="T413" s="93"/>
      <c r="U413" s="93"/>
      <c r="AE413" s="93"/>
      <c r="AF413" s="93"/>
      <c r="AP413" s="93"/>
      <c r="AQ413" s="93"/>
    </row>
    <row r="414" spans="8:43" s="91" customFormat="1" x14ac:dyDescent="0.25">
      <c r="H414" s="93"/>
      <c r="I414" s="93"/>
      <c r="J414" s="94"/>
      <c r="T414" s="93"/>
      <c r="U414" s="93"/>
      <c r="AE414" s="93"/>
      <c r="AF414" s="93"/>
      <c r="AP414" s="93"/>
      <c r="AQ414" s="93"/>
    </row>
    <row r="415" spans="8:43" s="91" customFormat="1" x14ac:dyDescent="0.25">
      <c r="H415" s="93"/>
      <c r="I415" s="93"/>
      <c r="J415" s="94"/>
      <c r="T415" s="93"/>
      <c r="U415" s="93"/>
      <c r="AE415" s="93"/>
      <c r="AF415" s="93"/>
      <c r="AP415" s="93"/>
      <c r="AQ415" s="93"/>
    </row>
    <row r="416" spans="8:43" s="91" customFormat="1" x14ac:dyDescent="0.25">
      <c r="H416" s="93"/>
      <c r="I416" s="93"/>
      <c r="J416" s="94"/>
      <c r="T416" s="93"/>
      <c r="U416" s="93"/>
      <c r="AE416" s="93"/>
      <c r="AF416" s="93"/>
      <c r="AP416" s="93"/>
      <c r="AQ416" s="93"/>
    </row>
    <row r="417" spans="8:43" s="91" customFormat="1" x14ac:dyDescent="0.25">
      <c r="H417" s="93"/>
      <c r="I417" s="93"/>
      <c r="J417" s="94"/>
      <c r="T417" s="93"/>
      <c r="U417" s="93"/>
      <c r="AE417" s="93"/>
      <c r="AF417" s="93"/>
      <c r="AP417" s="93"/>
      <c r="AQ417" s="93"/>
    </row>
    <row r="418" spans="8:43" s="91" customFormat="1" x14ac:dyDescent="0.25">
      <c r="H418" s="93"/>
      <c r="I418" s="93"/>
      <c r="J418" s="94"/>
      <c r="T418" s="93"/>
      <c r="U418" s="93"/>
      <c r="AE418" s="93"/>
      <c r="AF418" s="93"/>
      <c r="AP418" s="93"/>
      <c r="AQ418" s="93"/>
    </row>
    <row r="419" spans="8:43" s="91" customFormat="1" x14ac:dyDescent="0.25">
      <c r="H419" s="93"/>
      <c r="I419" s="93"/>
      <c r="J419" s="94"/>
      <c r="T419" s="93"/>
      <c r="U419" s="93"/>
      <c r="AE419" s="93"/>
      <c r="AF419" s="93"/>
      <c r="AP419" s="93"/>
      <c r="AQ419" s="93"/>
    </row>
    <row r="420" spans="8:43" s="91" customFormat="1" x14ac:dyDescent="0.25">
      <c r="H420" s="93"/>
      <c r="I420" s="93"/>
      <c r="J420" s="94"/>
      <c r="T420" s="93"/>
      <c r="U420" s="93"/>
      <c r="AE420" s="93"/>
      <c r="AF420" s="93"/>
      <c r="AP420" s="93"/>
      <c r="AQ420" s="93"/>
    </row>
    <row r="421" spans="8:43" s="91" customFormat="1" x14ac:dyDescent="0.25">
      <c r="H421" s="93"/>
      <c r="I421" s="93"/>
      <c r="J421" s="94"/>
      <c r="T421" s="93"/>
      <c r="U421" s="93"/>
      <c r="AE421" s="93"/>
      <c r="AF421" s="93"/>
      <c r="AP421" s="93"/>
      <c r="AQ421" s="93"/>
    </row>
    <row r="422" spans="8:43" s="91" customFormat="1" x14ac:dyDescent="0.25">
      <c r="H422" s="93"/>
      <c r="I422" s="93"/>
      <c r="J422" s="94"/>
      <c r="T422" s="93"/>
      <c r="U422" s="93"/>
      <c r="AE422" s="93"/>
      <c r="AF422" s="93"/>
      <c r="AP422" s="93"/>
      <c r="AQ422" s="93"/>
    </row>
    <row r="423" spans="8:43" s="91" customFormat="1" x14ac:dyDescent="0.25">
      <c r="H423" s="93"/>
      <c r="I423" s="93"/>
      <c r="J423" s="94"/>
      <c r="T423" s="93"/>
      <c r="U423" s="93"/>
      <c r="AE423" s="93"/>
      <c r="AF423" s="93"/>
      <c r="AP423" s="93"/>
      <c r="AQ423" s="93"/>
    </row>
    <row r="424" spans="8:43" s="91" customFormat="1" x14ac:dyDescent="0.25">
      <c r="H424" s="93"/>
      <c r="I424" s="93"/>
      <c r="J424" s="94"/>
      <c r="T424" s="93"/>
      <c r="U424" s="93"/>
      <c r="AE424" s="93"/>
      <c r="AF424" s="93"/>
      <c r="AP424" s="93"/>
      <c r="AQ424" s="93"/>
    </row>
    <row r="425" spans="8:43" s="91" customFormat="1" x14ac:dyDescent="0.25">
      <c r="H425" s="93"/>
      <c r="I425" s="93"/>
      <c r="J425" s="94"/>
      <c r="T425" s="93"/>
      <c r="U425" s="93"/>
      <c r="AE425" s="93"/>
      <c r="AF425" s="93"/>
      <c r="AP425" s="93"/>
      <c r="AQ425" s="93"/>
    </row>
    <row r="426" spans="8:43" s="91" customFormat="1" x14ac:dyDescent="0.25">
      <c r="H426" s="93"/>
      <c r="I426" s="93"/>
      <c r="J426" s="94"/>
      <c r="T426" s="93"/>
      <c r="U426" s="93"/>
      <c r="AE426" s="93"/>
      <c r="AF426" s="93"/>
      <c r="AP426" s="93"/>
      <c r="AQ426" s="93"/>
    </row>
    <row r="427" spans="8:43" s="91" customFormat="1" x14ac:dyDescent="0.25">
      <c r="H427" s="93"/>
      <c r="I427" s="93"/>
      <c r="J427" s="94"/>
      <c r="T427" s="93"/>
      <c r="U427" s="93"/>
      <c r="AE427" s="93"/>
      <c r="AF427" s="93"/>
      <c r="AP427" s="93"/>
      <c r="AQ427" s="93"/>
    </row>
    <row r="428" spans="8:43" s="91" customFormat="1" x14ac:dyDescent="0.25">
      <c r="H428" s="93"/>
      <c r="I428" s="93"/>
      <c r="J428" s="94"/>
      <c r="T428" s="93"/>
      <c r="U428" s="93"/>
      <c r="AE428" s="93"/>
      <c r="AF428" s="93"/>
      <c r="AP428" s="93"/>
      <c r="AQ428" s="93"/>
    </row>
    <row r="429" spans="8:43" s="91" customFormat="1" x14ac:dyDescent="0.25">
      <c r="H429" s="93"/>
      <c r="I429" s="93"/>
      <c r="J429" s="94"/>
      <c r="T429" s="93"/>
      <c r="U429" s="93"/>
      <c r="AE429" s="93"/>
      <c r="AF429" s="93"/>
      <c r="AP429" s="93"/>
      <c r="AQ429" s="93"/>
    </row>
    <row r="430" spans="8:43" s="91" customFormat="1" x14ac:dyDescent="0.25">
      <c r="H430" s="93"/>
      <c r="I430" s="93"/>
      <c r="J430" s="94"/>
      <c r="T430" s="93"/>
      <c r="U430" s="93"/>
      <c r="AE430" s="93"/>
      <c r="AF430" s="93"/>
      <c r="AP430" s="93"/>
      <c r="AQ430" s="93"/>
    </row>
    <row r="431" spans="8:43" s="91" customFormat="1" x14ac:dyDescent="0.25">
      <c r="H431" s="93"/>
      <c r="I431" s="93"/>
      <c r="J431" s="94"/>
      <c r="T431" s="93"/>
      <c r="U431" s="93"/>
      <c r="AE431" s="93"/>
      <c r="AF431" s="93"/>
      <c r="AP431" s="93"/>
      <c r="AQ431" s="93"/>
    </row>
    <row r="432" spans="8:43" s="91" customFormat="1" x14ac:dyDescent="0.25">
      <c r="H432" s="93"/>
      <c r="I432" s="93"/>
      <c r="J432" s="94"/>
      <c r="T432" s="93"/>
      <c r="U432" s="93"/>
      <c r="AE432" s="93"/>
      <c r="AF432" s="93"/>
      <c r="AP432" s="93"/>
      <c r="AQ432" s="93"/>
    </row>
    <row r="433" spans="8:43" s="91" customFormat="1" x14ac:dyDescent="0.25">
      <c r="H433" s="93"/>
      <c r="I433" s="93"/>
      <c r="J433" s="94"/>
      <c r="T433" s="93"/>
      <c r="U433" s="93"/>
      <c r="AE433" s="93"/>
      <c r="AF433" s="93"/>
      <c r="AP433" s="93"/>
      <c r="AQ433" s="93"/>
    </row>
    <row r="434" spans="8:43" s="91" customFormat="1" x14ac:dyDescent="0.25">
      <c r="H434" s="93"/>
      <c r="I434" s="93"/>
      <c r="J434" s="94"/>
      <c r="T434" s="93"/>
      <c r="U434" s="93"/>
      <c r="AE434" s="93"/>
      <c r="AF434" s="93"/>
      <c r="AP434" s="93"/>
      <c r="AQ434" s="93"/>
    </row>
    <row r="435" spans="8:43" s="91" customFormat="1" x14ac:dyDescent="0.25">
      <c r="H435" s="93"/>
      <c r="I435" s="93"/>
      <c r="J435" s="94"/>
      <c r="T435" s="93"/>
      <c r="U435" s="93"/>
      <c r="AE435" s="93"/>
      <c r="AF435" s="93"/>
      <c r="AP435" s="93"/>
      <c r="AQ435" s="93"/>
    </row>
    <row r="436" spans="8:43" s="91" customFormat="1" x14ac:dyDescent="0.25">
      <c r="H436" s="93"/>
      <c r="I436" s="93"/>
      <c r="J436" s="94"/>
      <c r="T436" s="93"/>
      <c r="U436" s="93"/>
      <c r="AE436" s="93"/>
      <c r="AF436" s="93"/>
      <c r="AP436" s="93"/>
      <c r="AQ436" s="93"/>
    </row>
    <row r="437" spans="8:43" s="91" customFormat="1" x14ac:dyDescent="0.25">
      <c r="H437" s="93"/>
      <c r="I437" s="93"/>
      <c r="J437" s="94"/>
      <c r="T437" s="93"/>
      <c r="U437" s="93"/>
      <c r="AE437" s="93"/>
      <c r="AF437" s="93"/>
      <c r="AP437" s="93"/>
      <c r="AQ437" s="93"/>
    </row>
    <row r="438" spans="8:43" s="91" customFormat="1" x14ac:dyDescent="0.25">
      <c r="H438" s="93"/>
      <c r="I438" s="93"/>
      <c r="J438" s="94"/>
      <c r="T438" s="93"/>
      <c r="U438" s="93"/>
      <c r="AE438" s="93"/>
      <c r="AF438" s="93"/>
      <c r="AP438" s="93"/>
      <c r="AQ438" s="93"/>
    </row>
    <row r="439" spans="8:43" s="91" customFormat="1" x14ac:dyDescent="0.25">
      <c r="H439" s="93"/>
      <c r="I439" s="93"/>
      <c r="J439" s="94"/>
      <c r="T439" s="93"/>
      <c r="U439" s="93"/>
      <c r="AE439" s="93"/>
      <c r="AF439" s="93"/>
      <c r="AP439" s="93"/>
      <c r="AQ439" s="93"/>
    </row>
    <row r="440" spans="8:43" s="91" customFormat="1" x14ac:dyDescent="0.25">
      <c r="H440" s="93"/>
      <c r="I440" s="93"/>
      <c r="J440" s="94"/>
      <c r="T440" s="93"/>
      <c r="U440" s="93"/>
      <c r="AE440" s="93"/>
      <c r="AF440" s="93"/>
      <c r="AP440" s="93"/>
      <c r="AQ440" s="93"/>
    </row>
    <row r="441" spans="8:43" s="91" customFormat="1" x14ac:dyDescent="0.25">
      <c r="H441" s="93"/>
      <c r="I441" s="93"/>
      <c r="J441" s="94"/>
      <c r="T441" s="93"/>
      <c r="U441" s="93"/>
      <c r="AE441" s="93"/>
      <c r="AF441" s="93"/>
      <c r="AP441" s="93"/>
      <c r="AQ441" s="93"/>
    </row>
  </sheetData>
  <mergeCells count="1">
    <mergeCell ref="C9:F9"/>
  </mergeCells>
  <pageMargins left="0.25" right="0.25" top="0.75" bottom="0.75" header="0.3" footer="0.3"/>
  <pageSetup paperSize="5" scale="3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M529"/>
  <sheetViews>
    <sheetView workbookViewId="0">
      <pane xSplit="10" ySplit="9" topLeftCell="K28" activePane="bottomRight" state="frozen"/>
      <selection pane="topRight" activeCell="K1" sqref="K1"/>
      <selection pane="bottomLeft" activeCell="A10" sqref="A10"/>
      <selection pane="bottomRight" activeCell="C47" sqref="C47"/>
    </sheetView>
  </sheetViews>
  <sheetFormatPr defaultRowHeight="15" x14ac:dyDescent="0.25"/>
  <cols>
    <col min="1" max="2" width="0" style="28" hidden="1" customWidth="1"/>
    <col min="3" max="3" width="9.140625" style="28"/>
    <col min="4" max="4" width="30.7109375" style="28" customWidth="1"/>
    <col min="5" max="5" width="10" style="28" customWidth="1"/>
    <col min="6" max="6" width="18" style="28" customWidth="1"/>
    <col min="7" max="7" width="9.140625" style="28"/>
    <col min="8" max="9" width="13.140625" style="28" customWidth="1"/>
    <col min="10" max="10" width="9.140625" style="29"/>
    <col min="11" max="11" width="11.7109375" style="28" customWidth="1"/>
    <col min="12" max="12" width="11.85546875" style="28" customWidth="1"/>
    <col min="13" max="13" width="11.7109375" style="28" customWidth="1"/>
    <col min="14" max="15" width="12.140625" style="28" customWidth="1"/>
    <col min="16" max="16" width="12.42578125" style="28" customWidth="1"/>
    <col min="17" max="17" width="12.140625" style="28" customWidth="1"/>
    <col min="18" max="18" width="12.28515625" style="30" customWidth="1"/>
    <col min="19" max="19" width="12" style="31" customWidth="1"/>
    <col min="20" max="20" width="11.5703125" style="28" customWidth="1"/>
    <col min="21" max="21" width="11.140625" style="28" customWidth="1"/>
    <col min="22" max="22" width="12.5703125" style="28" customWidth="1"/>
    <col min="23" max="24" width="12" style="28" customWidth="1"/>
    <col min="25" max="26" width="12.28515625" style="28" customWidth="1"/>
    <col min="27" max="27" width="12.140625" style="28" customWidth="1"/>
    <col min="28" max="28" width="12.42578125" style="28" customWidth="1"/>
    <col min="29" max="29" width="12.140625" style="30" customWidth="1"/>
    <col min="30" max="30" width="12" style="31" customWidth="1"/>
    <col min="31" max="32" width="11.28515625" style="28" customWidth="1"/>
    <col min="33" max="33" width="12.140625" style="28" customWidth="1"/>
    <col min="34" max="34" width="11.85546875" style="28" customWidth="1"/>
    <col min="35" max="35" width="11.7109375" style="28" customWidth="1"/>
    <col min="36" max="36" width="12.28515625" style="28" customWidth="1"/>
    <col min="37" max="37" width="11.85546875" style="28" customWidth="1"/>
    <col min="38" max="39" width="12.28515625" style="28" customWidth="1"/>
    <col min="40" max="40" width="12.42578125" style="30" customWidth="1"/>
    <col min="41" max="41" width="12.5703125" style="31" customWidth="1"/>
    <col min="42" max="42" width="11.85546875" style="28" customWidth="1"/>
    <col min="43" max="43" width="11.42578125" style="28" customWidth="1"/>
    <col min="44" max="229" width="9.140625" style="91"/>
    <col min="230" max="16384" width="9.140625" style="28"/>
  </cols>
  <sheetData>
    <row r="1" spans="2:273" ht="15.75" hidden="1" thickBot="1" x14ac:dyDescent="0.3"/>
    <row r="2" spans="2:273" ht="15.75" hidden="1" thickBot="1" x14ac:dyDescent="0.3"/>
    <row r="3" spans="2:273" ht="15.75" hidden="1" thickBot="1" x14ac:dyDescent="0.3"/>
    <row r="4" spans="2:273" ht="15.75" hidden="1" thickBot="1" x14ac:dyDescent="0.3"/>
    <row r="5" spans="2:273" ht="15.75" hidden="1" thickBot="1" x14ac:dyDescent="0.3"/>
    <row r="6" spans="2:273" ht="15.75" hidden="1" thickBot="1" x14ac:dyDescent="0.3"/>
    <row r="7" spans="2:273" ht="15.75" hidden="1" thickBot="1" x14ac:dyDescent="0.3">
      <c r="C7" s="33"/>
      <c r="D7" s="33"/>
      <c r="E7" s="33"/>
      <c r="F7" s="33"/>
      <c r="G7" s="33"/>
      <c r="H7" s="33"/>
      <c r="I7" s="33"/>
      <c r="V7" s="34"/>
      <c r="W7" s="34"/>
      <c r="X7" s="34"/>
      <c r="Y7" s="34"/>
      <c r="Z7" s="34"/>
      <c r="AA7" s="34"/>
      <c r="AB7" s="34"/>
      <c r="AC7" s="35"/>
      <c r="AD7" s="36"/>
      <c r="AE7" s="34"/>
      <c r="AF7" s="34"/>
    </row>
    <row r="8" spans="2:273" s="72" customFormat="1" ht="43.5" customHeight="1" thickBot="1" x14ac:dyDescent="0.3">
      <c r="B8" s="65"/>
      <c r="C8" s="66"/>
      <c r="D8" s="66"/>
      <c r="E8" s="66"/>
      <c r="F8" s="66"/>
      <c r="G8" s="67"/>
      <c r="H8" s="68"/>
      <c r="I8" s="68"/>
      <c r="J8" s="69"/>
      <c r="K8" s="66" t="s">
        <v>62</v>
      </c>
      <c r="L8" s="66"/>
      <c r="M8" s="66"/>
      <c r="N8" s="66"/>
      <c r="O8" s="66"/>
      <c r="P8" s="66"/>
      <c r="Q8" s="66"/>
      <c r="R8" s="66"/>
      <c r="S8" s="66"/>
      <c r="T8" s="68"/>
      <c r="U8" s="70"/>
      <c r="V8" s="66" t="s">
        <v>7</v>
      </c>
      <c r="W8" s="66"/>
      <c r="X8" s="66"/>
      <c r="Y8" s="66"/>
      <c r="Z8" s="66"/>
      <c r="AA8" s="66"/>
      <c r="AB8" s="66"/>
      <c r="AC8" s="66"/>
      <c r="AD8" s="66"/>
      <c r="AE8" s="68"/>
      <c r="AF8" s="70"/>
      <c r="AG8" s="66" t="s">
        <v>8</v>
      </c>
      <c r="AH8" s="66"/>
      <c r="AI8" s="66"/>
      <c r="AJ8" s="66"/>
      <c r="AK8" s="66"/>
      <c r="AL8" s="66"/>
      <c r="AM8" s="66"/>
      <c r="AN8" s="66"/>
      <c r="AO8" s="66"/>
      <c r="AP8" s="68"/>
      <c r="AQ8" s="70"/>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c r="IR8" s="71"/>
      <c r="IS8" s="71"/>
      <c r="IT8" s="71"/>
      <c r="IU8" s="71"/>
      <c r="IV8" s="71"/>
      <c r="IW8" s="71"/>
      <c r="IX8" s="71"/>
      <c r="IY8" s="71"/>
      <c r="IZ8" s="71"/>
      <c r="JA8" s="71"/>
      <c r="JB8" s="71"/>
      <c r="JC8" s="71"/>
      <c r="JD8" s="71"/>
      <c r="JE8" s="71"/>
      <c r="JF8" s="71"/>
      <c r="JG8" s="71"/>
      <c r="JH8" s="71"/>
      <c r="JI8" s="71"/>
      <c r="JJ8" s="71"/>
      <c r="JK8" s="71"/>
      <c r="JL8" s="71"/>
      <c r="JM8" s="71"/>
    </row>
    <row r="9" spans="2:273" s="3" customFormat="1" ht="142.5" customHeight="1" thickBot="1" x14ac:dyDescent="0.3">
      <c r="B9" s="2"/>
      <c r="C9" s="106" t="s">
        <v>43</v>
      </c>
      <c r="D9" s="107"/>
      <c r="E9" s="107"/>
      <c r="F9" s="107"/>
      <c r="G9" s="73" t="s">
        <v>9</v>
      </c>
      <c r="H9" s="74" t="s">
        <v>46</v>
      </c>
      <c r="I9" s="74" t="s">
        <v>63</v>
      </c>
      <c r="J9" s="1" t="s">
        <v>10</v>
      </c>
      <c r="K9" s="13" t="s">
        <v>66</v>
      </c>
      <c r="L9" s="13" t="s">
        <v>75</v>
      </c>
      <c r="M9" s="13" t="s">
        <v>68</v>
      </c>
      <c r="N9" s="13" t="s">
        <v>69</v>
      </c>
      <c r="O9" s="13" t="s">
        <v>70</v>
      </c>
      <c r="P9" s="13" t="s">
        <v>71</v>
      </c>
      <c r="Q9" s="13" t="s">
        <v>72</v>
      </c>
      <c r="R9" s="13" t="s">
        <v>73</v>
      </c>
      <c r="S9" s="27" t="s">
        <v>76</v>
      </c>
      <c r="T9" s="75" t="s">
        <v>52</v>
      </c>
      <c r="U9" s="74" t="s">
        <v>53</v>
      </c>
      <c r="V9" s="13" t="s">
        <v>66</v>
      </c>
      <c r="W9" s="13" t="s">
        <v>75</v>
      </c>
      <c r="X9" s="13" t="s">
        <v>68</v>
      </c>
      <c r="Y9" s="13" t="s">
        <v>69</v>
      </c>
      <c r="Z9" s="13" t="s">
        <v>70</v>
      </c>
      <c r="AA9" s="13" t="s">
        <v>71</v>
      </c>
      <c r="AB9" s="13" t="s">
        <v>72</v>
      </c>
      <c r="AC9" s="13" t="s">
        <v>73</v>
      </c>
      <c r="AD9" s="27" t="s">
        <v>76</v>
      </c>
      <c r="AE9" s="75" t="s">
        <v>54</v>
      </c>
      <c r="AF9" s="74" t="s">
        <v>55</v>
      </c>
      <c r="AG9" s="13" t="s">
        <v>66</v>
      </c>
      <c r="AH9" s="13" t="s">
        <v>75</v>
      </c>
      <c r="AI9" s="13" t="s">
        <v>68</v>
      </c>
      <c r="AJ9" s="13" t="s">
        <v>69</v>
      </c>
      <c r="AK9" s="13" t="s">
        <v>70</v>
      </c>
      <c r="AL9" s="13" t="s">
        <v>71</v>
      </c>
      <c r="AM9" s="13" t="s">
        <v>72</v>
      </c>
      <c r="AN9" s="13" t="s">
        <v>73</v>
      </c>
      <c r="AO9" s="27" t="s">
        <v>76</v>
      </c>
      <c r="AP9" s="75" t="s">
        <v>56</v>
      </c>
      <c r="AQ9" s="74" t="s">
        <v>57</v>
      </c>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c r="IR9" s="71"/>
      <c r="IS9" s="71"/>
      <c r="IT9" s="71"/>
      <c r="IU9" s="71"/>
      <c r="IV9" s="71"/>
      <c r="IW9" s="71"/>
      <c r="IX9" s="71"/>
      <c r="IY9" s="71"/>
      <c r="IZ9" s="71"/>
      <c r="JA9" s="71"/>
      <c r="JB9" s="71"/>
      <c r="JC9" s="71"/>
      <c r="JD9" s="71"/>
      <c r="JE9" s="71"/>
      <c r="JF9" s="71"/>
      <c r="JG9" s="71"/>
      <c r="JH9" s="71"/>
      <c r="JI9" s="71"/>
      <c r="JJ9" s="71"/>
      <c r="JK9" s="71"/>
      <c r="JL9" s="71"/>
      <c r="JM9" s="71"/>
    </row>
    <row r="10" spans="2:273" x14ac:dyDescent="0.25">
      <c r="B10" s="32"/>
      <c r="C10" s="39" t="s">
        <v>17</v>
      </c>
      <c r="D10" s="39"/>
      <c r="E10" s="39"/>
      <c r="F10" s="39" t="s">
        <v>0</v>
      </c>
      <c r="G10" s="40">
        <v>1</v>
      </c>
      <c r="H10" s="78">
        <f t="shared" ref="H10:I12" si="0">T10+AE10+AP10</f>
        <v>0.51676300578034684</v>
      </c>
      <c r="I10" s="78">
        <f t="shared" si="0"/>
        <v>0.63236994219653175</v>
      </c>
      <c r="J10" s="42">
        <v>865</v>
      </c>
      <c r="K10" s="43">
        <v>158</v>
      </c>
      <c r="L10" s="43">
        <v>233</v>
      </c>
      <c r="M10" s="43">
        <v>50</v>
      </c>
      <c r="N10" s="43">
        <v>29</v>
      </c>
      <c r="O10" s="43"/>
      <c r="P10" s="43"/>
      <c r="Q10" s="43"/>
      <c r="R10" s="43"/>
      <c r="S10" s="44"/>
      <c r="T10" s="45">
        <f>(K10+L10)/J10</f>
        <v>0.45202312138728323</v>
      </c>
      <c r="U10" s="41">
        <f>(K10+L10+M10+N10)/J10</f>
        <v>0.54335260115606931</v>
      </c>
      <c r="V10" s="43">
        <v>1</v>
      </c>
      <c r="W10" s="43">
        <v>1</v>
      </c>
      <c r="X10" s="43">
        <v>0</v>
      </c>
      <c r="Y10" s="43">
        <v>1</v>
      </c>
      <c r="Z10" s="43"/>
      <c r="AA10" s="43"/>
      <c r="AB10" s="43"/>
      <c r="AC10" s="43"/>
      <c r="AD10" s="44"/>
      <c r="AE10" s="45">
        <f>(V10+W10)/J10</f>
        <v>2.3121387283236996E-3</v>
      </c>
      <c r="AF10" s="41">
        <f>(V10+W10+X10+Y10)/J10</f>
        <v>3.4682080924855491E-3</v>
      </c>
      <c r="AG10" s="43">
        <v>16</v>
      </c>
      <c r="AH10" s="43">
        <v>3</v>
      </c>
      <c r="AI10" s="43">
        <v>12</v>
      </c>
      <c r="AJ10" s="43">
        <v>4</v>
      </c>
      <c r="AK10" s="43">
        <v>19</v>
      </c>
      <c r="AL10" s="43">
        <v>13</v>
      </c>
      <c r="AM10" s="43">
        <v>7</v>
      </c>
      <c r="AN10" s="43"/>
      <c r="AO10" s="44"/>
      <c r="AP10" s="45">
        <f t="shared" ref="AP10:AP12" si="1">(AG10+AH10+AI10+AJ10+AK10) /J10</f>
        <v>6.2427745664739881E-2</v>
      </c>
      <c r="AQ10" s="41">
        <f t="shared" ref="AQ10:AQ12" si="2">(AG10+AH10+AI10+AJ10+AK10+AL10+AM10)/J10</f>
        <v>8.5549132947976878E-2</v>
      </c>
    </row>
    <row r="11" spans="2:273" x14ac:dyDescent="0.25">
      <c r="B11" s="32"/>
      <c r="C11" s="39" t="s">
        <v>18</v>
      </c>
      <c r="D11" s="39"/>
      <c r="E11" s="39"/>
      <c r="F11" s="39" t="s">
        <v>6</v>
      </c>
      <c r="G11" s="40">
        <v>2</v>
      </c>
      <c r="H11" s="78">
        <f t="shared" si="0"/>
        <v>0.46973032471106219</v>
      </c>
      <c r="I11" s="78">
        <f t="shared" si="0"/>
        <v>0.63869014859658779</v>
      </c>
      <c r="J11" s="46">
        <v>3634</v>
      </c>
      <c r="K11" s="43">
        <v>33</v>
      </c>
      <c r="L11" s="43">
        <v>879</v>
      </c>
      <c r="M11" s="47">
        <v>388</v>
      </c>
      <c r="N11" s="43">
        <v>160</v>
      </c>
      <c r="O11" s="43">
        <v>82</v>
      </c>
      <c r="P11" s="43"/>
      <c r="Q11" s="43"/>
      <c r="R11" s="43"/>
      <c r="S11" s="44"/>
      <c r="T11" s="45">
        <f>(K11+L11+M11)/J11</f>
        <v>0.3577325261419923</v>
      </c>
      <c r="U11" s="41">
        <f>(K11+L11+M11+N11+O11)/J11</f>
        <v>0.42432581177765549</v>
      </c>
      <c r="V11" s="43">
        <v>1</v>
      </c>
      <c r="W11" s="43">
        <v>4</v>
      </c>
      <c r="X11" s="43">
        <v>25</v>
      </c>
      <c r="Y11" s="43">
        <v>34</v>
      </c>
      <c r="Z11" s="43">
        <v>35</v>
      </c>
      <c r="AA11" s="43"/>
      <c r="AB11" s="43"/>
      <c r="AC11" s="43"/>
      <c r="AD11" s="44"/>
      <c r="AE11" s="45">
        <f>(V11+W11+X11)/J11</f>
        <v>8.2553659878921298E-3</v>
      </c>
      <c r="AF11" s="41">
        <f>(V11+W11+X11+Y11+Z11)/J11</f>
        <v>2.7242707760044029E-2</v>
      </c>
      <c r="AG11" s="43">
        <v>20</v>
      </c>
      <c r="AH11" s="43">
        <v>35</v>
      </c>
      <c r="AI11" s="43">
        <v>61</v>
      </c>
      <c r="AJ11" s="43">
        <v>97</v>
      </c>
      <c r="AK11" s="43">
        <v>164</v>
      </c>
      <c r="AL11" s="43">
        <v>200</v>
      </c>
      <c r="AM11" s="43">
        <v>103</v>
      </c>
      <c r="AN11" s="43"/>
      <c r="AO11" s="44"/>
      <c r="AP11" s="45">
        <f t="shared" si="1"/>
        <v>0.10374243258117777</v>
      </c>
      <c r="AQ11" s="41">
        <f t="shared" si="2"/>
        <v>0.18712162905888827</v>
      </c>
    </row>
    <row r="12" spans="2:273" x14ac:dyDescent="0.25">
      <c r="B12" s="32"/>
      <c r="C12" s="39"/>
      <c r="D12" s="39"/>
      <c r="E12" s="39"/>
      <c r="F12" s="39" t="s">
        <v>1</v>
      </c>
      <c r="G12" s="40">
        <v>4</v>
      </c>
      <c r="H12" s="78">
        <f t="shared" si="0"/>
        <v>0.54296645085344319</v>
      </c>
      <c r="I12" s="78">
        <f t="shared" si="0"/>
        <v>0.70217775161859919</v>
      </c>
      <c r="J12" s="46">
        <v>6796</v>
      </c>
      <c r="K12" s="47">
        <v>52</v>
      </c>
      <c r="L12" s="47">
        <v>211</v>
      </c>
      <c r="M12" s="47">
        <v>320</v>
      </c>
      <c r="N12" s="47">
        <v>865</v>
      </c>
      <c r="O12" s="47">
        <v>937</v>
      </c>
      <c r="P12" s="47">
        <v>424</v>
      </c>
      <c r="Q12" s="47">
        <v>167</v>
      </c>
      <c r="R12" s="47"/>
      <c r="S12" s="48"/>
      <c r="T12" s="49">
        <f>(K12+L12+M12+N12+O12) /J12</f>
        <v>0.35094173042966453</v>
      </c>
      <c r="U12" s="41">
        <f>(K12+L12+M12+N12+O12+P12+Q12)/J12</f>
        <v>0.43790464979399646</v>
      </c>
      <c r="V12" s="43">
        <v>4</v>
      </c>
      <c r="W12" s="43">
        <v>11</v>
      </c>
      <c r="X12" s="43">
        <v>95</v>
      </c>
      <c r="Y12" s="43">
        <v>313</v>
      </c>
      <c r="Z12" s="43">
        <v>406</v>
      </c>
      <c r="AA12" s="43">
        <v>219</v>
      </c>
      <c r="AB12" s="43">
        <v>91</v>
      </c>
      <c r="AC12" s="43"/>
      <c r="AD12" s="44"/>
      <c r="AE12" s="49">
        <f>(V12+W12+X12+Y12+Z12) /J12</f>
        <v>0.12198351971748086</v>
      </c>
      <c r="AF12" s="41">
        <f>(V12+W12+X12+Y12+Z12+AA12+AB12)/J12</f>
        <v>0.16759858740435551</v>
      </c>
      <c r="AG12" s="43">
        <v>28</v>
      </c>
      <c r="AH12" s="43">
        <v>47</v>
      </c>
      <c r="AI12" s="43">
        <v>112</v>
      </c>
      <c r="AJ12" s="43">
        <v>162</v>
      </c>
      <c r="AK12" s="43">
        <v>127</v>
      </c>
      <c r="AL12" s="43">
        <v>107</v>
      </c>
      <c r="AM12" s="43">
        <v>74</v>
      </c>
      <c r="AN12" s="43"/>
      <c r="AO12" s="44"/>
      <c r="AP12" s="45">
        <f t="shared" si="1"/>
        <v>7.0041200706297824E-2</v>
      </c>
      <c r="AQ12" s="41">
        <f t="shared" si="2"/>
        <v>9.6674514420247201E-2</v>
      </c>
    </row>
    <row r="13" spans="2:273" x14ac:dyDescent="0.25">
      <c r="B13" s="32"/>
      <c r="C13" s="39"/>
      <c r="D13" s="39"/>
      <c r="E13" s="39"/>
      <c r="F13" s="39" t="s">
        <v>2</v>
      </c>
      <c r="G13" s="40">
        <v>3</v>
      </c>
      <c r="H13" s="50" t="s">
        <v>4</v>
      </c>
      <c r="I13" s="50" t="s">
        <v>4</v>
      </c>
      <c r="J13" s="46" t="s">
        <v>5</v>
      </c>
      <c r="K13" s="47"/>
      <c r="L13" s="47"/>
      <c r="M13" s="47"/>
      <c r="N13" s="47"/>
      <c r="O13" s="47"/>
      <c r="P13" s="47"/>
      <c r="Q13" s="47"/>
      <c r="R13" s="47"/>
      <c r="S13" s="48"/>
      <c r="T13" s="45"/>
      <c r="U13" s="41"/>
      <c r="V13" s="43"/>
      <c r="W13" s="43"/>
      <c r="X13" s="43"/>
      <c r="Y13" s="43"/>
      <c r="Z13" s="43"/>
      <c r="AA13" s="43"/>
      <c r="AB13" s="43"/>
      <c r="AC13" s="43"/>
      <c r="AD13" s="44"/>
      <c r="AE13" s="49"/>
      <c r="AF13" s="51"/>
      <c r="AG13" s="43"/>
      <c r="AH13" s="43"/>
      <c r="AI13" s="43"/>
      <c r="AJ13" s="43"/>
      <c r="AK13" s="43"/>
      <c r="AL13" s="43"/>
      <c r="AM13" s="43"/>
      <c r="AN13" s="43"/>
      <c r="AO13" s="44"/>
      <c r="AP13" s="45"/>
      <c r="AQ13" s="41"/>
    </row>
    <row r="14" spans="2:273" s="30" customFormat="1" x14ac:dyDescent="0.25">
      <c r="B14" s="32"/>
      <c r="C14" s="43"/>
      <c r="D14" s="43"/>
      <c r="E14" s="43"/>
      <c r="F14" s="43" t="s">
        <v>3</v>
      </c>
      <c r="G14" s="52">
        <v>6</v>
      </c>
      <c r="H14" s="50" t="s">
        <v>4</v>
      </c>
      <c r="I14" s="50" t="s">
        <v>4</v>
      </c>
      <c r="J14" s="46" t="s">
        <v>5</v>
      </c>
      <c r="K14" s="47"/>
      <c r="L14" s="47"/>
      <c r="M14" s="47"/>
      <c r="N14" s="47"/>
      <c r="O14" s="47"/>
      <c r="P14" s="47"/>
      <c r="Q14" s="47"/>
      <c r="R14" s="47"/>
      <c r="S14" s="48"/>
      <c r="T14" s="45"/>
      <c r="U14" s="41"/>
      <c r="V14" s="43"/>
      <c r="W14" s="43"/>
      <c r="X14" s="43"/>
      <c r="Y14" s="43"/>
      <c r="Z14" s="43"/>
      <c r="AA14" s="43"/>
      <c r="AB14" s="43"/>
      <c r="AC14" s="43"/>
      <c r="AD14" s="44"/>
      <c r="AE14" s="49"/>
      <c r="AF14" s="51"/>
      <c r="AG14" s="43"/>
      <c r="AH14" s="43"/>
      <c r="AI14" s="43"/>
      <c r="AJ14" s="43"/>
      <c r="AK14" s="43"/>
      <c r="AL14" s="43"/>
      <c r="AM14" s="43"/>
      <c r="AN14" s="43"/>
      <c r="AO14" s="44"/>
      <c r="AP14" s="45"/>
      <c r="AQ14" s="4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row>
    <row r="15" spans="2:273" s="4" customFormat="1" ht="12" thickBot="1" x14ac:dyDescent="0.25">
      <c r="H15" s="10"/>
      <c r="I15" s="10"/>
      <c r="J15" s="11"/>
      <c r="S15" s="8"/>
      <c r="T15" s="6"/>
      <c r="U15" s="5"/>
      <c r="AE15" s="9"/>
      <c r="AF15" s="5"/>
      <c r="AP15" s="9"/>
      <c r="AQ15" s="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row>
    <row r="16" spans="2:273" x14ac:dyDescent="0.25">
      <c r="B16" s="32"/>
      <c r="C16" s="39" t="s">
        <v>19</v>
      </c>
      <c r="D16" s="39"/>
      <c r="E16" s="39"/>
      <c r="F16" s="39" t="s">
        <v>0</v>
      </c>
      <c r="G16" s="40">
        <v>1</v>
      </c>
      <c r="H16" s="78">
        <f t="shared" ref="H16:I42" si="3">T16+AE16+AP16</f>
        <v>0.10085054678007291</v>
      </c>
      <c r="I16" s="78">
        <f t="shared" si="3"/>
        <v>0.16524908869987848</v>
      </c>
      <c r="J16" s="42">
        <v>823</v>
      </c>
      <c r="K16" s="43">
        <v>14</v>
      </c>
      <c r="L16" s="43">
        <v>23</v>
      </c>
      <c r="M16" s="43">
        <v>18</v>
      </c>
      <c r="N16" s="43">
        <v>11</v>
      </c>
      <c r="O16" s="43"/>
      <c r="P16" s="43"/>
      <c r="Q16" s="43"/>
      <c r="R16" s="43"/>
      <c r="S16" s="44"/>
      <c r="T16" s="45">
        <f>(K16+L16)/J16</f>
        <v>4.4957472660996353E-2</v>
      </c>
      <c r="U16" s="41">
        <f>(K16+L16+M16+N16)/J16</f>
        <v>8.0194410692588092E-2</v>
      </c>
      <c r="V16" s="43">
        <v>0</v>
      </c>
      <c r="W16" s="43">
        <v>0</v>
      </c>
      <c r="X16" s="43">
        <v>0</v>
      </c>
      <c r="Y16" s="43">
        <v>0</v>
      </c>
      <c r="Z16" s="43"/>
      <c r="AA16" s="43"/>
      <c r="AB16" s="43"/>
      <c r="AC16" s="43"/>
      <c r="AD16" s="44"/>
      <c r="AE16" s="45">
        <f>(V16+W16)/J16</f>
        <v>0</v>
      </c>
      <c r="AF16" s="41">
        <f>(V16+W16+X16+Y16)/J16</f>
        <v>0</v>
      </c>
      <c r="AG16" s="43">
        <v>5</v>
      </c>
      <c r="AH16" s="43">
        <v>0</v>
      </c>
      <c r="AI16" s="43">
        <v>6</v>
      </c>
      <c r="AJ16" s="43">
        <v>11</v>
      </c>
      <c r="AK16" s="43">
        <v>24</v>
      </c>
      <c r="AL16" s="43">
        <v>15</v>
      </c>
      <c r="AM16" s="43">
        <v>9</v>
      </c>
      <c r="AN16" s="43"/>
      <c r="AO16" s="44"/>
      <c r="AP16" s="45">
        <f t="shared" ref="AP16:AP19" si="4">(AG16+AH16+AI16+AJ16+AK16) /J16</f>
        <v>5.5893074119076548E-2</v>
      </c>
      <c r="AQ16" s="41">
        <f t="shared" ref="AQ16:AQ19" si="5">(AG16+AH16+AI16+AJ16+AK16+AL16+AM16)/J16</f>
        <v>8.5054678007290399E-2</v>
      </c>
    </row>
    <row r="17" spans="2:229" x14ac:dyDescent="0.25">
      <c r="B17" s="32"/>
      <c r="C17" s="39" t="s">
        <v>20</v>
      </c>
      <c r="D17" s="39"/>
      <c r="E17" s="39"/>
      <c r="F17" s="39" t="s">
        <v>6</v>
      </c>
      <c r="G17" s="40">
        <v>2</v>
      </c>
      <c r="H17" s="78">
        <f t="shared" si="3"/>
        <v>0.50180505415162457</v>
      </c>
      <c r="I17" s="78">
        <f t="shared" si="3"/>
        <v>0.61010830324909748</v>
      </c>
      <c r="J17" s="42">
        <v>277</v>
      </c>
      <c r="K17" s="43">
        <v>8</v>
      </c>
      <c r="L17" s="43">
        <v>94</v>
      </c>
      <c r="M17" s="47">
        <v>24</v>
      </c>
      <c r="N17" s="43">
        <v>17</v>
      </c>
      <c r="O17" s="43">
        <v>5</v>
      </c>
      <c r="P17" s="43"/>
      <c r="Q17" s="43"/>
      <c r="R17" s="43"/>
      <c r="S17" s="44"/>
      <c r="T17" s="45">
        <f>(K17+L17+M17)/J17</f>
        <v>0.45487364620938631</v>
      </c>
      <c r="U17" s="41">
        <f>(K17+L17+M17+N17+O17)/J17</f>
        <v>0.53429602888086647</v>
      </c>
      <c r="V17" s="43">
        <v>0</v>
      </c>
      <c r="W17" s="43">
        <v>0</v>
      </c>
      <c r="X17" s="43">
        <v>0</v>
      </c>
      <c r="Y17" s="43">
        <v>0</v>
      </c>
      <c r="Z17" s="43">
        <v>0</v>
      </c>
      <c r="AA17" s="43"/>
      <c r="AB17" s="43"/>
      <c r="AC17" s="43"/>
      <c r="AD17" s="44"/>
      <c r="AE17" s="45">
        <f>(V17+W17+X17)/J17</f>
        <v>0</v>
      </c>
      <c r="AF17" s="41">
        <f>(V17+W17+X17+Y17+Z17)/J17</f>
        <v>0</v>
      </c>
      <c r="AG17" s="43">
        <v>2</v>
      </c>
      <c r="AH17" s="43">
        <v>0</v>
      </c>
      <c r="AI17" s="43">
        <v>1</v>
      </c>
      <c r="AJ17" s="43">
        <v>4</v>
      </c>
      <c r="AK17" s="43">
        <v>6</v>
      </c>
      <c r="AL17" s="43">
        <v>4</v>
      </c>
      <c r="AM17" s="43">
        <v>4</v>
      </c>
      <c r="AN17" s="43"/>
      <c r="AO17" s="44"/>
      <c r="AP17" s="45">
        <f t="shared" si="4"/>
        <v>4.6931407942238268E-2</v>
      </c>
      <c r="AQ17" s="41">
        <f t="shared" si="5"/>
        <v>7.5812274368231042E-2</v>
      </c>
    </row>
    <row r="18" spans="2:229" x14ac:dyDescent="0.25">
      <c r="B18" s="32"/>
      <c r="C18" s="39"/>
      <c r="D18" s="39"/>
      <c r="E18" s="39"/>
      <c r="F18" s="39" t="s">
        <v>1</v>
      </c>
      <c r="G18" s="40">
        <v>4</v>
      </c>
      <c r="H18" s="78">
        <f t="shared" si="3"/>
        <v>0.60728976828950787</v>
      </c>
      <c r="I18" s="78">
        <f t="shared" si="3"/>
        <v>0.73657901588128094</v>
      </c>
      <c r="J18" s="46">
        <v>19205</v>
      </c>
      <c r="K18" s="47">
        <v>254</v>
      </c>
      <c r="L18" s="47">
        <v>1625</v>
      </c>
      <c r="M18" s="47">
        <v>2131</v>
      </c>
      <c r="N18" s="47">
        <v>3336</v>
      </c>
      <c r="O18" s="47">
        <v>3624</v>
      </c>
      <c r="P18" s="47">
        <v>1536</v>
      </c>
      <c r="Q18" s="47">
        <v>570</v>
      </c>
      <c r="R18" s="47"/>
      <c r="S18" s="48"/>
      <c r="T18" s="49">
        <f>(K18+L18+M18+N18+O18) /J18</f>
        <v>0.57120541525644364</v>
      </c>
      <c r="U18" s="41">
        <f>(K18+L18+M18+N18+O18+P18+Q18)/J18</f>
        <v>0.68086435824004166</v>
      </c>
      <c r="V18" s="43">
        <v>3</v>
      </c>
      <c r="W18" s="43">
        <v>8</v>
      </c>
      <c r="X18" s="43">
        <v>12</v>
      </c>
      <c r="Y18" s="43">
        <v>19</v>
      </c>
      <c r="Z18" s="43">
        <v>69</v>
      </c>
      <c r="AA18" s="43">
        <v>85</v>
      </c>
      <c r="AB18" s="43">
        <v>71</v>
      </c>
      <c r="AC18" s="43"/>
      <c r="AD18" s="44"/>
      <c r="AE18" s="49">
        <f>(V18+W18+X18+Y18+Z18) /J18</f>
        <v>5.7797448581098669E-3</v>
      </c>
      <c r="AF18" s="41">
        <f>(V18+W18+X18+Y18+Z18+AA18+AB18)/J18</f>
        <v>1.3902629523561572E-2</v>
      </c>
      <c r="AG18" s="43">
        <v>24</v>
      </c>
      <c r="AH18" s="43">
        <v>45</v>
      </c>
      <c r="AI18" s="43">
        <v>159</v>
      </c>
      <c r="AJ18" s="43">
        <v>200</v>
      </c>
      <c r="AK18" s="43">
        <v>154</v>
      </c>
      <c r="AL18" s="43">
        <v>113</v>
      </c>
      <c r="AM18" s="43">
        <v>108</v>
      </c>
      <c r="AN18" s="43"/>
      <c r="AO18" s="44"/>
      <c r="AP18" s="45">
        <f t="shared" si="4"/>
        <v>3.030460817495444E-2</v>
      </c>
      <c r="AQ18" s="41">
        <f t="shared" si="5"/>
        <v>4.1812028117677688E-2</v>
      </c>
    </row>
    <row r="19" spans="2:229" x14ac:dyDescent="0.25">
      <c r="B19" s="32"/>
      <c r="C19" s="39"/>
      <c r="D19" s="39"/>
      <c r="E19" s="39"/>
      <c r="F19" s="39" t="s">
        <v>2</v>
      </c>
      <c r="G19" s="40">
        <v>3</v>
      </c>
      <c r="H19" s="78">
        <f t="shared" si="3"/>
        <v>0.61152055857253684</v>
      </c>
      <c r="I19" s="78">
        <f t="shared" si="3"/>
        <v>0.75989138867339023</v>
      </c>
      <c r="J19" s="46">
        <v>5156</v>
      </c>
      <c r="K19" s="47">
        <v>36</v>
      </c>
      <c r="L19" s="47">
        <v>655</v>
      </c>
      <c r="M19" s="47">
        <v>1519</v>
      </c>
      <c r="N19" s="47">
        <v>828</v>
      </c>
      <c r="O19" s="47">
        <v>389</v>
      </c>
      <c r="P19" s="47">
        <v>179</v>
      </c>
      <c r="Q19" s="47"/>
      <c r="R19" s="47"/>
      <c r="S19" s="48"/>
      <c r="T19" s="45">
        <f>(K19+L19+M19+N19)/J19</f>
        <v>0.58921644685802943</v>
      </c>
      <c r="U19" s="41">
        <f>(K19+L19+M19+N19+O19+P19)/J19</f>
        <v>0.69937936384794419</v>
      </c>
      <c r="V19" s="43">
        <v>0</v>
      </c>
      <c r="W19" s="43">
        <v>0</v>
      </c>
      <c r="X19" s="43">
        <v>0</v>
      </c>
      <c r="Y19" s="43">
        <v>0</v>
      </c>
      <c r="Z19" s="43">
        <v>0</v>
      </c>
      <c r="AA19" s="43">
        <v>0</v>
      </c>
      <c r="AB19" s="43"/>
      <c r="AC19" s="43"/>
      <c r="AD19" s="44"/>
      <c r="AE19" s="49">
        <f>(V19+W19+X19+Y19)/J19</f>
        <v>0</v>
      </c>
      <c r="AF19" s="51">
        <f>(V19+W19+X19+Y19+Z19+AA19)/J19</f>
        <v>0</v>
      </c>
      <c r="AG19" s="43">
        <v>33</v>
      </c>
      <c r="AH19" s="43">
        <v>10</v>
      </c>
      <c r="AI19" s="43">
        <v>14</v>
      </c>
      <c r="AJ19" s="43">
        <v>21</v>
      </c>
      <c r="AK19" s="43">
        <v>37</v>
      </c>
      <c r="AL19" s="43">
        <v>41</v>
      </c>
      <c r="AM19" s="43">
        <v>156</v>
      </c>
      <c r="AN19" s="43"/>
      <c r="AO19" s="44"/>
      <c r="AP19" s="45">
        <f t="shared" si="4"/>
        <v>2.2304111714507371E-2</v>
      </c>
      <c r="AQ19" s="41">
        <f t="shared" si="5"/>
        <v>6.0512024825446084E-2</v>
      </c>
    </row>
    <row r="20" spans="2:229" s="30" customFormat="1" x14ac:dyDescent="0.25">
      <c r="B20" s="32"/>
      <c r="C20" s="43"/>
      <c r="D20" s="43"/>
      <c r="E20" s="43"/>
      <c r="F20" s="43" t="s">
        <v>3</v>
      </c>
      <c r="G20" s="52">
        <v>6</v>
      </c>
      <c r="H20" s="78">
        <f>T20+AE20+AP20</f>
        <v>0.71314387211367669</v>
      </c>
      <c r="I20" s="78">
        <f>U20+AF20+AQ20</f>
        <v>0.81882770870337473</v>
      </c>
      <c r="J20" s="46">
        <v>1126</v>
      </c>
      <c r="K20" s="47">
        <v>4</v>
      </c>
      <c r="L20" s="47">
        <v>2</v>
      </c>
      <c r="M20" s="47">
        <v>21</v>
      </c>
      <c r="N20" s="47">
        <v>98</v>
      </c>
      <c r="O20" s="47">
        <v>207</v>
      </c>
      <c r="P20" s="47">
        <v>218</v>
      </c>
      <c r="Q20" s="47">
        <v>147</v>
      </c>
      <c r="R20" s="47">
        <v>76</v>
      </c>
      <c r="S20" s="48">
        <v>37</v>
      </c>
      <c r="T20" s="45">
        <f>(K20+L20+M20+N20+O20+P20+Q20)/J20</f>
        <v>0.6190053285968028</v>
      </c>
      <c r="U20" s="41">
        <f>(K20+L20+M20+N20+O20+P20+Q20+R20+S20)/J20</f>
        <v>0.71936056838365892</v>
      </c>
      <c r="V20" s="43">
        <v>0</v>
      </c>
      <c r="W20" s="43">
        <v>0</v>
      </c>
      <c r="X20" s="43">
        <v>0</v>
      </c>
      <c r="Y20" s="43">
        <v>0</v>
      </c>
      <c r="Z20" s="43">
        <v>0</v>
      </c>
      <c r="AA20" s="43">
        <v>0</v>
      </c>
      <c r="AB20" s="43">
        <v>0</v>
      </c>
      <c r="AC20" s="43">
        <v>0</v>
      </c>
      <c r="AD20" s="44">
        <v>0</v>
      </c>
      <c r="AE20" s="49">
        <f>(V20+W20+X20+Y20+Z20+AA20+AB20)/J20</f>
        <v>0</v>
      </c>
      <c r="AF20" s="51">
        <f>(V20+W20+X20+Y20+Z20+AA20+AB20+AC20+AD20)/J20</f>
        <v>0</v>
      </c>
      <c r="AG20" s="43">
        <v>29</v>
      </c>
      <c r="AH20" s="43">
        <v>7</v>
      </c>
      <c r="AI20" s="43">
        <v>23</v>
      </c>
      <c r="AJ20" s="43">
        <v>21</v>
      </c>
      <c r="AK20" s="43">
        <v>14</v>
      </c>
      <c r="AL20" s="43">
        <v>6</v>
      </c>
      <c r="AM20" s="43">
        <v>6</v>
      </c>
      <c r="AN20" s="43">
        <v>4</v>
      </c>
      <c r="AO20" s="44">
        <v>2</v>
      </c>
      <c r="AP20" s="45">
        <f>(AG20+AH20+AI20+AJ20+AK20+AL20+AM20) /J20</f>
        <v>9.4138543516873896E-2</v>
      </c>
      <c r="AQ20" s="41">
        <f>(AG20+AH20+AI20+AJ20+AK20+AL20+AM20+AN20+AO20)/J20</f>
        <v>9.9467140319715805E-2</v>
      </c>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91"/>
      <c r="DM20" s="91"/>
      <c r="DN20" s="91"/>
      <c r="DO20" s="91"/>
      <c r="DP20" s="91"/>
      <c r="DQ20" s="91"/>
      <c r="DR20" s="91"/>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91"/>
      <c r="FB20" s="91"/>
      <c r="FC20" s="91"/>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c r="HG20" s="91"/>
      <c r="HH20" s="91"/>
      <c r="HI20" s="91"/>
      <c r="HJ20" s="91"/>
      <c r="HK20" s="91"/>
      <c r="HL20" s="91"/>
      <c r="HM20" s="91"/>
      <c r="HN20" s="91"/>
      <c r="HO20" s="91"/>
      <c r="HP20" s="91"/>
      <c r="HQ20" s="91"/>
      <c r="HR20" s="91"/>
      <c r="HS20" s="91"/>
      <c r="HT20" s="91"/>
      <c r="HU20" s="91"/>
    </row>
    <row r="21" spans="2:229" s="4" customFormat="1" ht="15.75" thickBot="1" x14ac:dyDescent="0.3">
      <c r="H21" s="81"/>
      <c r="I21" s="82"/>
      <c r="J21" s="7"/>
      <c r="S21" s="8"/>
      <c r="T21" s="6"/>
      <c r="U21" s="5"/>
      <c r="AE21" s="9"/>
      <c r="AF21" s="5"/>
      <c r="AP21" s="9"/>
      <c r="AQ21" s="5"/>
      <c r="AR21" s="95"/>
      <c r="AS21" s="91"/>
      <c r="AT21" s="91"/>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c r="HQ21" s="95"/>
      <c r="HR21" s="95"/>
      <c r="HS21" s="95"/>
      <c r="HT21" s="95"/>
      <c r="HU21" s="95"/>
    </row>
    <row r="22" spans="2:229" x14ac:dyDescent="0.25">
      <c r="B22" s="32"/>
      <c r="C22" s="39" t="s">
        <v>21</v>
      </c>
      <c r="D22" s="39"/>
      <c r="E22" s="39"/>
      <c r="F22" s="39" t="s">
        <v>0</v>
      </c>
      <c r="G22" s="40">
        <v>1</v>
      </c>
      <c r="H22" s="78">
        <f t="shared" si="3"/>
        <v>0.46371843217917952</v>
      </c>
      <c r="I22" s="78">
        <f t="shared" si="3"/>
        <v>0.50908467603702434</v>
      </c>
      <c r="J22" s="46">
        <v>8751</v>
      </c>
      <c r="K22" s="47">
        <v>2358</v>
      </c>
      <c r="L22" s="47">
        <v>1307</v>
      </c>
      <c r="M22" s="43">
        <v>204</v>
      </c>
      <c r="N22" s="43">
        <v>61</v>
      </c>
      <c r="O22" s="43"/>
      <c r="P22" s="43"/>
      <c r="Q22" s="43"/>
      <c r="R22" s="43"/>
      <c r="S22" s="44"/>
      <c r="T22" s="45">
        <f>(K22+L22)/J22</f>
        <v>0.41880927893954978</v>
      </c>
      <c r="U22" s="41">
        <f>(K22+L22+M22+N22)/J22</f>
        <v>0.44909153239629757</v>
      </c>
      <c r="V22" s="43">
        <v>1</v>
      </c>
      <c r="W22" s="43">
        <v>6</v>
      </c>
      <c r="X22" s="43">
        <v>4</v>
      </c>
      <c r="Y22" s="43">
        <v>7</v>
      </c>
      <c r="Z22" s="43"/>
      <c r="AA22" s="43"/>
      <c r="AB22" s="43"/>
      <c r="AC22" s="43"/>
      <c r="AD22" s="44"/>
      <c r="AE22" s="45">
        <f>(V22+W22)/J22</f>
        <v>7.9990858187635699E-4</v>
      </c>
      <c r="AF22" s="41">
        <f>(V22+W22+X22+Y22)/J22</f>
        <v>2.056907781967775E-3</v>
      </c>
      <c r="AG22" s="43">
        <v>52</v>
      </c>
      <c r="AH22" s="43">
        <v>97</v>
      </c>
      <c r="AI22" s="43">
        <v>71</v>
      </c>
      <c r="AJ22" s="43">
        <v>62</v>
      </c>
      <c r="AK22" s="43">
        <v>104</v>
      </c>
      <c r="AL22" s="43">
        <v>78</v>
      </c>
      <c r="AM22" s="43">
        <v>43</v>
      </c>
      <c r="AN22" s="43"/>
      <c r="AO22" s="44"/>
      <c r="AP22" s="45">
        <f t="shared" ref="AP22:AP24" si="6">(AG22+AH22+AI22+AJ22+AK22) /J22</f>
        <v>4.4109244657753399E-2</v>
      </c>
      <c r="AQ22" s="41">
        <f t="shared" ref="AQ22:AQ24" si="7">(AG22+AH22+AI22+AJ22+AK22+AL22+AM22)/J22</f>
        <v>5.7936235858758997E-2</v>
      </c>
    </row>
    <row r="23" spans="2:229" x14ac:dyDescent="0.25">
      <c r="B23" s="32"/>
      <c r="C23" s="39" t="s">
        <v>22</v>
      </c>
      <c r="D23" s="39"/>
      <c r="E23" s="39"/>
      <c r="F23" s="39" t="s">
        <v>6</v>
      </c>
      <c r="G23" s="40">
        <v>2</v>
      </c>
      <c r="H23" s="78">
        <f t="shared" si="3"/>
        <v>0.44145476049674748</v>
      </c>
      <c r="I23" s="78">
        <f t="shared" si="3"/>
        <v>0.52306327616794801</v>
      </c>
      <c r="J23" s="46">
        <v>6764</v>
      </c>
      <c r="K23" s="43">
        <v>336</v>
      </c>
      <c r="L23" s="47">
        <v>1645</v>
      </c>
      <c r="M23" s="47">
        <v>653</v>
      </c>
      <c r="N23" s="43">
        <v>213</v>
      </c>
      <c r="O23" s="43">
        <v>113</v>
      </c>
      <c r="P23" s="43"/>
      <c r="Q23" s="43"/>
      <c r="R23" s="43"/>
      <c r="S23" s="44"/>
      <c r="T23" s="45">
        <f>(K23+L23+M23)/J23</f>
        <v>0.38941454760496746</v>
      </c>
      <c r="U23" s="41">
        <f>(K23+L23+M23+N23+O23)/J23</f>
        <v>0.43761088113542285</v>
      </c>
      <c r="V23" s="43">
        <v>1</v>
      </c>
      <c r="W23" s="43">
        <v>39</v>
      </c>
      <c r="X23" s="43">
        <v>14</v>
      </c>
      <c r="Y23" s="43">
        <v>18</v>
      </c>
      <c r="Z23" s="43">
        <v>18</v>
      </c>
      <c r="AA23" s="43"/>
      <c r="AB23" s="43"/>
      <c r="AC23" s="43"/>
      <c r="AD23" s="44"/>
      <c r="AE23" s="45">
        <f>(V23+W23+X23)/J23</f>
        <v>7.9834417504435241E-3</v>
      </c>
      <c r="AF23" s="41">
        <f>(V23+W23+X23+Y23+Z23)/J23</f>
        <v>1.3305736250739207E-2</v>
      </c>
      <c r="AG23" s="43">
        <v>53</v>
      </c>
      <c r="AH23" s="43">
        <v>49</v>
      </c>
      <c r="AI23" s="43">
        <v>85</v>
      </c>
      <c r="AJ23" s="43">
        <v>48</v>
      </c>
      <c r="AK23" s="43">
        <v>63</v>
      </c>
      <c r="AL23" s="43">
        <v>106</v>
      </c>
      <c r="AM23" s="43">
        <v>84</v>
      </c>
      <c r="AN23" s="43"/>
      <c r="AO23" s="44"/>
      <c r="AP23" s="45">
        <f t="shared" si="6"/>
        <v>4.4056771141336486E-2</v>
      </c>
      <c r="AQ23" s="41">
        <f t="shared" si="7"/>
        <v>7.214665878178593E-2</v>
      </c>
    </row>
    <row r="24" spans="2:229" x14ac:dyDescent="0.25">
      <c r="B24" s="32"/>
      <c r="C24" s="39"/>
      <c r="D24" s="39"/>
      <c r="E24" s="39"/>
      <c r="F24" s="39" t="s">
        <v>1</v>
      </c>
      <c r="G24" s="40">
        <v>4</v>
      </c>
      <c r="H24" s="78">
        <f t="shared" si="3"/>
        <v>0.38265306122448983</v>
      </c>
      <c r="I24" s="78">
        <f t="shared" si="3"/>
        <v>0.41326530612244894</v>
      </c>
      <c r="J24" s="46">
        <v>392</v>
      </c>
      <c r="K24" s="47">
        <v>22</v>
      </c>
      <c r="L24" s="47">
        <v>48</v>
      </c>
      <c r="M24" s="47">
        <v>9</v>
      </c>
      <c r="N24" s="47">
        <v>17</v>
      </c>
      <c r="O24" s="47">
        <v>17</v>
      </c>
      <c r="P24" s="47">
        <v>4</v>
      </c>
      <c r="Q24" s="47">
        <v>4</v>
      </c>
      <c r="R24" s="47"/>
      <c r="S24" s="48"/>
      <c r="T24" s="49">
        <f>(K24+L24+M24+N24+O24) /J24</f>
        <v>0.28826530612244899</v>
      </c>
      <c r="U24" s="41">
        <f>(K24+L24+M24+N24+O24+P24+Q24)/J24</f>
        <v>0.30867346938775508</v>
      </c>
      <c r="V24" s="43">
        <v>0</v>
      </c>
      <c r="W24" s="43">
        <v>0</v>
      </c>
      <c r="X24" s="43">
        <v>0</v>
      </c>
      <c r="Y24" s="43">
        <v>0</v>
      </c>
      <c r="Z24" s="43">
        <v>0</v>
      </c>
      <c r="AA24" s="43">
        <v>0</v>
      </c>
      <c r="AB24" s="43">
        <v>0</v>
      </c>
      <c r="AC24" s="43"/>
      <c r="AD24" s="44"/>
      <c r="AE24" s="49">
        <f>(V24+W24+X24+Y24+Z24) /J24</f>
        <v>0</v>
      </c>
      <c r="AF24" s="41">
        <f>(V24+W24+X24+Y24+Z24+AA24+AB24)/J24</f>
        <v>0</v>
      </c>
      <c r="AG24" s="43">
        <v>6</v>
      </c>
      <c r="AH24" s="43">
        <v>1</v>
      </c>
      <c r="AI24" s="43">
        <v>14</v>
      </c>
      <c r="AJ24" s="43">
        <v>11</v>
      </c>
      <c r="AK24" s="43">
        <v>5</v>
      </c>
      <c r="AL24" s="43">
        <v>2</v>
      </c>
      <c r="AM24" s="43">
        <v>2</v>
      </c>
      <c r="AN24" s="43"/>
      <c r="AO24" s="44"/>
      <c r="AP24" s="45">
        <f t="shared" si="6"/>
        <v>9.438775510204081E-2</v>
      </c>
      <c r="AQ24" s="41">
        <f t="shared" si="7"/>
        <v>0.10459183673469388</v>
      </c>
    </row>
    <row r="25" spans="2:229" x14ac:dyDescent="0.25">
      <c r="B25" s="32"/>
      <c r="C25" s="39"/>
      <c r="D25" s="39"/>
      <c r="E25" s="39"/>
      <c r="F25" s="39" t="s">
        <v>2</v>
      </c>
      <c r="G25" s="40">
        <v>3</v>
      </c>
      <c r="H25" s="50" t="s">
        <v>4</v>
      </c>
      <c r="I25" s="50" t="s">
        <v>4</v>
      </c>
      <c r="J25" s="46" t="s">
        <v>5</v>
      </c>
      <c r="K25" s="47"/>
      <c r="L25" s="47"/>
      <c r="M25" s="47"/>
      <c r="N25" s="47"/>
      <c r="O25" s="47"/>
      <c r="P25" s="47"/>
      <c r="Q25" s="47"/>
      <c r="R25" s="47"/>
      <c r="S25" s="48"/>
      <c r="T25" s="45"/>
      <c r="U25" s="41"/>
      <c r="V25" s="43"/>
      <c r="W25" s="43"/>
      <c r="X25" s="43"/>
      <c r="Y25" s="43"/>
      <c r="Z25" s="43"/>
      <c r="AA25" s="43"/>
      <c r="AB25" s="43"/>
      <c r="AC25" s="43"/>
      <c r="AD25" s="44"/>
      <c r="AE25" s="49"/>
      <c r="AF25" s="51"/>
      <c r="AG25" s="43"/>
      <c r="AH25" s="43"/>
      <c r="AI25" s="43"/>
      <c r="AJ25" s="43"/>
      <c r="AK25" s="43"/>
      <c r="AL25" s="43"/>
      <c r="AM25" s="43"/>
      <c r="AN25" s="43"/>
      <c r="AO25" s="44"/>
      <c r="AP25" s="45"/>
      <c r="AQ25" s="41"/>
    </row>
    <row r="26" spans="2:229" s="30" customFormat="1" x14ac:dyDescent="0.25">
      <c r="B26" s="32"/>
      <c r="C26" s="43"/>
      <c r="D26" s="43"/>
      <c r="E26" s="43"/>
      <c r="F26" s="43" t="s">
        <v>3</v>
      </c>
      <c r="G26" s="52">
        <v>6</v>
      </c>
      <c r="H26" s="50" t="s">
        <v>4</v>
      </c>
      <c r="I26" s="50" t="s">
        <v>4</v>
      </c>
      <c r="J26" s="46" t="s">
        <v>5</v>
      </c>
      <c r="K26" s="47"/>
      <c r="L26" s="47"/>
      <c r="M26" s="47"/>
      <c r="N26" s="47"/>
      <c r="O26" s="47"/>
      <c r="P26" s="47"/>
      <c r="Q26" s="47"/>
      <c r="R26" s="47"/>
      <c r="S26" s="48"/>
      <c r="T26" s="45"/>
      <c r="U26" s="41"/>
      <c r="V26" s="43"/>
      <c r="W26" s="43"/>
      <c r="X26" s="43"/>
      <c r="Y26" s="43"/>
      <c r="Z26" s="43"/>
      <c r="AA26" s="43"/>
      <c r="AB26" s="43"/>
      <c r="AC26" s="43"/>
      <c r="AD26" s="44"/>
      <c r="AE26" s="49"/>
      <c r="AF26" s="51"/>
      <c r="AG26" s="43"/>
      <c r="AH26" s="43"/>
      <c r="AI26" s="43"/>
      <c r="AJ26" s="43"/>
      <c r="AK26" s="43"/>
      <c r="AL26" s="43"/>
      <c r="AM26" s="43"/>
      <c r="AN26" s="43"/>
      <c r="AO26" s="44"/>
      <c r="AP26" s="45"/>
      <c r="AQ26" s="4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1"/>
      <c r="DH26" s="91"/>
      <c r="DI26" s="91"/>
      <c r="DJ26" s="91"/>
      <c r="DK26" s="91"/>
      <c r="DL26" s="91"/>
      <c r="DM26" s="91"/>
      <c r="DN26" s="91"/>
      <c r="DO26" s="91"/>
      <c r="DP26" s="91"/>
      <c r="DQ26" s="91"/>
      <c r="DR26" s="91"/>
      <c r="DS26" s="91"/>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1"/>
      <c r="GD26" s="91"/>
      <c r="GE26" s="91"/>
      <c r="GF26" s="91"/>
      <c r="GG26" s="91"/>
      <c r="GH26" s="91"/>
      <c r="GI26" s="91"/>
      <c r="GJ26" s="91"/>
      <c r="GK26" s="91"/>
      <c r="GL26" s="91"/>
      <c r="GM26" s="91"/>
      <c r="GN26" s="91"/>
      <c r="GO26" s="91"/>
      <c r="GP26" s="91"/>
      <c r="GQ26" s="91"/>
      <c r="GR26" s="91"/>
      <c r="GS26" s="91"/>
      <c r="GT26" s="91"/>
      <c r="GU26" s="91"/>
      <c r="GV26" s="91"/>
      <c r="GW26" s="91"/>
      <c r="GX26" s="91"/>
      <c r="GY26" s="91"/>
      <c r="GZ26" s="91"/>
      <c r="HA26" s="91"/>
      <c r="HB26" s="91"/>
      <c r="HC26" s="91"/>
      <c r="HD26" s="91"/>
      <c r="HE26" s="91"/>
      <c r="HF26" s="91"/>
      <c r="HG26" s="91"/>
      <c r="HH26" s="91"/>
      <c r="HI26" s="91"/>
      <c r="HJ26" s="91"/>
      <c r="HK26" s="91"/>
      <c r="HL26" s="91"/>
      <c r="HM26" s="91"/>
      <c r="HN26" s="91"/>
      <c r="HO26" s="91"/>
      <c r="HP26" s="91"/>
      <c r="HQ26" s="91"/>
      <c r="HR26" s="91"/>
      <c r="HS26" s="91"/>
      <c r="HT26" s="91"/>
      <c r="HU26" s="91"/>
    </row>
    <row r="27" spans="2:229" s="38" customFormat="1" ht="15.75" thickBot="1" x14ac:dyDescent="0.3">
      <c r="B27" s="37"/>
      <c r="C27" s="54"/>
      <c r="D27" s="54"/>
      <c r="E27" s="54"/>
      <c r="F27" s="4"/>
      <c r="G27" s="55"/>
      <c r="H27" s="10"/>
      <c r="I27" s="10"/>
      <c r="J27" s="56"/>
      <c r="K27" s="57"/>
      <c r="L27" s="57"/>
      <c r="M27" s="57"/>
      <c r="N27" s="57"/>
      <c r="O27" s="57"/>
      <c r="P27" s="57"/>
      <c r="Q27" s="57"/>
      <c r="R27" s="57"/>
      <c r="S27" s="58"/>
      <c r="T27" s="59"/>
      <c r="U27" s="60"/>
      <c r="V27" s="54"/>
      <c r="W27" s="54"/>
      <c r="X27" s="54"/>
      <c r="Y27" s="54"/>
      <c r="Z27" s="54"/>
      <c r="AA27" s="54"/>
      <c r="AB27" s="54"/>
      <c r="AC27" s="54"/>
      <c r="AD27" s="61"/>
      <c r="AE27" s="62"/>
      <c r="AF27" s="63"/>
      <c r="AG27" s="54"/>
      <c r="AH27" s="54"/>
      <c r="AI27" s="54"/>
      <c r="AJ27" s="54"/>
      <c r="AK27" s="54"/>
      <c r="AL27" s="54"/>
      <c r="AM27" s="54"/>
      <c r="AN27" s="54"/>
      <c r="AO27" s="61"/>
      <c r="AP27" s="59"/>
      <c r="AQ27" s="60"/>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c r="HG27" s="91"/>
      <c r="HH27" s="91"/>
      <c r="HI27" s="91"/>
      <c r="HJ27" s="91"/>
      <c r="HK27" s="91"/>
      <c r="HL27" s="91"/>
      <c r="HM27" s="91"/>
      <c r="HN27" s="91"/>
      <c r="HO27" s="91"/>
      <c r="HP27" s="91"/>
      <c r="HQ27" s="91"/>
      <c r="HR27" s="91"/>
      <c r="HS27" s="91"/>
      <c r="HT27" s="91"/>
      <c r="HU27" s="91"/>
    </row>
    <row r="28" spans="2:229" ht="13.5" customHeight="1" x14ac:dyDescent="0.25">
      <c r="B28" s="32"/>
      <c r="C28" s="39" t="s">
        <v>23</v>
      </c>
      <c r="D28" s="39"/>
      <c r="E28" s="39"/>
      <c r="F28" s="39" t="s">
        <v>0</v>
      </c>
      <c r="G28" s="40">
        <v>1</v>
      </c>
      <c r="H28" s="50" t="s">
        <v>4</v>
      </c>
      <c r="I28" s="50" t="s">
        <v>4</v>
      </c>
      <c r="J28" s="42" t="s">
        <v>5</v>
      </c>
      <c r="K28" s="43"/>
      <c r="L28" s="43"/>
      <c r="M28" s="43"/>
      <c r="N28" s="43"/>
      <c r="O28" s="43"/>
      <c r="P28" s="43"/>
      <c r="Q28" s="43"/>
      <c r="R28" s="43"/>
      <c r="S28" s="44"/>
      <c r="T28" s="45"/>
      <c r="U28" s="41"/>
      <c r="V28" s="43"/>
      <c r="W28" s="43"/>
      <c r="X28" s="43"/>
      <c r="Y28" s="43"/>
      <c r="Z28" s="43"/>
      <c r="AA28" s="43"/>
      <c r="AB28" s="43"/>
      <c r="AC28" s="43"/>
      <c r="AD28" s="44"/>
      <c r="AE28" s="45"/>
      <c r="AF28" s="41"/>
      <c r="AG28" s="43"/>
      <c r="AH28" s="43"/>
      <c r="AI28" s="43"/>
      <c r="AJ28" s="43"/>
      <c r="AK28" s="43"/>
      <c r="AL28" s="43"/>
      <c r="AM28" s="43"/>
      <c r="AN28" s="43"/>
      <c r="AO28" s="44"/>
      <c r="AP28" s="45"/>
      <c r="AQ28" s="41"/>
    </row>
    <row r="29" spans="2:229" x14ac:dyDescent="0.25">
      <c r="B29" s="32"/>
      <c r="C29" s="39"/>
      <c r="D29" s="39"/>
      <c r="E29" s="39"/>
      <c r="F29" s="39" t="s">
        <v>6</v>
      </c>
      <c r="G29" s="40">
        <v>2</v>
      </c>
      <c r="H29" s="102" t="s">
        <v>74</v>
      </c>
      <c r="I29" s="102" t="s">
        <v>74</v>
      </c>
      <c r="J29" s="42" t="s">
        <v>74</v>
      </c>
      <c r="K29" s="97" t="s">
        <v>74</v>
      </c>
      <c r="L29" s="97" t="s">
        <v>74</v>
      </c>
      <c r="M29" s="53" t="s">
        <v>74</v>
      </c>
      <c r="N29" s="97" t="s">
        <v>74</v>
      </c>
      <c r="O29" s="97" t="s">
        <v>74</v>
      </c>
      <c r="P29" s="97"/>
      <c r="Q29" s="97"/>
      <c r="R29" s="97"/>
      <c r="S29" s="98"/>
      <c r="T29" s="103" t="s">
        <v>74</v>
      </c>
      <c r="U29" s="102" t="s">
        <v>74</v>
      </c>
      <c r="V29" s="97" t="s">
        <v>74</v>
      </c>
      <c r="W29" s="97" t="s">
        <v>74</v>
      </c>
      <c r="X29" s="97" t="s">
        <v>74</v>
      </c>
      <c r="Y29" s="97" t="s">
        <v>74</v>
      </c>
      <c r="Z29" s="97" t="s">
        <v>74</v>
      </c>
      <c r="AA29" s="97"/>
      <c r="AB29" s="97"/>
      <c r="AC29" s="97"/>
      <c r="AD29" s="98"/>
      <c r="AE29" s="103" t="s">
        <v>74</v>
      </c>
      <c r="AF29" s="102" t="s">
        <v>74</v>
      </c>
      <c r="AG29" s="97" t="s">
        <v>74</v>
      </c>
      <c r="AH29" s="97" t="s">
        <v>74</v>
      </c>
      <c r="AI29" s="97" t="s">
        <v>74</v>
      </c>
      <c r="AJ29" s="97" t="s">
        <v>74</v>
      </c>
      <c r="AK29" s="97" t="s">
        <v>74</v>
      </c>
      <c r="AL29" s="97" t="s">
        <v>74</v>
      </c>
      <c r="AM29" s="97" t="s">
        <v>74</v>
      </c>
      <c r="AN29" s="97"/>
      <c r="AO29" s="98"/>
      <c r="AP29" s="103" t="s">
        <v>74</v>
      </c>
      <c r="AQ29" s="102" t="s">
        <v>74</v>
      </c>
    </row>
    <row r="30" spans="2:229" x14ac:dyDescent="0.25">
      <c r="B30" s="32"/>
      <c r="C30" s="39"/>
      <c r="D30" s="39"/>
      <c r="E30" s="39"/>
      <c r="F30" s="39" t="s">
        <v>1</v>
      </c>
      <c r="G30" s="40">
        <v>4</v>
      </c>
      <c r="H30" s="78">
        <f t="shared" si="3"/>
        <v>0.57501963864886096</v>
      </c>
      <c r="I30" s="78">
        <f t="shared" si="3"/>
        <v>0.65278868813825608</v>
      </c>
      <c r="J30" s="46">
        <v>1273</v>
      </c>
      <c r="K30" s="47">
        <v>19</v>
      </c>
      <c r="L30" s="47">
        <v>149</v>
      </c>
      <c r="M30" s="47">
        <v>131</v>
      </c>
      <c r="N30" s="47">
        <v>212</v>
      </c>
      <c r="O30" s="47">
        <v>105</v>
      </c>
      <c r="P30" s="47">
        <v>32</v>
      </c>
      <c r="Q30" s="47">
        <v>6</v>
      </c>
      <c r="R30" s="47"/>
      <c r="S30" s="48"/>
      <c r="T30" s="49">
        <f>(K30+L30+M30+N30+O30) /J30</f>
        <v>0.48389630793401411</v>
      </c>
      <c r="U30" s="41">
        <f>(K30+L30+M30+N30+O30+P30+Q30)/J30</f>
        <v>0.51374705420267086</v>
      </c>
      <c r="V30" s="43">
        <v>3</v>
      </c>
      <c r="W30" s="43">
        <v>2</v>
      </c>
      <c r="X30" s="43">
        <v>7</v>
      </c>
      <c r="Y30" s="43">
        <v>17</v>
      </c>
      <c r="Z30" s="43">
        <v>22</v>
      </c>
      <c r="AA30" s="43">
        <v>31</v>
      </c>
      <c r="AB30" s="43">
        <v>17</v>
      </c>
      <c r="AC30" s="43"/>
      <c r="AD30" s="44"/>
      <c r="AE30" s="49">
        <f>(V30+W30+X30+Y30+Z30) /J30</f>
        <v>4.006284367635507E-2</v>
      </c>
      <c r="AF30" s="41">
        <f>(V30+W30+X30+Y30+Z30+AA30+AB30)/J30</f>
        <v>7.7769049489395128E-2</v>
      </c>
      <c r="AG30" s="43">
        <v>1</v>
      </c>
      <c r="AH30" s="43">
        <v>2</v>
      </c>
      <c r="AI30" s="43">
        <v>17</v>
      </c>
      <c r="AJ30" s="43">
        <v>21</v>
      </c>
      <c r="AK30" s="43">
        <v>24</v>
      </c>
      <c r="AL30" s="43">
        <v>4</v>
      </c>
      <c r="AM30" s="43">
        <v>9</v>
      </c>
      <c r="AN30" s="43"/>
      <c r="AO30" s="44"/>
      <c r="AP30" s="45">
        <f t="shared" ref="AP30:AP31" si="8">(AG30+AH30+AI30+AJ30+AK30) /J30</f>
        <v>5.1060487038491753E-2</v>
      </c>
      <c r="AQ30" s="41">
        <f t="shared" ref="AQ30:AQ31" si="9">(AG30+AH30+AI30+AJ30+AK30+AL30+AM30)/J30</f>
        <v>6.1272584446190104E-2</v>
      </c>
    </row>
    <row r="31" spans="2:229" x14ac:dyDescent="0.25">
      <c r="B31" s="32"/>
      <c r="C31" s="39"/>
      <c r="D31" s="39"/>
      <c r="E31" s="39"/>
      <c r="F31" s="39" t="s">
        <v>2</v>
      </c>
      <c r="G31" s="40">
        <v>3</v>
      </c>
      <c r="H31" s="78">
        <f t="shared" si="3"/>
        <v>0.74285714285714288</v>
      </c>
      <c r="I31" s="78">
        <f t="shared" si="3"/>
        <v>0.77142857142857146</v>
      </c>
      <c r="J31" s="46">
        <v>35</v>
      </c>
      <c r="K31" s="47">
        <v>0</v>
      </c>
      <c r="L31" s="47">
        <v>12</v>
      </c>
      <c r="M31" s="47">
        <v>11</v>
      </c>
      <c r="N31" s="47">
        <v>3</v>
      </c>
      <c r="O31" s="47">
        <v>0</v>
      </c>
      <c r="P31" s="47">
        <v>0</v>
      </c>
      <c r="Q31" s="47"/>
      <c r="R31" s="47"/>
      <c r="S31" s="48"/>
      <c r="T31" s="45">
        <f>(K31+L31+M31+N31)/J31</f>
        <v>0.74285714285714288</v>
      </c>
      <c r="U31" s="41">
        <f>(K31+L31+M31+N31+O31+P31)/J31</f>
        <v>0.74285714285714288</v>
      </c>
      <c r="V31" s="43">
        <v>0</v>
      </c>
      <c r="W31" s="43">
        <v>0</v>
      </c>
      <c r="X31" s="43">
        <v>0</v>
      </c>
      <c r="Y31" s="43">
        <v>0</v>
      </c>
      <c r="Z31" s="43">
        <v>0</v>
      </c>
      <c r="AA31" s="43">
        <v>0</v>
      </c>
      <c r="AB31" s="43"/>
      <c r="AC31" s="43"/>
      <c r="AD31" s="44"/>
      <c r="AE31" s="49">
        <f>(V31+W31+X31+Y31)/J31</f>
        <v>0</v>
      </c>
      <c r="AF31" s="51">
        <f>(V31+W31+X31+Y31+Z31+AA31)/J31</f>
        <v>0</v>
      </c>
      <c r="AG31" s="43">
        <v>0</v>
      </c>
      <c r="AH31" s="43">
        <v>0</v>
      </c>
      <c r="AI31" s="43">
        <v>0</v>
      </c>
      <c r="AJ31" s="43">
        <v>0</v>
      </c>
      <c r="AK31" s="43">
        <v>0</v>
      </c>
      <c r="AL31" s="43">
        <v>0</v>
      </c>
      <c r="AM31" s="43">
        <v>1</v>
      </c>
      <c r="AN31" s="43"/>
      <c r="AO31" s="44"/>
      <c r="AP31" s="45">
        <f t="shared" si="8"/>
        <v>0</v>
      </c>
      <c r="AQ31" s="41">
        <f t="shared" si="9"/>
        <v>2.8571428571428571E-2</v>
      </c>
    </row>
    <row r="32" spans="2:229" s="30" customFormat="1" x14ac:dyDescent="0.25">
      <c r="B32" s="32"/>
      <c r="C32" s="43"/>
      <c r="D32" s="43"/>
      <c r="E32" s="43"/>
      <c r="F32" s="43" t="s">
        <v>3</v>
      </c>
      <c r="G32" s="52">
        <v>6</v>
      </c>
      <c r="H32" s="50" t="s">
        <v>4</v>
      </c>
      <c r="I32" s="50" t="s">
        <v>4</v>
      </c>
      <c r="J32" s="46" t="s">
        <v>5</v>
      </c>
      <c r="K32" s="47"/>
      <c r="L32" s="47"/>
      <c r="M32" s="47"/>
      <c r="N32" s="47"/>
      <c r="O32" s="47"/>
      <c r="P32" s="47"/>
      <c r="Q32" s="47"/>
      <c r="R32" s="47"/>
      <c r="S32" s="48"/>
      <c r="T32" s="45"/>
      <c r="U32" s="41"/>
      <c r="V32" s="43"/>
      <c r="W32" s="43"/>
      <c r="X32" s="43"/>
      <c r="Y32" s="43"/>
      <c r="Z32" s="43"/>
      <c r="AA32" s="43"/>
      <c r="AB32" s="43"/>
      <c r="AC32" s="43"/>
      <c r="AD32" s="44"/>
      <c r="AE32" s="49"/>
      <c r="AF32" s="51"/>
      <c r="AG32" s="43"/>
      <c r="AH32" s="43"/>
      <c r="AI32" s="43"/>
      <c r="AJ32" s="43"/>
      <c r="AK32" s="43"/>
      <c r="AL32" s="43"/>
      <c r="AM32" s="43"/>
      <c r="AN32" s="43"/>
      <c r="AO32" s="44"/>
      <c r="AP32" s="45"/>
      <c r="AQ32" s="4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c r="EO32" s="91"/>
      <c r="EP32" s="91"/>
      <c r="EQ32" s="91"/>
      <c r="ER32" s="91"/>
      <c r="ES32" s="91"/>
      <c r="ET32" s="91"/>
      <c r="EU32" s="91"/>
      <c r="EV32" s="91"/>
      <c r="EW32" s="91"/>
      <c r="EX32" s="91"/>
      <c r="EY32" s="91"/>
      <c r="EZ32" s="91"/>
      <c r="FA32" s="91"/>
      <c r="FB32" s="91"/>
      <c r="FC32" s="91"/>
      <c r="FD32" s="91"/>
      <c r="FE32" s="91"/>
      <c r="FF32" s="91"/>
      <c r="FG32" s="91"/>
      <c r="FH32" s="91"/>
      <c r="FI32" s="91"/>
      <c r="FJ32" s="91"/>
      <c r="FK32" s="91"/>
      <c r="FL32" s="91"/>
      <c r="FM32" s="91"/>
      <c r="FN32" s="91"/>
      <c r="FO32" s="91"/>
      <c r="FP32" s="91"/>
      <c r="FQ32" s="91"/>
      <c r="FR32" s="91"/>
      <c r="FS32" s="91"/>
      <c r="FT32" s="91"/>
      <c r="FU32" s="91"/>
      <c r="FV32" s="91"/>
      <c r="FW32" s="91"/>
      <c r="FX32" s="91"/>
      <c r="FY32" s="91"/>
      <c r="FZ32" s="91"/>
      <c r="GA32" s="91"/>
      <c r="GB32" s="91"/>
      <c r="GC32" s="91"/>
      <c r="GD32" s="91"/>
      <c r="GE32" s="91"/>
      <c r="GF32" s="91"/>
      <c r="GG32" s="91"/>
      <c r="GH32" s="91"/>
      <c r="GI32" s="91"/>
      <c r="GJ32" s="91"/>
      <c r="GK32" s="91"/>
      <c r="GL32" s="91"/>
      <c r="GM32" s="91"/>
      <c r="GN32" s="91"/>
      <c r="GO32" s="91"/>
      <c r="GP32" s="91"/>
      <c r="GQ32" s="91"/>
      <c r="GR32" s="91"/>
      <c r="GS32" s="91"/>
      <c r="GT32" s="91"/>
      <c r="GU32" s="91"/>
      <c r="GV32" s="91"/>
      <c r="GW32" s="91"/>
      <c r="GX32" s="91"/>
      <c r="GY32" s="91"/>
      <c r="GZ32" s="91"/>
      <c r="HA32" s="91"/>
      <c r="HB32" s="91"/>
      <c r="HC32" s="91"/>
      <c r="HD32" s="91"/>
      <c r="HE32" s="91"/>
      <c r="HF32" s="91"/>
      <c r="HG32" s="91"/>
      <c r="HH32" s="91"/>
      <c r="HI32" s="91"/>
      <c r="HJ32" s="91"/>
      <c r="HK32" s="91"/>
      <c r="HL32" s="91"/>
      <c r="HM32" s="91"/>
      <c r="HN32" s="91"/>
      <c r="HO32" s="91"/>
      <c r="HP32" s="91"/>
      <c r="HQ32" s="91"/>
      <c r="HR32" s="91"/>
      <c r="HS32" s="91"/>
      <c r="HT32" s="91"/>
      <c r="HU32" s="91"/>
    </row>
    <row r="33" spans="2:229" s="38" customFormat="1" ht="15.75" thickBot="1" x14ac:dyDescent="0.3">
      <c r="B33" s="37"/>
      <c r="C33" s="54"/>
      <c r="D33" s="54"/>
      <c r="E33" s="54"/>
      <c r="F33" s="4"/>
      <c r="G33" s="55"/>
      <c r="H33" s="10"/>
      <c r="I33" s="10"/>
      <c r="J33" s="56"/>
      <c r="K33" s="57"/>
      <c r="L33" s="57"/>
      <c r="M33" s="57"/>
      <c r="N33" s="57"/>
      <c r="O33" s="57"/>
      <c r="P33" s="57"/>
      <c r="Q33" s="57"/>
      <c r="R33" s="57"/>
      <c r="S33" s="58"/>
      <c r="T33" s="59"/>
      <c r="U33" s="60"/>
      <c r="V33" s="54"/>
      <c r="W33" s="54"/>
      <c r="X33" s="54"/>
      <c r="Y33" s="54"/>
      <c r="Z33" s="54"/>
      <c r="AA33" s="54"/>
      <c r="AB33" s="54"/>
      <c r="AC33" s="54"/>
      <c r="AD33" s="61"/>
      <c r="AE33" s="62"/>
      <c r="AF33" s="63"/>
      <c r="AG33" s="54"/>
      <c r="AH33" s="54"/>
      <c r="AI33" s="54"/>
      <c r="AJ33" s="54"/>
      <c r="AK33" s="54"/>
      <c r="AL33" s="54"/>
      <c r="AM33" s="54"/>
      <c r="AN33" s="54"/>
      <c r="AO33" s="61"/>
      <c r="AP33" s="59"/>
      <c r="AQ33" s="60"/>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c r="CC33" s="91"/>
      <c r="CD33" s="91"/>
      <c r="CE33" s="91"/>
      <c r="CF33" s="91"/>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91"/>
      <c r="DE33" s="91"/>
      <c r="DF33" s="91"/>
      <c r="DG33" s="91"/>
      <c r="DH33" s="91"/>
      <c r="DI33" s="91"/>
      <c r="DJ33" s="91"/>
      <c r="DK33" s="91"/>
      <c r="DL33" s="91"/>
      <c r="DM33" s="91"/>
      <c r="DN33" s="91"/>
      <c r="DO33" s="91"/>
      <c r="DP33" s="91"/>
      <c r="DQ33" s="91"/>
      <c r="DR33" s="91"/>
      <c r="DS33" s="91"/>
      <c r="DT33" s="91"/>
      <c r="DU33" s="91"/>
      <c r="DV33" s="91"/>
      <c r="DW33" s="91"/>
      <c r="DX33" s="91"/>
      <c r="DY33" s="91"/>
      <c r="DZ33" s="91"/>
      <c r="EA33" s="91"/>
      <c r="EB33" s="91"/>
      <c r="EC33" s="91"/>
      <c r="ED33" s="91"/>
      <c r="EE33" s="91"/>
      <c r="EF33" s="91"/>
      <c r="EG33" s="91"/>
      <c r="EH33" s="91"/>
      <c r="EI33" s="91"/>
      <c r="EJ33" s="91"/>
      <c r="EK33" s="91"/>
      <c r="EL33" s="91"/>
      <c r="EM33" s="91"/>
      <c r="EN33" s="91"/>
      <c r="EO33" s="91"/>
      <c r="EP33" s="91"/>
      <c r="EQ33" s="91"/>
      <c r="ER33" s="91"/>
      <c r="ES33" s="91"/>
      <c r="ET33" s="91"/>
      <c r="EU33" s="91"/>
      <c r="EV33" s="91"/>
      <c r="EW33" s="91"/>
      <c r="EX33" s="91"/>
      <c r="EY33" s="91"/>
      <c r="EZ33" s="91"/>
      <c r="FA33" s="91"/>
      <c r="FB33" s="91"/>
      <c r="FC33" s="91"/>
      <c r="FD33" s="91"/>
      <c r="FE33" s="91"/>
      <c r="FF33" s="91"/>
      <c r="FG33" s="91"/>
      <c r="FH33" s="91"/>
      <c r="FI33" s="91"/>
      <c r="FJ33" s="91"/>
      <c r="FK33" s="91"/>
      <c r="FL33" s="91"/>
      <c r="FM33" s="91"/>
      <c r="FN33" s="91"/>
      <c r="FO33" s="91"/>
      <c r="FP33" s="91"/>
      <c r="FQ33" s="91"/>
      <c r="FR33" s="91"/>
      <c r="FS33" s="91"/>
      <c r="FT33" s="91"/>
      <c r="FU33" s="91"/>
      <c r="FV33" s="91"/>
      <c r="FW33" s="91"/>
      <c r="FX33" s="91"/>
      <c r="FY33" s="91"/>
      <c r="FZ33" s="91"/>
      <c r="GA33" s="91"/>
      <c r="GB33" s="91"/>
      <c r="GC33" s="91"/>
      <c r="GD33" s="91"/>
      <c r="GE33" s="91"/>
      <c r="GF33" s="91"/>
      <c r="GG33" s="91"/>
      <c r="GH33" s="91"/>
      <c r="GI33" s="91"/>
      <c r="GJ33" s="91"/>
      <c r="GK33" s="91"/>
      <c r="GL33" s="91"/>
      <c r="GM33" s="91"/>
      <c r="GN33" s="91"/>
      <c r="GO33" s="91"/>
      <c r="GP33" s="91"/>
      <c r="GQ33" s="91"/>
      <c r="GR33" s="91"/>
      <c r="GS33" s="91"/>
      <c r="GT33" s="91"/>
      <c r="GU33" s="91"/>
      <c r="GV33" s="91"/>
      <c r="GW33" s="91"/>
      <c r="GX33" s="91"/>
      <c r="GY33" s="91"/>
      <c r="GZ33" s="91"/>
      <c r="HA33" s="91"/>
      <c r="HB33" s="91"/>
      <c r="HC33" s="91"/>
      <c r="HD33" s="91"/>
      <c r="HE33" s="91"/>
      <c r="HF33" s="91"/>
      <c r="HG33" s="91"/>
      <c r="HH33" s="91"/>
      <c r="HI33" s="91"/>
      <c r="HJ33" s="91"/>
      <c r="HK33" s="91"/>
      <c r="HL33" s="91"/>
      <c r="HM33" s="91"/>
      <c r="HN33" s="91"/>
      <c r="HO33" s="91"/>
      <c r="HP33" s="91"/>
      <c r="HQ33" s="91"/>
      <c r="HR33" s="91"/>
      <c r="HS33" s="91"/>
      <c r="HT33" s="91"/>
      <c r="HU33" s="91"/>
    </row>
    <row r="34" spans="2:229" x14ac:dyDescent="0.25">
      <c r="B34" s="32"/>
      <c r="C34" s="39" t="s">
        <v>24</v>
      </c>
      <c r="D34" s="39"/>
      <c r="E34" s="39"/>
      <c r="F34" s="39" t="s">
        <v>0</v>
      </c>
      <c r="G34" s="40">
        <v>1</v>
      </c>
      <c r="H34" s="78">
        <f t="shared" si="3"/>
        <v>0.39124487004103969</v>
      </c>
      <c r="I34" s="78">
        <f t="shared" si="3"/>
        <v>0.43450752393980846</v>
      </c>
      <c r="J34" s="46">
        <v>5848</v>
      </c>
      <c r="K34" s="47">
        <v>1513</v>
      </c>
      <c r="L34" s="43">
        <v>320</v>
      </c>
      <c r="M34" s="43">
        <v>68</v>
      </c>
      <c r="N34" s="43">
        <v>39</v>
      </c>
      <c r="O34" s="43"/>
      <c r="P34" s="43"/>
      <c r="Q34" s="43"/>
      <c r="R34" s="43"/>
      <c r="S34" s="44"/>
      <c r="T34" s="45">
        <f>(K34+L34)/J34</f>
        <v>0.31344049247606021</v>
      </c>
      <c r="U34" s="41">
        <f>(K34+L34+M34+N34)/J34</f>
        <v>0.33173734610123118</v>
      </c>
      <c r="V34" s="43">
        <v>18</v>
      </c>
      <c r="W34" s="43">
        <v>10</v>
      </c>
      <c r="X34" s="43">
        <v>11</v>
      </c>
      <c r="Y34" s="43">
        <v>8</v>
      </c>
      <c r="Z34" s="43"/>
      <c r="AA34" s="43"/>
      <c r="AB34" s="43"/>
      <c r="AC34" s="43"/>
      <c r="AD34" s="44"/>
      <c r="AE34" s="45">
        <f>(V34+W34)/J34</f>
        <v>4.7879616963064295E-3</v>
      </c>
      <c r="AF34" s="41">
        <f>(V34+W34+X34+Y34)/J34</f>
        <v>8.0369357045143638E-3</v>
      </c>
      <c r="AG34" s="43">
        <v>117</v>
      </c>
      <c r="AH34" s="43">
        <v>69</v>
      </c>
      <c r="AI34" s="43">
        <v>81</v>
      </c>
      <c r="AJ34" s="43">
        <v>78</v>
      </c>
      <c r="AK34" s="43">
        <v>82</v>
      </c>
      <c r="AL34" s="43">
        <v>72</v>
      </c>
      <c r="AM34" s="43">
        <v>55</v>
      </c>
      <c r="AN34" s="43"/>
      <c r="AO34" s="44"/>
      <c r="AP34" s="45">
        <f t="shared" ref="AP34:AP36" si="10">(AG34+AH34+AI34+AJ34+AK34) /J34</f>
        <v>7.3016415868673051E-2</v>
      </c>
      <c r="AQ34" s="41">
        <f t="shared" ref="AQ34:AQ36" si="11">(AG34+AH34+AI34+AJ34+AK34+AL34+AM34)/J34</f>
        <v>9.4733242134062923E-2</v>
      </c>
    </row>
    <row r="35" spans="2:229" x14ac:dyDescent="0.25">
      <c r="B35" s="32"/>
      <c r="C35" s="39"/>
      <c r="D35" s="39"/>
      <c r="E35" s="39"/>
      <c r="F35" s="39" t="s">
        <v>6</v>
      </c>
      <c r="G35" s="40">
        <v>2</v>
      </c>
      <c r="H35" s="78">
        <f t="shared" si="3"/>
        <v>0.47725661027251542</v>
      </c>
      <c r="I35" s="78">
        <f t="shared" si="3"/>
        <v>0.55941647249518789</v>
      </c>
      <c r="J35" s="46">
        <v>9871</v>
      </c>
      <c r="K35" s="43">
        <v>163</v>
      </c>
      <c r="L35" s="47">
        <v>3114</v>
      </c>
      <c r="M35" s="47">
        <v>1036</v>
      </c>
      <c r="N35" s="43">
        <v>313</v>
      </c>
      <c r="O35" s="43">
        <v>170</v>
      </c>
      <c r="P35" s="43"/>
      <c r="Q35" s="43"/>
      <c r="R35" s="43"/>
      <c r="S35" s="44"/>
      <c r="T35" s="45">
        <f>(K35+L35+M35)/J35</f>
        <v>0.43693648059973661</v>
      </c>
      <c r="U35" s="41">
        <f>(K35+L35+M35+N35+O35)/J35</f>
        <v>0.48586769324283252</v>
      </c>
      <c r="V35" s="43">
        <v>5</v>
      </c>
      <c r="W35" s="43">
        <v>11</v>
      </c>
      <c r="X35" s="43">
        <v>32</v>
      </c>
      <c r="Y35" s="43">
        <v>22</v>
      </c>
      <c r="Z35" s="43">
        <v>12</v>
      </c>
      <c r="AA35" s="43"/>
      <c r="AB35" s="43"/>
      <c r="AC35" s="43"/>
      <c r="AD35" s="44"/>
      <c r="AE35" s="45">
        <f>(V35+W35+X35)/J35</f>
        <v>4.8627292067672983E-3</v>
      </c>
      <c r="AF35" s="41">
        <f>(V35+W35+X35+Y35+Z35)/J35</f>
        <v>8.3071623948941346E-3</v>
      </c>
      <c r="AG35" s="43">
        <v>49</v>
      </c>
      <c r="AH35" s="43">
        <v>80</v>
      </c>
      <c r="AI35" s="43">
        <v>90</v>
      </c>
      <c r="AJ35" s="43">
        <v>59</v>
      </c>
      <c r="AK35" s="43">
        <v>72</v>
      </c>
      <c r="AL35" s="43">
        <v>157</v>
      </c>
      <c r="AM35" s="43">
        <v>137</v>
      </c>
      <c r="AN35" s="43"/>
      <c r="AO35" s="44"/>
      <c r="AP35" s="45">
        <f t="shared" si="10"/>
        <v>3.5457400466011549E-2</v>
      </c>
      <c r="AQ35" s="41">
        <f t="shared" si="11"/>
        <v>6.5241616857461257E-2</v>
      </c>
    </row>
    <row r="36" spans="2:229" x14ac:dyDescent="0.25">
      <c r="B36" s="32"/>
      <c r="C36" s="39"/>
      <c r="D36" s="39"/>
      <c r="E36" s="39"/>
      <c r="F36" s="39" t="s">
        <v>1</v>
      </c>
      <c r="G36" s="40">
        <v>4</v>
      </c>
      <c r="H36" s="78">
        <f t="shared" si="3"/>
        <v>0.50845165652467883</v>
      </c>
      <c r="I36" s="78">
        <f t="shared" si="3"/>
        <v>0.55983772819472621</v>
      </c>
      <c r="J36" s="46">
        <v>1479</v>
      </c>
      <c r="K36" s="47">
        <v>69</v>
      </c>
      <c r="L36" s="47">
        <v>207</v>
      </c>
      <c r="M36" s="47">
        <v>142</v>
      </c>
      <c r="N36" s="47">
        <v>77</v>
      </c>
      <c r="O36" s="47">
        <v>49</v>
      </c>
      <c r="P36" s="47">
        <v>36</v>
      </c>
      <c r="Q36" s="47">
        <v>28</v>
      </c>
      <c r="R36" s="47"/>
      <c r="S36" s="48"/>
      <c r="T36" s="49">
        <f>(K36+L36+M36+N36+O36) /J36</f>
        <v>0.36781609195402298</v>
      </c>
      <c r="U36" s="41">
        <f>(K36+L36+M36+N36+O36+P36+Q36)/J36</f>
        <v>0.41108857336037863</v>
      </c>
      <c r="V36" s="43">
        <v>0</v>
      </c>
      <c r="W36" s="43">
        <v>1</v>
      </c>
      <c r="X36" s="43">
        <v>0</v>
      </c>
      <c r="Y36" s="43">
        <v>0</v>
      </c>
      <c r="Z36" s="43">
        <v>2</v>
      </c>
      <c r="AA36" s="43">
        <v>1</v>
      </c>
      <c r="AB36" s="43">
        <v>0</v>
      </c>
      <c r="AC36" s="43"/>
      <c r="AD36" s="44"/>
      <c r="AE36" s="49">
        <f>(V36+W36+X36+Y36+Z36) /J36</f>
        <v>2.0283975659229209E-3</v>
      </c>
      <c r="AF36" s="41">
        <f>(V36+W36+X36+Y36+Z36+AA36+AB36)/J36</f>
        <v>2.7045300878972278E-3</v>
      </c>
      <c r="AG36" s="43">
        <v>112</v>
      </c>
      <c r="AH36" s="43">
        <v>35</v>
      </c>
      <c r="AI36" s="43">
        <v>35</v>
      </c>
      <c r="AJ36" s="43">
        <v>11</v>
      </c>
      <c r="AK36" s="43">
        <v>12</v>
      </c>
      <c r="AL36" s="43">
        <v>7</v>
      </c>
      <c r="AM36" s="43">
        <v>4</v>
      </c>
      <c r="AN36" s="43"/>
      <c r="AO36" s="44"/>
      <c r="AP36" s="45">
        <f t="shared" si="10"/>
        <v>0.13860716700473294</v>
      </c>
      <c r="AQ36" s="41">
        <f t="shared" si="11"/>
        <v>0.1460446247464503</v>
      </c>
    </row>
    <row r="37" spans="2:229" x14ac:dyDescent="0.25">
      <c r="B37" s="32"/>
      <c r="C37" s="39"/>
      <c r="D37" s="39"/>
      <c r="E37" s="39"/>
      <c r="F37" s="39" t="s">
        <v>2</v>
      </c>
      <c r="G37" s="40">
        <v>3</v>
      </c>
      <c r="H37" s="50" t="s">
        <v>4</v>
      </c>
      <c r="I37" s="50" t="s">
        <v>4</v>
      </c>
      <c r="J37" s="46" t="s">
        <v>5</v>
      </c>
      <c r="K37" s="47"/>
      <c r="L37" s="47"/>
      <c r="M37" s="47"/>
      <c r="N37" s="47"/>
      <c r="O37" s="47"/>
      <c r="P37" s="47"/>
      <c r="Q37" s="47"/>
      <c r="R37" s="47"/>
      <c r="S37" s="48"/>
      <c r="T37" s="45"/>
      <c r="U37" s="41"/>
      <c r="V37" s="43"/>
      <c r="W37" s="43"/>
      <c r="X37" s="43"/>
      <c r="Y37" s="43"/>
      <c r="Z37" s="43"/>
      <c r="AA37" s="43"/>
      <c r="AB37" s="43"/>
      <c r="AC37" s="43"/>
      <c r="AD37" s="44"/>
      <c r="AE37" s="49"/>
      <c r="AF37" s="51"/>
      <c r="AG37" s="43"/>
      <c r="AH37" s="43"/>
      <c r="AI37" s="43"/>
      <c r="AJ37" s="43"/>
      <c r="AK37" s="43"/>
      <c r="AL37" s="43"/>
      <c r="AM37" s="43"/>
      <c r="AN37" s="43"/>
      <c r="AO37" s="44"/>
      <c r="AP37" s="45"/>
      <c r="AQ37" s="41"/>
    </row>
    <row r="38" spans="2:229" s="30" customFormat="1" x14ac:dyDescent="0.25">
      <c r="B38" s="32"/>
      <c r="C38" s="43"/>
      <c r="D38" s="43"/>
      <c r="E38" s="43"/>
      <c r="F38" s="43" t="s">
        <v>3</v>
      </c>
      <c r="G38" s="52">
        <v>6</v>
      </c>
      <c r="H38" s="50" t="s">
        <v>4</v>
      </c>
      <c r="I38" s="50" t="s">
        <v>4</v>
      </c>
      <c r="J38" s="46" t="s">
        <v>5</v>
      </c>
      <c r="K38" s="47"/>
      <c r="L38" s="47"/>
      <c r="M38" s="47"/>
      <c r="N38" s="47"/>
      <c r="O38" s="47"/>
      <c r="P38" s="47"/>
      <c r="Q38" s="47"/>
      <c r="R38" s="47"/>
      <c r="S38" s="48"/>
      <c r="T38" s="45"/>
      <c r="U38" s="41"/>
      <c r="V38" s="43"/>
      <c r="W38" s="43"/>
      <c r="X38" s="43"/>
      <c r="Y38" s="43"/>
      <c r="Z38" s="43"/>
      <c r="AA38" s="43"/>
      <c r="AB38" s="43"/>
      <c r="AC38" s="43"/>
      <c r="AD38" s="44"/>
      <c r="AE38" s="49"/>
      <c r="AF38" s="51"/>
      <c r="AG38" s="43"/>
      <c r="AH38" s="43"/>
      <c r="AI38" s="43"/>
      <c r="AJ38" s="43"/>
      <c r="AK38" s="43"/>
      <c r="AL38" s="43"/>
      <c r="AM38" s="43"/>
      <c r="AN38" s="43"/>
      <c r="AO38" s="44"/>
      <c r="AP38" s="45"/>
      <c r="AQ38" s="4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91"/>
      <c r="DX38" s="91"/>
      <c r="DY38" s="91"/>
      <c r="DZ38" s="91"/>
      <c r="EA38" s="91"/>
      <c r="EB38" s="91"/>
      <c r="EC38" s="91"/>
      <c r="ED38" s="91"/>
      <c r="EE38" s="91"/>
      <c r="EF38" s="91"/>
      <c r="EG38" s="91"/>
      <c r="EH38" s="91"/>
      <c r="EI38" s="91"/>
      <c r="EJ38" s="91"/>
      <c r="EK38" s="91"/>
      <c r="EL38" s="91"/>
      <c r="EM38" s="91"/>
      <c r="EN38" s="91"/>
      <c r="EO38" s="91"/>
      <c r="EP38" s="91"/>
      <c r="EQ38" s="91"/>
      <c r="ER38" s="91"/>
      <c r="ES38" s="91"/>
      <c r="ET38" s="91"/>
      <c r="EU38" s="91"/>
      <c r="EV38" s="91"/>
      <c r="EW38" s="91"/>
      <c r="EX38" s="91"/>
      <c r="EY38" s="91"/>
      <c r="EZ38" s="91"/>
      <c r="FA38" s="91"/>
      <c r="FB38" s="91"/>
      <c r="FC38" s="91"/>
      <c r="FD38" s="91"/>
      <c r="FE38" s="91"/>
      <c r="FF38" s="91"/>
      <c r="FG38" s="91"/>
      <c r="FH38" s="91"/>
      <c r="FI38" s="91"/>
      <c r="FJ38" s="91"/>
      <c r="FK38" s="91"/>
      <c r="FL38" s="91"/>
      <c r="FM38" s="91"/>
      <c r="FN38" s="91"/>
      <c r="FO38" s="91"/>
      <c r="FP38" s="91"/>
      <c r="FQ38" s="91"/>
      <c r="FR38" s="91"/>
      <c r="FS38" s="91"/>
      <c r="FT38" s="91"/>
      <c r="FU38" s="91"/>
      <c r="FV38" s="91"/>
      <c r="FW38" s="91"/>
      <c r="FX38" s="91"/>
      <c r="FY38" s="91"/>
      <c r="FZ38" s="91"/>
      <c r="GA38" s="91"/>
      <c r="GB38" s="91"/>
      <c r="GC38" s="91"/>
      <c r="GD38" s="91"/>
      <c r="GE38" s="91"/>
      <c r="GF38" s="91"/>
      <c r="GG38" s="91"/>
      <c r="GH38" s="91"/>
      <c r="GI38" s="91"/>
      <c r="GJ38" s="91"/>
      <c r="GK38" s="91"/>
      <c r="GL38" s="91"/>
      <c r="GM38" s="91"/>
      <c r="GN38" s="91"/>
      <c r="GO38" s="91"/>
      <c r="GP38" s="91"/>
      <c r="GQ38" s="91"/>
      <c r="GR38" s="91"/>
      <c r="GS38" s="91"/>
      <c r="GT38" s="91"/>
      <c r="GU38" s="91"/>
      <c r="GV38" s="91"/>
      <c r="GW38" s="91"/>
      <c r="GX38" s="91"/>
      <c r="GY38" s="91"/>
      <c r="GZ38" s="91"/>
      <c r="HA38" s="91"/>
      <c r="HB38" s="91"/>
      <c r="HC38" s="91"/>
      <c r="HD38" s="91"/>
      <c r="HE38" s="91"/>
      <c r="HF38" s="91"/>
      <c r="HG38" s="91"/>
      <c r="HH38" s="91"/>
      <c r="HI38" s="91"/>
      <c r="HJ38" s="91"/>
      <c r="HK38" s="91"/>
      <c r="HL38" s="91"/>
      <c r="HM38" s="91"/>
      <c r="HN38" s="91"/>
      <c r="HO38" s="91"/>
      <c r="HP38" s="91"/>
      <c r="HQ38" s="91"/>
      <c r="HR38" s="91"/>
      <c r="HS38" s="91"/>
      <c r="HT38" s="91"/>
      <c r="HU38" s="91"/>
    </row>
    <row r="39" spans="2:229" s="38" customFormat="1" ht="15.75" thickBot="1" x14ac:dyDescent="0.3">
      <c r="B39" s="37"/>
      <c r="C39" s="54"/>
      <c r="D39" s="54"/>
      <c r="E39" s="54"/>
      <c r="F39" s="4"/>
      <c r="G39" s="55"/>
      <c r="H39" s="10"/>
      <c r="I39" s="10"/>
      <c r="J39" s="56"/>
      <c r="K39" s="57"/>
      <c r="L39" s="57"/>
      <c r="M39" s="57"/>
      <c r="N39" s="57"/>
      <c r="O39" s="57"/>
      <c r="P39" s="57"/>
      <c r="Q39" s="57"/>
      <c r="R39" s="57"/>
      <c r="S39" s="58"/>
      <c r="T39" s="59"/>
      <c r="U39" s="60"/>
      <c r="V39" s="54"/>
      <c r="W39" s="54"/>
      <c r="X39" s="54"/>
      <c r="Y39" s="54"/>
      <c r="Z39" s="54"/>
      <c r="AA39" s="54"/>
      <c r="AB39" s="54"/>
      <c r="AC39" s="54"/>
      <c r="AD39" s="61"/>
      <c r="AE39" s="62"/>
      <c r="AF39" s="63"/>
      <c r="AG39" s="54"/>
      <c r="AH39" s="54"/>
      <c r="AI39" s="54"/>
      <c r="AJ39" s="54"/>
      <c r="AK39" s="54"/>
      <c r="AL39" s="54"/>
      <c r="AM39" s="54"/>
      <c r="AN39" s="54"/>
      <c r="AO39" s="61"/>
      <c r="AP39" s="59"/>
      <c r="AQ39" s="6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91"/>
      <c r="DJ39" s="91"/>
      <c r="DK39" s="91"/>
      <c r="DL39" s="91"/>
      <c r="DM39" s="91"/>
      <c r="DN39" s="91"/>
      <c r="DO39" s="91"/>
      <c r="DP39" s="91"/>
      <c r="DQ39" s="91"/>
      <c r="DR39" s="91"/>
      <c r="DS39" s="91"/>
      <c r="DT39" s="91"/>
      <c r="DU39" s="91"/>
      <c r="DV39" s="91"/>
      <c r="DW39" s="91"/>
      <c r="DX39" s="91"/>
      <c r="DY39" s="91"/>
      <c r="DZ39" s="91"/>
      <c r="EA39" s="91"/>
      <c r="EB39" s="91"/>
      <c r="EC39" s="91"/>
      <c r="ED39" s="91"/>
      <c r="EE39" s="91"/>
      <c r="EF39" s="91"/>
      <c r="EG39" s="91"/>
      <c r="EH39" s="91"/>
      <c r="EI39" s="91"/>
      <c r="EJ39" s="91"/>
      <c r="EK39" s="91"/>
      <c r="EL39" s="91"/>
      <c r="EM39" s="91"/>
      <c r="EN39" s="91"/>
      <c r="EO39" s="91"/>
      <c r="EP39" s="91"/>
      <c r="EQ39" s="91"/>
      <c r="ER39" s="91"/>
      <c r="ES39" s="91"/>
      <c r="ET39" s="91"/>
      <c r="EU39" s="91"/>
      <c r="EV39" s="91"/>
      <c r="EW39" s="91"/>
      <c r="EX39" s="91"/>
      <c r="EY39" s="91"/>
      <c r="EZ39" s="91"/>
      <c r="FA39" s="91"/>
      <c r="FB39" s="91"/>
      <c r="FC39" s="91"/>
      <c r="FD39" s="91"/>
      <c r="FE39" s="91"/>
      <c r="FF39" s="91"/>
      <c r="FG39" s="91"/>
      <c r="FH39" s="91"/>
      <c r="FI39" s="91"/>
      <c r="FJ39" s="91"/>
      <c r="FK39" s="91"/>
      <c r="FL39" s="91"/>
      <c r="FM39" s="91"/>
      <c r="FN39" s="91"/>
      <c r="FO39" s="91"/>
      <c r="FP39" s="91"/>
      <c r="FQ39" s="91"/>
      <c r="FR39" s="91"/>
      <c r="FS39" s="91"/>
      <c r="FT39" s="91"/>
      <c r="FU39" s="91"/>
      <c r="FV39" s="91"/>
      <c r="FW39" s="91"/>
      <c r="FX39" s="91"/>
      <c r="FY39" s="91"/>
      <c r="FZ39" s="91"/>
      <c r="GA39" s="91"/>
      <c r="GB39" s="91"/>
      <c r="GC39" s="91"/>
      <c r="GD39" s="91"/>
      <c r="GE39" s="91"/>
      <c r="GF39" s="91"/>
      <c r="GG39" s="91"/>
      <c r="GH39" s="91"/>
      <c r="GI39" s="91"/>
      <c r="GJ39" s="91"/>
      <c r="GK39" s="91"/>
      <c r="GL39" s="91"/>
      <c r="GM39" s="91"/>
      <c r="GN39" s="91"/>
      <c r="GO39" s="91"/>
      <c r="GP39" s="91"/>
      <c r="GQ39" s="91"/>
      <c r="GR39" s="91"/>
      <c r="GS39" s="91"/>
      <c r="GT39" s="91"/>
      <c r="GU39" s="91"/>
      <c r="GV39" s="91"/>
      <c r="GW39" s="91"/>
      <c r="GX39" s="91"/>
      <c r="GY39" s="91"/>
      <c r="GZ39" s="91"/>
      <c r="HA39" s="91"/>
      <c r="HB39" s="91"/>
      <c r="HC39" s="91"/>
      <c r="HD39" s="91"/>
      <c r="HE39" s="91"/>
      <c r="HF39" s="91"/>
      <c r="HG39" s="91"/>
      <c r="HH39" s="91"/>
      <c r="HI39" s="91"/>
      <c r="HJ39" s="91"/>
      <c r="HK39" s="91"/>
      <c r="HL39" s="91"/>
      <c r="HM39" s="91"/>
      <c r="HN39" s="91"/>
      <c r="HO39" s="91"/>
      <c r="HP39" s="91"/>
      <c r="HQ39" s="91"/>
      <c r="HR39" s="91"/>
      <c r="HS39" s="91"/>
      <c r="HT39" s="91"/>
      <c r="HU39" s="91"/>
    </row>
    <row r="40" spans="2:229" x14ac:dyDescent="0.25">
      <c r="B40" s="32"/>
      <c r="C40" s="39" t="s">
        <v>25</v>
      </c>
      <c r="D40" s="39"/>
      <c r="E40" s="39"/>
      <c r="F40" s="39" t="s">
        <v>0</v>
      </c>
      <c r="G40" s="40">
        <v>1</v>
      </c>
      <c r="H40" s="50" t="s">
        <v>4</v>
      </c>
      <c r="I40" s="50" t="s">
        <v>4</v>
      </c>
      <c r="J40" s="42" t="s">
        <v>5</v>
      </c>
      <c r="K40" s="43"/>
      <c r="L40" s="43"/>
      <c r="M40" s="43"/>
      <c r="N40" s="43"/>
      <c r="O40" s="43"/>
      <c r="P40" s="43"/>
      <c r="Q40" s="43"/>
      <c r="R40" s="43"/>
      <c r="S40" s="44"/>
      <c r="T40" s="45"/>
      <c r="U40" s="41"/>
      <c r="V40" s="43"/>
      <c r="W40" s="43"/>
      <c r="X40" s="43"/>
      <c r="Y40" s="43"/>
      <c r="Z40" s="43"/>
      <c r="AA40" s="43"/>
      <c r="AB40" s="43"/>
      <c r="AC40" s="43"/>
      <c r="AD40" s="44"/>
      <c r="AE40" s="45"/>
      <c r="AF40" s="41"/>
      <c r="AG40" s="43"/>
      <c r="AH40" s="43"/>
      <c r="AI40" s="43"/>
      <c r="AJ40" s="43"/>
      <c r="AK40" s="43"/>
      <c r="AL40" s="43"/>
      <c r="AM40" s="43"/>
      <c r="AN40" s="43"/>
      <c r="AO40" s="44"/>
      <c r="AP40" s="45"/>
      <c r="AQ40" s="41"/>
    </row>
    <row r="41" spans="2:229" x14ac:dyDescent="0.25">
      <c r="B41" s="32"/>
      <c r="C41" s="39"/>
      <c r="D41" s="39"/>
      <c r="E41" s="39"/>
      <c r="F41" s="39" t="s">
        <v>6</v>
      </c>
      <c r="G41" s="40">
        <v>2</v>
      </c>
      <c r="H41" s="50" t="s">
        <v>4</v>
      </c>
      <c r="I41" s="50" t="s">
        <v>4</v>
      </c>
      <c r="J41" s="42" t="s">
        <v>5</v>
      </c>
      <c r="K41" s="43"/>
      <c r="L41" s="43"/>
      <c r="M41" s="47"/>
      <c r="N41" s="43"/>
      <c r="O41" s="43"/>
      <c r="P41" s="43"/>
      <c r="Q41" s="43"/>
      <c r="R41" s="43"/>
      <c r="S41" s="44"/>
      <c r="T41" s="45"/>
      <c r="U41" s="41"/>
      <c r="V41" s="43"/>
      <c r="W41" s="43"/>
      <c r="X41" s="43"/>
      <c r="Y41" s="43"/>
      <c r="Z41" s="43"/>
      <c r="AA41" s="43"/>
      <c r="AB41" s="43"/>
      <c r="AC41" s="43"/>
      <c r="AD41" s="44"/>
      <c r="AE41" s="45"/>
      <c r="AF41" s="41"/>
      <c r="AG41" s="43"/>
      <c r="AH41" s="43"/>
      <c r="AI41" s="43"/>
      <c r="AJ41" s="43"/>
      <c r="AK41" s="43"/>
      <c r="AL41" s="43"/>
      <c r="AM41" s="43"/>
      <c r="AN41" s="43"/>
      <c r="AO41" s="44"/>
      <c r="AP41" s="45"/>
      <c r="AQ41" s="41"/>
    </row>
    <row r="42" spans="2:229" x14ac:dyDescent="0.25">
      <c r="B42" s="32"/>
      <c r="C42" s="39"/>
      <c r="D42" s="39"/>
      <c r="E42" s="39"/>
      <c r="F42" s="39" t="s">
        <v>1</v>
      </c>
      <c r="G42" s="40">
        <v>4</v>
      </c>
      <c r="H42" s="78">
        <f t="shared" si="3"/>
        <v>0.56806282722513091</v>
      </c>
      <c r="I42" s="78">
        <f t="shared" si="3"/>
        <v>0.66492146596858637</v>
      </c>
      <c r="J42" s="46">
        <v>382</v>
      </c>
      <c r="K42" s="47">
        <v>2</v>
      </c>
      <c r="L42" s="47">
        <v>6</v>
      </c>
      <c r="M42" s="47">
        <v>11</v>
      </c>
      <c r="N42" s="47">
        <v>116</v>
      </c>
      <c r="O42" s="47">
        <v>69</v>
      </c>
      <c r="P42" s="47">
        <v>14</v>
      </c>
      <c r="Q42" s="47">
        <v>8</v>
      </c>
      <c r="R42" s="47"/>
      <c r="S42" s="48"/>
      <c r="T42" s="49">
        <f>(K42+L42+M42+N42+O42) /J42</f>
        <v>0.53403141361256545</v>
      </c>
      <c r="U42" s="41">
        <f>(K42+L42+M42+N42+O42+P42+Q42)/J42</f>
        <v>0.59162303664921467</v>
      </c>
      <c r="V42" s="43">
        <v>0</v>
      </c>
      <c r="W42" s="43">
        <v>1</v>
      </c>
      <c r="X42" s="43">
        <v>0</v>
      </c>
      <c r="Y42" s="43">
        <v>0</v>
      </c>
      <c r="Z42" s="43">
        <v>4</v>
      </c>
      <c r="AA42" s="43">
        <v>4</v>
      </c>
      <c r="AB42" s="43">
        <v>5</v>
      </c>
      <c r="AC42" s="43"/>
      <c r="AD42" s="44"/>
      <c r="AE42" s="49">
        <f>(V42+W42+X42+Y42+Z42) /J42</f>
        <v>1.3089005235602094E-2</v>
      </c>
      <c r="AF42" s="41">
        <f>(V42+W42+X42+Y42+Z42+AA42+AB42)/J42</f>
        <v>3.6649214659685861E-2</v>
      </c>
      <c r="AG42" s="43">
        <v>0</v>
      </c>
      <c r="AH42" s="43">
        <v>0</v>
      </c>
      <c r="AI42" s="43">
        <v>1</v>
      </c>
      <c r="AJ42" s="43">
        <v>5</v>
      </c>
      <c r="AK42" s="43">
        <v>2</v>
      </c>
      <c r="AL42" s="43">
        <v>1</v>
      </c>
      <c r="AM42" s="43">
        <v>5</v>
      </c>
      <c r="AN42" s="43"/>
      <c r="AO42" s="44"/>
      <c r="AP42" s="45">
        <f t="shared" ref="AP42" si="12">(AG42+AH42+AI42+AJ42+AK42) /J42</f>
        <v>2.0942408376963352E-2</v>
      </c>
      <c r="AQ42" s="41">
        <f t="shared" ref="AQ42" si="13">(AG42+AH42+AI42+AJ42+AK42+AL42+AM42)/J42</f>
        <v>3.6649214659685861E-2</v>
      </c>
    </row>
    <row r="43" spans="2:229" x14ac:dyDescent="0.25">
      <c r="B43" s="32"/>
      <c r="C43" s="39"/>
      <c r="D43" s="39"/>
      <c r="E43" s="39"/>
      <c r="F43" s="39" t="s">
        <v>2</v>
      </c>
      <c r="G43" s="40">
        <v>3</v>
      </c>
      <c r="H43" s="50" t="s">
        <v>4</v>
      </c>
      <c r="I43" s="50" t="s">
        <v>4</v>
      </c>
      <c r="J43" s="46" t="s">
        <v>5</v>
      </c>
      <c r="K43" s="47"/>
      <c r="L43" s="47"/>
      <c r="M43" s="47"/>
      <c r="N43" s="47"/>
      <c r="O43" s="47"/>
      <c r="P43" s="47"/>
      <c r="Q43" s="47"/>
      <c r="R43" s="47"/>
      <c r="S43" s="48"/>
      <c r="T43" s="45"/>
      <c r="U43" s="41"/>
      <c r="V43" s="43"/>
      <c r="W43" s="43"/>
      <c r="X43" s="43"/>
      <c r="Y43" s="43"/>
      <c r="Z43" s="43"/>
      <c r="AA43" s="43"/>
      <c r="AB43" s="43"/>
      <c r="AC43" s="43"/>
      <c r="AD43" s="44"/>
      <c r="AE43" s="49"/>
      <c r="AF43" s="51"/>
      <c r="AG43" s="43"/>
      <c r="AH43" s="43"/>
      <c r="AI43" s="43"/>
      <c r="AJ43" s="43"/>
      <c r="AK43" s="43"/>
      <c r="AL43" s="43"/>
      <c r="AM43" s="43"/>
      <c r="AN43" s="43"/>
      <c r="AO43" s="44"/>
      <c r="AP43" s="45"/>
      <c r="AQ43" s="41"/>
    </row>
    <row r="44" spans="2:229" s="30" customFormat="1" x14ac:dyDescent="0.25">
      <c r="B44" s="32"/>
      <c r="C44" s="43"/>
      <c r="D44" s="43"/>
      <c r="E44" s="43"/>
      <c r="F44" s="43" t="s">
        <v>3</v>
      </c>
      <c r="G44" s="52">
        <v>6</v>
      </c>
      <c r="H44" s="50" t="s">
        <v>4</v>
      </c>
      <c r="I44" s="50" t="s">
        <v>4</v>
      </c>
      <c r="J44" s="46" t="s">
        <v>5</v>
      </c>
      <c r="K44" s="47"/>
      <c r="L44" s="47"/>
      <c r="M44" s="47"/>
      <c r="N44" s="47"/>
      <c r="O44" s="47"/>
      <c r="P44" s="47"/>
      <c r="Q44" s="47"/>
      <c r="R44" s="47"/>
      <c r="S44" s="48"/>
      <c r="T44" s="45"/>
      <c r="U44" s="41"/>
      <c r="V44" s="43"/>
      <c r="W44" s="43"/>
      <c r="X44" s="43"/>
      <c r="Y44" s="43"/>
      <c r="Z44" s="43"/>
      <c r="AA44" s="43"/>
      <c r="AB44" s="43"/>
      <c r="AC44" s="43"/>
      <c r="AD44" s="44"/>
      <c r="AE44" s="49"/>
      <c r="AF44" s="51"/>
      <c r="AG44" s="43"/>
      <c r="AH44" s="43"/>
      <c r="AI44" s="43"/>
      <c r="AJ44" s="43"/>
      <c r="AK44" s="43"/>
      <c r="AL44" s="43"/>
      <c r="AM44" s="43"/>
      <c r="AN44" s="43"/>
      <c r="AO44" s="44"/>
      <c r="AP44" s="45"/>
      <c r="AQ44" s="4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c r="BY44" s="91"/>
      <c r="BZ44" s="91"/>
      <c r="CA44" s="91"/>
      <c r="CB44" s="91"/>
      <c r="CC44" s="91"/>
      <c r="CD44" s="91"/>
      <c r="CE44" s="91"/>
      <c r="CF44" s="91"/>
      <c r="CG44" s="91"/>
      <c r="CH44" s="91"/>
      <c r="CI44" s="91"/>
      <c r="CJ44" s="91"/>
      <c r="CK44" s="91"/>
      <c r="CL44" s="91"/>
      <c r="CM44" s="91"/>
      <c r="CN44" s="91"/>
      <c r="CO44" s="91"/>
      <c r="CP44" s="91"/>
      <c r="CQ44" s="91"/>
      <c r="CR44" s="91"/>
      <c r="CS44" s="91"/>
      <c r="CT44" s="91"/>
      <c r="CU44" s="91"/>
      <c r="CV44" s="91"/>
      <c r="CW44" s="91"/>
      <c r="CX44" s="91"/>
      <c r="CY44" s="91"/>
      <c r="CZ44" s="91"/>
      <c r="DA44" s="91"/>
      <c r="DB44" s="91"/>
      <c r="DC44" s="91"/>
      <c r="DD44" s="91"/>
      <c r="DE44" s="91"/>
      <c r="DF44" s="91"/>
      <c r="DG44" s="91"/>
      <c r="DH44" s="91"/>
      <c r="DI44" s="91"/>
      <c r="DJ44" s="91"/>
      <c r="DK44" s="91"/>
      <c r="DL44" s="91"/>
      <c r="DM44" s="91"/>
      <c r="DN44" s="91"/>
      <c r="DO44" s="91"/>
      <c r="DP44" s="91"/>
      <c r="DQ44" s="91"/>
      <c r="DR44" s="91"/>
      <c r="DS44" s="91"/>
      <c r="DT44" s="91"/>
      <c r="DU44" s="91"/>
      <c r="DV44" s="91"/>
      <c r="DW44" s="91"/>
      <c r="DX44" s="91"/>
      <c r="DY44" s="91"/>
      <c r="DZ44" s="91"/>
      <c r="EA44" s="91"/>
      <c r="EB44" s="91"/>
      <c r="EC44" s="91"/>
      <c r="ED44" s="91"/>
      <c r="EE44" s="91"/>
      <c r="EF44" s="91"/>
      <c r="EG44" s="91"/>
      <c r="EH44" s="91"/>
      <c r="EI44" s="91"/>
      <c r="EJ44" s="91"/>
      <c r="EK44" s="91"/>
      <c r="EL44" s="91"/>
      <c r="EM44" s="91"/>
      <c r="EN44" s="91"/>
      <c r="EO44" s="91"/>
      <c r="EP44" s="91"/>
      <c r="EQ44" s="91"/>
      <c r="ER44" s="91"/>
      <c r="ES44" s="91"/>
      <c r="ET44" s="91"/>
      <c r="EU44" s="91"/>
      <c r="EV44" s="91"/>
      <c r="EW44" s="91"/>
      <c r="EX44" s="91"/>
      <c r="EY44" s="91"/>
      <c r="EZ44" s="91"/>
      <c r="FA44" s="91"/>
      <c r="FB44" s="91"/>
      <c r="FC44" s="91"/>
      <c r="FD44" s="91"/>
      <c r="FE44" s="91"/>
      <c r="FF44" s="91"/>
      <c r="FG44" s="91"/>
      <c r="FH44" s="91"/>
      <c r="FI44" s="91"/>
      <c r="FJ44" s="91"/>
      <c r="FK44" s="91"/>
      <c r="FL44" s="91"/>
      <c r="FM44" s="91"/>
      <c r="FN44" s="91"/>
      <c r="FO44" s="91"/>
      <c r="FP44" s="91"/>
      <c r="FQ44" s="91"/>
      <c r="FR44" s="91"/>
      <c r="FS44" s="91"/>
      <c r="FT44" s="91"/>
      <c r="FU44" s="91"/>
      <c r="FV44" s="91"/>
      <c r="FW44" s="91"/>
      <c r="FX44" s="91"/>
      <c r="FY44" s="91"/>
      <c r="FZ44" s="91"/>
      <c r="GA44" s="91"/>
      <c r="GB44" s="91"/>
      <c r="GC44" s="91"/>
      <c r="GD44" s="91"/>
      <c r="GE44" s="91"/>
      <c r="GF44" s="91"/>
      <c r="GG44" s="91"/>
      <c r="GH44" s="91"/>
      <c r="GI44" s="91"/>
      <c r="GJ44" s="91"/>
      <c r="GK44" s="91"/>
      <c r="GL44" s="91"/>
      <c r="GM44" s="91"/>
      <c r="GN44" s="91"/>
      <c r="GO44" s="91"/>
      <c r="GP44" s="91"/>
      <c r="GQ44" s="91"/>
      <c r="GR44" s="91"/>
      <c r="GS44" s="91"/>
      <c r="GT44" s="91"/>
      <c r="GU44" s="91"/>
      <c r="GV44" s="91"/>
      <c r="GW44" s="91"/>
      <c r="GX44" s="91"/>
      <c r="GY44" s="91"/>
      <c r="GZ44" s="91"/>
      <c r="HA44" s="91"/>
      <c r="HB44" s="91"/>
      <c r="HC44" s="91"/>
      <c r="HD44" s="91"/>
      <c r="HE44" s="91"/>
      <c r="HF44" s="91"/>
      <c r="HG44" s="91"/>
      <c r="HH44" s="91"/>
      <c r="HI44" s="91"/>
      <c r="HJ44" s="91"/>
      <c r="HK44" s="91"/>
      <c r="HL44" s="91"/>
      <c r="HM44" s="91"/>
      <c r="HN44" s="91"/>
      <c r="HO44" s="91"/>
      <c r="HP44" s="91"/>
      <c r="HQ44" s="91"/>
      <c r="HR44" s="91"/>
      <c r="HS44" s="91"/>
      <c r="HT44" s="91"/>
      <c r="HU44" s="91"/>
    </row>
    <row r="45" spans="2:229" s="38" customFormat="1" ht="15.75" thickBot="1" x14ac:dyDescent="0.3">
      <c r="B45" s="37"/>
      <c r="C45" s="54"/>
      <c r="D45" s="54"/>
      <c r="E45" s="54"/>
      <c r="F45" s="4"/>
      <c r="G45" s="55"/>
      <c r="H45" s="10"/>
      <c r="I45" s="10"/>
      <c r="J45" s="56"/>
      <c r="K45" s="57"/>
      <c r="L45" s="57"/>
      <c r="M45" s="57"/>
      <c r="N45" s="57"/>
      <c r="O45" s="57"/>
      <c r="P45" s="57"/>
      <c r="Q45" s="57"/>
      <c r="R45" s="57"/>
      <c r="S45" s="58"/>
      <c r="T45" s="59"/>
      <c r="U45" s="60"/>
      <c r="V45" s="54"/>
      <c r="W45" s="54"/>
      <c r="X45" s="54"/>
      <c r="Y45" s="54"/>
      <c r="Z45" s="54"/>
      <c r="AA45" s="54"/>
      <c r="AB45" s="54"/>
      <c r="AC45" s="54"/>
      <c r="AD45" s="61"/>
      <c r="AE45" s="62"/>
      <c r="AF45" s="63"/>
      <c r="AG45" s="54"/>
      <c r="AH45" s="54"/>
      <c r="AI45" s="54"/>
      <c r="AJ45" s="54"/>
      <c r="AK45" s="54"/>
      <c r="AL45" s="54"/>
      <c r="AM45" s="54"/>
      <c r="AN45" s="54"/>
      <c r="AO45" s="61"/>
      <c r="AP45" s="59"/>
      <c r="AQ45" s="60"/>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1"/>
      <c r="BR45" s="91"/>
      <c r="BS45" s="91"/>
      <c r="BT45" s="91"/>
      <c r="BU45" s="91"/>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c r="CV45" s="91"/>
      <c r="CW45" s="91"/>
      <c r="CX45" s="91"/>
      <c r="CY45" s="91"/>
      <c r="CZ45" s="91"/>
      <c r="DA45" s="91"/>
      <c r="DB45" s="91"/>
      <c r="DC45" s="91"/>
      <c r="DD45" s="91"/>
      <c r="DE45" s="91"/>
      <c r="DF45" s="91"/>
      <c r="DG45" s="91"/>
      <c r="DH45" s="91"/>
      <c r="DI45" s="91"/>
      <c r="DJ45" s="91"/>
      <c r="DK45" s="91"/>
      <c r="DL45" s="91"/>
      <c r="DM45" s="91"/>
      <c r="DN45" s="91"/>
      <c r="DO45" s="91"/>
      <c r="DP45" s="91"/>
      <c r="DQ45" s="91"/>
      <c r="DR45" s="91"/>
      <c r="DS45" s="91"/>
      <c r="DT45" s="91"/>
      <c r="DU45" s="91"/>
      <c r="DV45" s="91"/>
      <c r="DW45" s="91"/>
      <c r="DX45" s="91"/>
      <c r="DY45" s="91"/>
      <c r="DZ45" s="91"/>
      <c r="EA45" s="91"/>
      <c r="EB45" s="91"/>
      <c r="EC45" s="91"/>
      <c r="ED45" s="91"/>
      <c r="EE45" s="91"/>
      <c r="EF45" s="91"/>
      <c r="EG45" s="91"/>
      <c r="EH45" s="91"/>
      <c r="EI45" s="91"/>
      <c r="EJ45" s="91"/>
      <c r="EK45" s="91"/>
      <c r="EL45" s="91"/>
      <c r="EM45" s="91"/>
      <c r="EN45" s="91"/>
      <c r="EO45" s="91"/>
      <c r="EP45" s="91"/>
      <c r="EQ45" s="91"/>
      <c r="ER45" s="91"/>
      <c r="ES45" s="91"/>
      <c r="ET45" s="91"/>
      <c r="EU45" s="91"/>
      <c r="EV45" s="91"/>
      <c r="EW45" s="91"/>
      <c r="EX45" s="91"/>
      <c r="EY45" s="91"/>
      <c r="EZ45" s="91"/>
      <c r="FA45" s="91"/>
      <c r="FB45" s="91"/>
      <c r="FC45" s="91"/>
      <c r="FD45" s="91"/>
      <c r="FE45" s="91"/>
      <c r="FF45" s="91"/>
      <c r="FG45" s="91"/>
      <c r="FH45" s="91"/>
      <c r="FI45" s="91"/>
      <c r="FJ45" s="91"/>
      <c r="FK45" s="91"/>
      <c r="FL45" s="91"/>
      <c r="FM45" s="91"/>
      <c r="FN45" s="91"/>
      <c r="FO45" s="91"/>
      <c r="FP45" s="91"/>
      <c r="FQ45" s="91"/>
      <c r="FR45" s="91"/>
      <c r="FS45" s="91"/>
      <c r="FT45" s="91"/>
      <c r="FU45" s="91"/>
      <c r="FV45" s="91"/>
      <c r="FW45" s="91"/>
      <c r="FX45" s="91"/>
      <c r="FY45" s="91"/>
      <c r="FZ45" s="91"/>
      <c r="GA45" s="91"/>
      <c r="GB45" s="91"/>
      <c r="GC45" s="91"/>
      <c r="GD45" s="91"/>
      <c r="GE45" s="91"/>
      <c r="GF45" s="91"/>
      <c r="GG45" s="91"/>
      <c r="GH45" s="91"/>
      <c r="GI45" s="91"/>
      <c r="GJ45" s="91"/>
      <c r="GK45" s="91"/>
      <c r="GL45" s="91"/>
      <c r="GM45" s="91"/>
      <c r="GN45" s="91"/>
      <c r="GO45" s="91"/>
      <c r="GP45" s="91"/>
      <c r="GQ45" s="91"/>
      <c r="GR45" s="91"/>
      <c r="GS45" s="91"/>
      <c r="GT45" s="91"/>
      <c r="GU45" s="91"/>
      <c r="GV45" s="91"/>
      <c r="GW45" s="91"/>
      <c r="GX45" s="91"/>
      <c r="GY45" s="91"/>
      <c r="GZ45" s="91"/>
      <c r="HA45" s="91"/>
      <c r="HB45" s="91"/>
      <c r="HC45" s="91"/>
      <c r="HD45" s="91"/>
      <c r="HE45" s="91"/>
      <c r="HF45" s="91"/>
      <c r="HG45" s="91"/>
      <c r="HH45" s="91"/>
      <c r="HI45" s="91"/>
      <c r="HJ45" s="91"/>
      <c r="HK45" s="91"/>
      <c r="HL45" s="91"/>
      <c r="HM45" s="91"/>
      <c r="HN45" s="91"/>
      <c r="HO45" s="91"/>
      <c r="HP45" s="91"/>
      <c r="HQ45" s="91"/>
      <c r="HR45" s="91"/>
      <c r="HS45" s="91"/>
      <c r="HT45" s="91"/>
      <c r="HU45" s="91"/>
    </row>
    <row r="46" spans="2:229" s="91" customFormat="1" x14ac:dyDescent="0.25">
      <c r="J46" s="94"/>
      <c r="S46" s="92"/>
      <c r="AD46" s="92"/>
    </row>
    <row r="47" spans="2:229" s="91" customFormat="1" x14ac:dyDescent="0.25">
      <c r="C47" s="90" t="s">
        <v>90</v>
      </c>
      <c r="J47" s="94"/>
    </row>
    <row r="48" spans="2:229" s="91" customFormat="1" x14ac:dyDescent="0.25">
      <c r="J48" s="94"/>
    </row>
    <row r="49" spans="10:10" s="91" customFormat="1" x14ac:dyDescent="0.25">
      <c r="J49" s="94"/>
    </row>
    <row r="50" spans="10:10" s="91" customFormat="1" x14ac:dyDescent="0.25">
      <c r="J50" s="94"/>
    </row>
    <row r="51" spans="10:10" s="91" customFormat="1" x14ac:dyDescent="0.25">
      <c r="J51" s="94"/>
    </row>
    <row r="52" spans="10:10" s="91" customFormat="1" x14ac:dyDescent="0.25">
      <c r="J52" s="94"/>
    </row>
    <row r="53" spans="10:10" s="91" customFormat="1" x14ac:dyDescent="0.25">
      <c r="J53" s="94"/>
    </row>
    <row r="54" spans="10:10" s="91" customFormat="1" x14ac:dyDescent="0.25">
      <c r="J54" s="94"/>
    </row>
    <row r="55" spans="10:10" s="91" customFormat="1" x14ac:dyDescent="0.25">
      <c r="J55" s="94"/>
    </row>
    <row r="56" spans="10:10" s="91" customFormat="1" x14ac:dyDescent="0.25">
      <c r="J56" s="94"/>
    </row>
    <row r="57" spans="10:10" s="91" customFormat="1" x14ac:dyDescent="0.25">
      <c r="J57" s="94"/>
    </row>
    <row r="58" spans="10:10" s="91" customFormat="1" x14ac:dyDescent="0.25">
      <c r="J58" s="94"/>
    </row>
    <row r="59" spans="10:10" s="91" customFormat="1" x14ac:dyDescent="0.25">
      <c r="J59" s="94"/>
    </row>
    <row r="60" spans="10:10" s="91" customFormat="1" x14ac:dyDescent="0.25">
      <c r="J60" s="94"/>
    </row>
    <row r="61" spans="10:10" s="91" customFormat="1" x14ac:dyDescent="0.25">
      <c r="J61" s="94"/>
    </row>
    <row r="62" spans="10:10" s="91" customFormat="1" x14ac:dyDescent="0.25">
      <c r="J62" s="94"/>
    </row>
    <row r="63" spans="10:10" s="91" customFormat="1" x14ac:dyDescent="0.25">
      <c r="J63" s="94"/>
    </row>
    <row r="64" spans="10:10" s="91" customFormat="1" x14ac:dyDescent="0.25">
      <c r="J64" s="94"/>
    </row>
    <row r="65" spans="10:10" s="91" customFormat="1" x14ac:dyDescent="0.25">
      <c r="J65" s="94"/>
    </row>
    <row r="66" spans="10:10" s="91" customFormat="1" x14ac:dyDescent="0.25">
      <c r="J66" s="94"/>
    </row>
    <row r="67" spans="10:10" s="91" customFormat="1" x14ac:dyDescent="0.25">
      <c r="J67" s="94"/>
    </row>
    <row r="68" spans="10:10" s="91" customFormat="1" x14ac:dyDescent="0.25">
      <c r="J68" s="94"/>
    </row>
    <row r="69" spans="10:10" s="91" customFormat="1" x14ac:dyDescent="0.25">
      <c r="J69" s="94"/>
    </row>
    <row r="70" spans="10:10" s="91" customFormat="1" x14ac:dyDescent="0.25">
      <c r="J70" s="94"/>
    </row>
    <row r="71" spans="10:10" s="91" customFormat="1" x14ac:dyDescent="0.25">
      <c r="J71" s="94"/>
    </row>
    <row r="72" spans="10:10" s="91" customFormat="1" x14ac:dyDescent="0.25">
      <c r="J72" s="94"/>
    </row>
    <row r="73" spans="10:10" s="91" customFormat="1" x14ac:dyDescent="0.25">
      <c r="J73" s="94"/>
    </row>
    <row r="74" spans="10:10" s="91" customFormat="1" x14ac:dyDescent="0.25">
      <c r="J74" s="94"/>
    </row>
    <row r="75" spans="10:10" s="91" customFormat="1" x14ac:dyDescent="0.25">
      <c r="J75" s="94"/>
    </row>
    <row r="76" spans="10:10" s="91" customFormat="1" x14ac:dyDescent="0.25">
      <c r="J76" s="94"/>
    </row>
    <row r="77" spans="10:10" s="91" customFormat="1" x14ac:dyDescent="0.25">
      <c r="J77" s="94"/>
    </row>
    <row r="78" spans="10:10" s="91" customFormat="1" x14ac:dyDescent="0.25">
      <c r="J78" s="94"/>
    </row>
    <row r="79" spans="10:10" s="91" customFormat="1" x14ac:dyDescent="0.25">
      <c r="J79" s="94"/>
    </row>
    <row r="80" spans="10:10" s="91" customFormat="1" x14ac:dyDescent="0.25">
      <c r="J80" s="94"/>
    </row>
    <row r="81" spans="10:10" s="91" customFormat="1" x14ac:dyDescent="0.25">
      <c r="J81" s="94"/>
    </row>
    <row r="82" spans="10:10" s="91" customFormat="1" x14ac:dyDescent="0.25">
      <c r="J82" s="94"/>
    </row>
    <row r="83" spans="10:10" s="91" customFormat="1" x14ac:dyDescent="0.25">
      <c r="J83" s="94"/>
    </row>
    <row r="84" spans="10:10" s="91" customFormat="1" x14ac:dyDescent="0.25">
      <c r="J84" s="94"/>
    </row>
    <row r="85" spans="10:10" s="91" customFormat="1" x14ac:dyDescent="0.25">
      <c r="J85" s="94"/>
    </row>
    <row r="86" spans="10:10" s="91" customFormat="1" x14ac:dyDescent="0.25">
      <c r="J86" s="94"/>
    </row>
    <row r="87" spans="10:10" s="91" customFormat="1" x14ac:dyDescent="0.25">
      <c r="J87" s="94"/>
    </row>
    <row r="88" spans="10:10" s="91" customFormat="1" x14ac:dyDescent="0.25">
      <c r="J88" s="94"/>
    </row>
    <row r="89" spans="10:10" s="91" customFormat="1" x14ac:dyDescent="0.25">
      <c r="J89" s="94"/>
    </row>
    <row r="90" spans="10:10" s="91" customFormat="1" x14ac:dyDescent="0.25">
      <c r="J90" s="94"/>
    </row>
    <row r="91" spans="10:10" s="91" customFormat="1" x14ac:dyDescent="0.25">
      <c r="J91" s="94"/>
    </row>
    <row r="92" spans="10:10" s="91" customFormat="1" x14ac:dyDescent="0.25">
      <c r="J92" s="94"/>
    </row>
    <row r="93" spans="10:10" s="91" customFormat="1" x14ac:dyDescent="0.25">
      <c r="J93" s="94"/>
    </row>
    <row r="94" spans="10:10" s="91" customFormat="1" x14ac:dyDescent="0.25">
      <c r="J94" s="94"/>
    </row>
    <row r="95" spans="10:10" s="91" customFormat="1" x14ac:dyDescent="0.25">
      <c r="J95" s="94"/>
    </row>
    <row r="96" spans="10:10" s="91" customFormat="1" x14ac:dyDescent="0.25">
      <c r="J96" s="94"/>
    </row>
    <row r="97" spans="10:10" s="91" customFormat="1" x14ac:dyDescent="0.25">
      <c r="J97" s="94"/>
    </row>
    <row r="98" spans="10:10" s="91" customFormat="1" x14ac:dyDescent="0.25">
      <c r="J98" s="94"/>
    </row>
    <row r="99" spans="10:10" s="91" customFormat="1" x14ac:dyDescent="0.25">
      <c r="J99" s="94"/>
    </row>
    <row r="100" spans="10:10" s="91" customFormat="1" x14ac:dyDescent="0.25">
      <c r="J100" s="94"/>
    </row>
    <row r="101" spans="10:10" s="91" customFormat="1" x14ac:dyDescent="0.25">
      <c r="J101" s="94"/>
    </row>
    <row r="102" spans="10:10" s="91" customFormat="1" x14ac:dyDescent="0.25">
      <c r="J102" s="94"/>
    </row>
    <row r="103" spans="10:10" s="91" customFormat="1" x14ac:dyDescent="0.25">
      <c r="J103" s="94"/>
    </row>
    <row r="104" spans="10:10" s="91" customFormat="1" x14ac:dyDescent="0.25">
      <c r="J104" s="94"/>
    </row>
    <row r="105" spans="10:10" s="91" customFormat="1" x14ac:dyDescent="0.25">
      <c r="J105" s="94"/>
    </row>
    <row r="106" spans="10:10" s="91" customFormat="1" x14ac:dyDescent="0.25">
      <c r="J106" s="94"/>
    </row>
    <row r="107" spans="10:10" s="91" customFormat="1" x14ac:dyDescent="0.25">
      <c r="J107" s="94"/>
    </row>
    <row r="108" spans="10:10" s="91" customFormat="1" x14ac:dyDescent="0.25">
      <c r="J108" s="94"/>
    </row>
    <row r="109" spans="10:10" s="91" customFormat="1" x14ac:dyDescent="0.25">
      <c r="J109" s="94"/>
    </row>
    <row r="110" spans="10:10" s="91" customFormat="1" x14ac:dyDescent="0.25">
      <c r="J110" s="94"/>
    </row>
    <row r="111" spans="10:10" s="91" customFormat="1" x14ac:dyDescent="0.25">
      <c r="J111" s="94"/>
    </row>
    <row r="112" spans="10:10" s="91" customFormat="1" x14ac:dyDescent="0.25">
      <c r="J112" s="94"/>
    </row>
    <row r="113" spans="10:10" s="91" customFormat="1" x14ac:dyDescent="0.25">
      <c r="J113" s="94"/>
    </row>
    <row r="114" spans="10:10" s="91" customFormat="1" x14ac:dyDescent="0.25">
      <c r="J114" s="94"/>
    </row>
    <row r="115" spans="10:10" s="91" customFormat="1" x14ac:dyDescent="0.25">
      <c r="J115" s="94"/>
    </row>
    <row r="116" spans="10:10" s="91" customFormat="1" x14ac:dyDescent="0.25">
      <c r="J116" s="94"/>
    </row>
    <row r="117" spans="10:10" s="91" customFormat="1" x14ac:dyDescent="0.25">
      <c r="J117" s="94"/>
    </row>
    <row r="118" spans="10:10" s="91" customFormat="1" x14ac:dyDescent="0.25">
      <c r="J118" s="94"/>
    </row>
    <row r="119" spans="10:10" s="91" customFormat="1" x14ac:dyDescent="0.25">
      <c r="J119" s="94"/>
    </row>
    <row r="120" spans="10:10" s="91" customFormat="1" x14ac:dyDescent="0.25">
      <c r="J120" s="94"/>
    </row>
    <row r="121" spans="10:10" s="91" customFormat="1" x14ac:dyDescent="0.25">
      <c r="J121" s="94"/>
    </row>
    <row r="122" spans="10:10" s="91" customFormat="1" x14ac:dyDescent="0.25">
      <c r="J122" s="94"/>
    </row>
    <row r="123" spans="10:10" s="91" customFormat="1" x14ac:dyDescent="0.25">
      <c r="J123" s="94"/>
    </row>
    <row r="124" spans="10:10" s="91" customFormat="1" x14ac:dyDescent="0.25">
      <c r="J124" s="94"/>
    </row>
    <row r="125" spans="10:10" s="91" customFormat="1" x14ac:dyDescent="0.25">
      <c r="J125" s="94"/>
    </row>
    <row r="126" spans="10:10" s="91" customFormat="1" x14ac:dyDescent="0.25">
      <c r="J126" s="94"/>
    </row>
    <row r="127" spans="10:10" s="91" customFormat="1" x14ac:dyDescent="0.25">
      <c r="J127" s="94"/>
    </row>
    <row r="128" spans="10:10" s="91" customFormat="1" x14ac:dyDescent="0.25">
      <c r="J128" s="94"/>
    </row>
    <row r="129" spans="10:10" s="91" customFormat="1" x14ac:dyDescent="0.25">
      <c r="J129" s="94"/>
    </row>
    <row r="130" spans="10:10" s="91" customFormat="1" x14ac:dyDescent="0.25">
      <c r="J130" s="94"/>
    </row>
    <row r="131" spans="10:10" s="91" customFormat="1" x14ac:dyDescent="0.25">
      <c r="J131" s="94"/>
    </row>
    <row r="132" spans="10:10" s="91" customFormat="1" x14ac:dyDescent="0.25">
      <c r="J132" s="94"/>
    </row>
    <row r="133" spans="10:10" s="91" customFormat="1" x14ac:dyDescent="0.25">
      <c r="J133" s="94"/>
    </row>
    <row r="134" spans="10:10" s="91" customFormat="1" x14ac:dyDescent="0.25">
      <c r="J134" s="94"/>
    </row>
    <row r="135" spans="10:10" s="91" customFormat="1" x14ac:dyDescent="0.25">
      <c r="J135" s="94"/>
    </row>
    <row r="136" spans="10:10" s="91" customFormat="1" x14ac:dyDescent="0.25">
      <c r="J136" s="94"/>
    </row>
    <row r="137" spans="10:10" s="91" customFormat="1" x14ac:dyDescent="0.25">
      <c r="J137" s="94"/>
    </row>
    <row r="138" spans="10:10" s="91" customFormat="1" x14ac:dyDescent="0.25">
      <c r="J138" s="94"/>
    </row>
    <row r="139" spans="10:10" s="91" customFormat="1" x14ac:dyDescent="0.25">
      <c r="J139" s="94"/>
    </row>
    <row r="140" spans="10:10" s="91" customFormat="1" x14ac:dyDescent="0.25">
      <c r="J140" s="94"/>
    </row>
    <row r="141" spans="10:10" s="91" customFormat="1" x14ac:dyDescent="0.25">
      <c r="J141" s="94"/>
    </row>
    <row r="142" spans="10:10" s="91" customFormat="1" x14ac:dyDescent="0.25">
      <c r="J142" s="94"/>
    </row>
    <row r="143" spans="10:10" s="91" customFormat="1" x14ac:dyDescent="0.25">
      <c r="J143" s="94"/>
    </row>
    <row r="144" spans="10:10" s="91" customFormat="1" x14ac:dyDescent="0.25">
      <c r="J144" s="94"/>
    </row>
    <row r="145" spans="10:10" s="91" customFormat="1" x14ac:dyDescent="0.25">
      <c r="J145" s="94"/>
    </row>
    <row r="146" spans="10:10" s="91" customFormat="1" x14ac:dyDescent="0.25">
      <c r="J146" s="94"/>
    </row>
    <row r="147" spans="10:10" s="91" customFormat="1" x14ac:dyDescent="0.25">
      <c r="J147" s="94"/>
    </row>
    <row r="148" spans="10:10" s="91" customFormat="1" x14ac:dyDescent="0.25">
      <c r="J148" s="94"/>
    </row>
    <row r="149" spans="10:10" s="91" customFormat="1" x14ac:dyDescent="0.25">
      <c r="J149" s="94"/>
    </row>
    <row r="150" spans="10:10" s="91" customFormat="1" x14ac:dyDescent="0.25">
      <c r="J150" s="94"/>
    </row>
    <row r="151" spans="10:10" s="91" customFormat="1" x14ac:dyDescent="0.25">
      <c r="J151" s="94"/>
    </row>
    <row r="152" spans="10:10" s="91" customFormat="1" x14ac:dyDescent="0.25">
      <c r="J152" s="94"/>
    </row>
    <row r="153" spans="10:10" s="91" customFormat="1" x14ac:dyDescent="0.25">
      <c r="J153" s="94"/>
    </row>
    <row r="154" spans="10:10" s="91" customFormat="1" x14ac:dyDescent="0.25">
      <c r="J154" s="94"/>
    </row>
    <row r="155" spans="10:10" s="91" customFormat="1" x14ac:dyDescent="0.25">
      <c r="J155" s="94"/>
    </row>
    <row r="156" spans="10:10" s="91" customFormat="1" x14ac:dyDescent="0.25">
      <c r="J156" s="94"/>
    </row>
    <row r="157" spans="10:10" s="91" customFormat="1" x14ac:dyDescent="0.25">
      <c r="J157" s="94"/>
    </row>
    <row r="158" spans="10:10" s="91" customFormat="1" x14ac:dyDescent="0.25">
      <c r="J158" s="94"/>
    </row>
    <row r="159" spans="10:10" s="91" customFormat="1" x14ac:dyDescent="0.25">
      <c r="J159" s="94"/>
    </row>
    <row r="160" spans="10:10" s="91" customFormat="1" x14ac:dyDescent="0.25">
      <c r="J160" s="94"/>
    </row>
    <row r="161" spans="10:10" s="91" customFormat="1" x14ac:dyDescent="0.25">
      <c r="J161" s="94"/>
    </row>
    <row r="162" spans="10:10" s="91" customFormat="1" x14ac:dyDescent="0.25">
      <c r="J162" s="94"/>
    </row>
    <row r="163" spans="10:10" s="91" customFormat="1" x14ac:dyDescent="0.25">
      <c r="J163" s="94"/>
    </row>
    <row r="164" spans="10:10" s="91" customFormat="1" x14ac:dyDescent="0.25">
      <c r="J164" s="94"/>
    </row>
    <row r="165" spans="10:10" s="91" customFormat="1" x14ac:dyDescent="0.25">
      <c r="J165" s="94"/>
    </row>
    <row r="166" spans="10:10" s="91" customFormat="1" x14ac:dyDescent="0.25">
      <c r="J166" s="94"/>
    </row>
    <row r="167" spans="10:10" s="91" customFormat="1" x14ac:dyDescent="0.25">
      <c r="J167" s="94"/>
    </row>
    <row r="168" spans="10:10" s="91" customFormat="1" x14ac:dyDescent="0.25">
      <c r="J168" s="94"/>
    </row>
    <row r="169" spans="10:10" s="91" customFormat="1" x14ac:dyDescent="0.25">
      <c r="J169" s="94"/>
    </row>
    <row r="170" spans="10:10" s="91" customFormat="1" x14ac:dyDescent="0.25">
      <c r="J170" s="94"/>
    </row>
    <row r="171" spans="10:10" s="91" customFormat="1" x14ac:dyDescent="0.25">
      <c r="J171" s="94"/>
    </row>
    <row r="172" spans="10:10" s="91" customFormat="1" x14ac:dyDescent="0.25">
      <c r="J172" s="94"/>
    </row>
    <row r="173" spans="10:10" s="91" customFormat="1" x14ac:dyDescent="0.25">
      <c r="J173" s="94"/>
    </row>
    <row r="174" spans="10:10" s="91" customFormat="1" x14ac:dyDescent="0.25">
      <c r="J174" s="94"/>
    </row>
    <row r="175" spans="10:10" s="91" customFormat="1" x14ac:dyDescent="0.25">
      <c r="J175" s="94"/>
    </row>
    <row r="176" spans="10:10" s="91" customFormat="1" x14ac:dyDescent="0.25">
      <c r="J176" s="94"/>
    </row>
    <row r="177" spans="10:10" s="91" customFormat="1" x14ac:dyDescent="0.25">
      <c r="J177" s="94"/>
    </row>
    <row r="178" spans="10:10" s="91" customFormat="1" x14ac:dyDescent="0.25">
      <c r="J178" s="94"/>
    </row>
    <row r="179" spans="10:10" s="91" customFormat="1" x14ac:dyDescent="0.25">
      <c r="J179" s="94"/>
    </row>
    <row r="180" spans="10:10" s="91" customFormat="1" x14ac:dyDescent="0.25">
      <c r="J180" s="94"/>
    </row>
    <row r="181" spans="10:10" s="91" customFormat="1" x14ac:dyDescent="0.25">
      <c r="J181" s="94"/>
    </row>
    <row r="182" spans="10:10" s="91" customFormat="1" x14ac:dyDescent="0.25">
      <c r="J182" s="94"/>
    </row>
    <row r="183" spans="10:10" s="91" customFormat="1" x14ac:dyDescent="0.25">
      <c r="J183" s="94"/>
    </row>
    <row r="184" spans="10:10" s="91" customFormat="1" x14ac:dyDescent="0.25">
      <c r="J184" s="94"/>
    </row>
    <row r="185" spans="10:10" s="91" customFormat="1" x14ac:dyDescent="0.25">
      <c r="J185" s="94"/>
    </row>
    <row r="186" spans="10:10" s="91" customFormat="1" x14ac:dyDescent="0.25">
      <c r="J186" s="94"/>
    </row>
    <row r="187" spans="10:10" s="91" customFormat="1" x14ac:dyDescent="0.25">
      <c r="J187" s="94"/>
    </row>
    <row r="188" spans="10:10" s="91" customFormat="1" x14ac:dyDescent="0.25">
      <c r="J188" s="94"/>
    </row>
    <row r="189" spans="10:10" s="91" customFormat="1" x14ac:dyDescent="0.25">
      <c r="J189" s="94"/>
    </row>
    <row r="190" spans="10:10" s="91" customFormat="1" x14ac:dyDescent="0.25">
      <c r="J190" s="94"/>
    </row>
    <row r="191" spans="10:10" s="91" customFormat="1" x14ac:dyDescent="0.25">
      <c r="J191" s="94"/>
    </row>
    <row r="192" spans="10:10" s="91" customFormat="1" x14ac:dyDescent="0.25">
      <c r="J192" s="94"/>
    </row>
    <row r="193" spans="10:10" s="91" customFormat="1" x14ac:dyDescent="0.25">
      <c r="J193" s="94"/>
    </row>
    <row r="194" spans="10:10" s="91" customFormat="1" x14ac:dyDescent="0.25">
      <c r="J194" s="94"/>
    </row>
    <row r="195" spans="10:10" s="91" customFormat="1" x14ac:dyDescent="0.25">
      <c r="J195" s="94"/>
    </row>
    <row r="196" spans="10:10" s="91" customFormat="1" x14ac:dyDescent="0.25">
      <c r="J196" s="94"/>
    </row>
    <row r="197" spans="10:10" s="91" customFormat="1" x14ac:dyDescent="0.25">
      <c r="J197" s="94"/>
    </row>
    <row r="198" spans="10:10" s="91" customFormat="1" x14ac:dyDescent="0.25">
      <c r="J198" s="94"/>
    </row>
    <row r="199" spans="10:10" s="91" customFormat="1" x14ac:dyDescent="0.25">
      <c r="J199" s="94"/>
    </row>
    <row r="200" spans="10:10" s="91" customFormat="1" x14ac:dyDescent="0.25">
      <c r="J200" s="94"/>
    </row>
    <row r="201" spans="10:10" s="91" customFormat="1" x14ac:dyDescent="0.25">
      <c r="J201" s="94"/>
    </row>
    <row r="202" spans="10:10" s="91" customFormat="1" x14ac:dyDescent="0.25">
      <c r="J202" s="94"/>
    </row>
    <row r="203" spans="10:10" s="91" customFormat="1" x14ac:dyDescent="0.25">
      <c r="J203" s="94"/>
    </row>
    <row r="204" spans="10:10" s="91" customFormat="1" x14ac:dyDescent="0.25">
      <c r="J204" s="94"/>
    </row>
    <row r="205" spans="10:10" s="91" customFormat="1" x14ac:dyDescent="0.25">
      <c r="J205" s="94"/>
    </row>
    <row r="206" spans="10:10" s="91" customFormat="1" x14ac:dyDescent="0.25">
      <c r="J206" s="94"/>
    </row>
    <row r="207" spans="10:10" s="91" customFormat="1" x14ac:dyDescent="0.25">
      <c r="J207" s="94"/>
    </row>
    <row r="208" spans="10:10" s="91" customFormat="1" x14ac:dyDescent="0.25">
      <c r="J208" s="94"/>
    </row>
    <row r="209" spans="10:10" s="91" customFormat="1" x14ac:dyDescent="0.25">
      <c r="J209" s="94"/>
    </row>
    <row r="210" spans="10:10" s="91" customFormat="1" x14ac:dyDescent="0.25">
      <c r="J210" s="94"/>
    </row>
    <row r="211" spans="10:10" s="91" customFormat="1" x14ac:dyDescent="0.25">
      <c r="J211" s="94"/>
    </row>
    <row r="212" spans="10:10" s="91" customFormat="1" x14ac:dyDescent="0.25">
      <c r="J212" s="94"/>
    </row>
    <row r="213" spans="10:10" s="91" customFormat="1" x14ac:dyDescent="0.25">
      <c r="J213" s="94"/>
    </row>
    <row r="214" spans="10:10" s="91" customFormat="1" x14ac:dyDescent="0.25">
      <c r="J214" s="94"/>
    </row>
    <row r="215" spans="10:10" s="91" customFormat="1" x14ac:dyDescent="0.25">
      <c r="J215" s="94"/>
    </row>
    <row r="216" spans="10:10" s="91" customFormat="1" x14ac:dyDescent="0.25">
      <c r="J216" s="94"/>
    </row>
    <row r="217" spans="10:10" s="91" customFormat="1" x14ac:dyDescent="0.25">
      <c r="J217" s="94"/>
    </row>
    <row r="218" spans="10:10" s="91" customFormat="1" x14ac:dyDescent="0.25">
      <c r="J218" s="94"/>
    </row>
    <row r="219" spans="10:10" s="91" customFormat="1" x14ac:dyDescent="0.25">
      <c r="J219" s="94"/>
    </row>
    <row r="220" spans="10:10" s="91" customFormat="1" x14ac:dyDescent="0.25">
      <c r="J220" s="94"/>
    </row>
    <row r="221" spans="10:10" s="91" customFormat="1" x14ac:dyDescent="0.25">
      <c r="J221" s="94"/>
    </row>
    <row r="222" spans="10:10" s="91" customFormat="1" x14ac:dyDescent="0.25">
      <c r="J222" s="94"/>
    </row>
    <row r="223" spans="10:10" s="91" customFormat="1" x14ac:dyDescent="0.25">
      <c r="J223" s="94"/>
    </row>
    <row r="224" spans="10:10" s="91" customFormat="1" x14ac:dyDescent="0.25">
      <c r="J224" s="94"/>
    </row>
    <row r="225" spans="10:10" s="91" customFormat="1" x14ac:dyDescent="0.25">
      <c r="J225" s="94"/>
    </row>
    <row r="226" spans="10:10" s="91" customFormat="1" x14ac:dyDescent="0.25">
      <c r="J226" s="94"/>
    </row>
    <row r="227" spans="10:10" s="91" customFormat="1" x14ac:dyDescent="0.25">
      <c r="J227" s="94"/>
    </row>
    <row r="228" spans="10:10" s="91" customFormat="1" x14ac:dyDescent="0.25">
      <c r="J228" s="94"/>
    </row>
    <row r="229" spans="10:10" s="91" customFormat="1" x14ac:dyDescent="0.25">
      <c r="J229" s="94"/>
    </row>
    <row r="230" spans="10:10" s="91" customFormat="1" x14ac:dyDescent="0.25">
      <c r="J230" s="94"/>
    </row>
    <row r="231" spans="10:10" s="91" customFormat="1" x14ac:dyDescent="0.25">
      <c r="J231" s="94"/>
    </row>
    <row r="232" spans="10:10" s="91" customFormat="1" x14ac:dyDescent="0.25">
      <c r="J232" s="94"/>
    </row>
    <row r="233" spans="10:10" s="91" customFormat="1" x14ac:dyDescent="0.25">
      <c r="J233" s="94"/>
    </row>
    <row r="234" spans="10:10" s="91" customFormat="1" x14ac:dyDescent="0.25">
      <c r="J234" s="94"/>
    </row>
    <row r="235" spans="10:10" s="91" customFormat="1" x14ac:dyDescent="0.25">
      <c r="J235" s="94"/>
    </row>
    <row r="236" spans="10:10" s="91" customFormat="1" x14ac:dyDescent="0.25">
      <c r="J236" s="94"/>
    </row>
    <row r="237" spans="10:10" s="91" customFormat="1" x14ac:dyDescent="0.25">
      <c r="J237" s="94"/>
    </row>
    <row r="238" spans="10:10" s="91" customFormat="1" x14ac:dyDescent="0.25">
      <c r="J238" s="94"/>
    </row>
    <row r="239" spans="10:10" s="91" customFormat="1" x14ac:dyDescent="0.25">
      <c r="J239" s="94"/>
    </row>
    <row r="240" spans="10:10" s="91" customFormat="1" x14ac:dyDescent="0.25">
      <c r="J240" s="94"/>
    </row>
    <row r="241" spans="10:10" s="91" customFormat="1" x14ac:dyDescent="0.25">
      <c r="J241" s="94"/>
    </row>
    <row r="242" spans="10:10" s="91" customFormat="1" x14ac:dyDescent="0.25">
      <c r="J242" s="94"/>
    </row>
    <row r="243" spans="10:10" s="91" customFormat="1" x14ac:dyDescent="0.25">
      <c r="J243" s="94"/>
    </row>
    <row r="244" spans="10:10" s="91" customFormat="1" x14ac:dyDescent="0.25">
      <c r="J244" s="94"/>
    </row>
    <row r="245" spans="10:10" s="91" customFormat="1" x14ac:dyDescent="0.25">
      <c r="J245" s="94"/>
    </row>
    <row r="246" spans="10:10" s="91" customFormat="1" x14ac:dyDescent="0.25">
      <c r="J246" s="94"/>
    </row>
    <row r="247" spans="10:10" s="91" customFormat="1" x14ac:dyDescent="0.25">
      <c r="J247" s="94"/>
    </row>
    <row r="248" spans="10:10" s="91" customFormat="1" x14ac:dyDescent="0.25">
      <c r="J248" s="94"/>
    </row>
    <row r="249" spans="10:10" s="91" customFormat="1" x14ac:dyDescent="0.25">
      <c r="J249" s="94"/>
    </row>
    <row r="250" spans="10:10" s="91" customFormat="1" x14ac:dyDescent="0.25">
      <c r="J250" s="94"/>
    </row>
    <row r="251" spans="10:10" s="91" customFormat="1" x14ac:dyDescent="0.25">
      <c r="J251" s="94"/>
    </row>
    <row r="252" spans="10:10" s="91" customFormat="1" x14ac:dyDescent="0.25">
      <c r="J252" s="94"/>
    </row>
    <row r="253" spans="10:10" s="91" customFormat="1" x14ac:dyDescent="0.25">
      <c r="J253" s="94"/>
    </row>
    <row r="254" spans="10:10" s="91" customFormat="1" x14ac:dyDescent="0.25">
      <c r="J254" s="94"/>
    </row>
    <row r="255" spans="10:10" s="91" customFormat="1" x14ac:dyDescent="0.25">
      <c r="J255" s="94"/>
    </row>
    <row r="256" spans="10:10" s="91" customFormat="1" x14ac:dyDescent="0.25">
      <c r="J256" s="94"/>
    </row>
    <row r="257" spans="10:10" s="91" customFormat="1" x14ac:dyDescent="0.25">
      <c r="J257" s="94"/>
    </row>
    <row r="258" spans="10:10" s="91" customFormat="1" x14ac:dyDescent="0.25">
      <c r="J258" s="94"/>
    </row>
    <row r="259" spans="10:10" s="91" customFormat="1" x14ac:dyDescent="0.25">
      <c r="J259" s="94"/>
    </row>
    <row r="260" spans="10:10" s="91" customFormat="1" x14ac:dyDescent="0.25">
      <c r="J260" s="94"/>
    </row>
    <row r="261" spans="10:10" s="91" customFormat="1" x14ac:dyDescent="0.25">
      <c r="J261" s="94"/>
    </row>
    <row r="262" spans="10:10" s="91" customFormat="1" x14ac:dyDescent="0.25">
      <c r="J262" s="94"/>
    </row>
    <row r="263" spans="10:10" s="91" customFormat="1" x14ac:dyDescent="0.25">
      <c r="J263" s="94"/>
    </row>
    <row r="264" spans="10:10" s="91" customFormat="1" x14ac:dyDescent="0.25">
      <c r="J264" s="94"/>
    </row>
    <row r="265" spans="10:10" s="91" customFormat="1" x14ac:dyDescent="0.25">
      <c r="J265" s="94"/>
    </row>
    <row r="266" spans="10:10" s="91" customFormat="1" x14ac:dyDescent="0.25">
      <c r="J266" s="94"/>
    </row>
    <row r="267" spans="10:10" s="91" customFormat="1" x14ac:dyDescent="0.25">
      <c r="J267" s="94"/>
    </row>
    <row r="268" spans="10:10" s="91" customFormat="1" x14ac:dyDescent="0.25">
      <c r="J268" s="94"/>
    </row>
    <row r="269" spans="10:10" s="91" customFormat="1" x14ac:dyDescent="0.25">
      <c r="J269" s="94"/>
    </row>
    <row r="270" spans="10:10" s="91" customFormat="1" x14ac:dyDescent="0.25">
      <c r="J270" s="94"/>
    </row>
    <row r="271" spans="10:10" s="91" customFormat="1" x14ac:dyDescent="0.25">
      <c r="J271" s="94"/>
    </row>
    <row r="272" spans="10:10" s="91" customFormat="1" x14ac:dyDescent="0.25">
      <c r="J272" s="94"/>
    </row>
    <row r="273" spans="10:10" s="91" customFormat="1" x14ac:dyDescent="0.25">
      <c r="J273" s="94"/>
    </row>
    <row r="274" spans="10:10" s="91" customFormat="1" x14ac:dyDescent="0.25">
      <c r="J274" s="94"/>
    </row>
    <row r="275" spans="10:10" s="91" customFormat="1" x14ac:dyDescent="0.25">
      <c r="J275" s="94"/>
    </row>
    <row r="276" spans="10:10" s="91" customFormat="1" x14ac:dyDescent="0.25">
      <c r="J276" s="94"/>
    </row>
    <row r="277" spans="10:10" s="91" customFormat="1" x14ac:dyDescent="0.25">
      <c r="J277" s="94"/>
    </row>
    <row r="278" spans="10:10" s="91" customFormat="1" x14ac:dyDescent="0.25">
      <c r="J278" s="94"/>
    </row>
    <row r="279" spans="10:10" s="91" customFormat="1" x14ac:dyDescent="0.25">
      <c r="J279" s="94"/>
    </row>
    <row r="280" spans="10:10" s="91" customFormat="1" x14ac:dyDescent="0.25">
      <c r="J280" s="94"/>
    </row>
    <row r="281" spans="10:10" s="91" customFormat="1" x14ac:dyDescent="0.25">
      <c r="J281" s="94"/>
    </row>
    <row r="282" spans="10:10" s="91" customFormat="1" x14ac:dyDescent="0.25">
      <c r="J282" s="94"/>
    </row>
    <row r="283" spans="10:10" s="91" customFormat="1" x14ac:dyDescent="0.25">
      <c r="J283" s="94"/>
    </row>
    <row r="284" spans="10:10" s="91" customFormat="1" x14ac:dyDescent="0.25">
      <c r="J284" s="94"/>
    </row>
    <row r="285" spans="10:10" s="91" customFormat="1" x14ac:dyDescent="0.25">
      <c r="J285" s="94"/>
    </row>
    <row r="286" spans="10:10" s="91" customFormat="1" x14ac:dyDescent="0.25">
      <c r="J286" s="94"/>
    </row>
    <row r="287" spans="10:10" s="91" customFormat="1" x14ac:dyDescent="0.25">
      <c r="J287" s="94"/>
    </row>
    <row r="288" spans="10:10" s="91" customFormat="1" x14ac:dyDescent="0.25">
      <c r="J288" s="94"/>
    </row>
    <row r="289" spans="10:10" s="91" customFormat="1" x14ac:dyDescent="0.25">
      <c r="J289" s="94"/>
    </row>
    <row r="290" spans="10:10" s="91" customFormat="1" x14ac:dyDescent="0.25">
      <c r="J290" s="94"/>
    </row>
    <row r="291" spans="10:10" s="91" customFormat="1" x14ac:dyDescent="0.25">
      <c r="J291" s="94"/>
    </row>
    <row r="292" spans="10:10" s="91" customFormat="1" x14ac:dyDescent="0.25">
      <c r="J292" s="94"/>
    </row>
    <row r="293" spans="10:10" s="91" customFormat="1" x14ac:dyDescent="0.25">
      <c r="J293" s="94"/>
    </row>
    <row r="294" spans="10:10" s="91" customFormat="1" x14ac:dyDescent="0.25">
      <c r="J294" s="94"/>
    </row>
    <row r="295" spans="10:10" s="91" customFormat="1" x14ac:dyDescent="0.25">
      <c r="J295" s="94"/>
    </row>
    <row r="296" spans="10:10" s="91" customFormat="1" x14ac:dyDescent="0.25">
      <c r="J296" s="94"/>
    </row>
    <row r="297" spans="10:10" s="91" customFormat="1" x14ac:dyDescent="0.25">
      <c r="J297" s="94"/>
    </row>
    <row r="298" spans="10:10" s="91" customFormat="1" x14ac:dyDescent="0.25">
      <c r="J298" s="94"/>
    </row>
    <row r="299" spans="10:10" s="91" customFormat="1" x14ac:dyDescent="0.25">
      <c r="J299" s="94"/>
    </row>
    <row r="300" spans="10:10" s="91" customFormat="1" x14ac:dyDescent="0.25">
      <c r="J300" s="94"/>
    </row>
    <row r="301" spans="10:10" s="91" customFormat="1" x14ac:dyDescent="0.25">
      <c r="J301" s="94"/>
    </row>
    <row r="302" spans="10:10" s="91" customFormat="1" x14ac:dyDescent="0.25">
      <c r="J302" s="94"/>
    </row>
    <row r="303" spans="10:10" s="91" customFormat="1" x14ac:dyDescent="0.25">
      <c r="J303" s="94"/>
    </row>
    <row r="304" spans="10:10" s="91" customFormat="1" x14ac:dyDescent="0.25">
      <c r="J304" s="94"/>
    </row>
    <row r="305" spans="10:10" s="91" customFormat="1" x14ac:dyDescent="0.25">
      <c r="J305" s="94"/>
    </row>
    <row r="306" spans="10:10" s="91" customFormat="1" x14ac:dyDescent="0.25">
      <c r="J306" s="94"/>
    </row>
    <row r="307" spans="10:10" s="91" customFormat="1" x14ac:dyDescent="0.25">
      <c r="J307" s="94"/>
    </row>
    <row r="308" spans="10:10" s="91" customFormat="1" x14ac:dyDescent="0.25">
      <c r="J308" s="94"/>
    </row>
    <row r="309" spans="10:10" s="91" customFormat="1" x14ac:dyDescent="0.25">
      <c r="J309" s="94"/>
    </row>
    <row r="310" spans="10:10" s="91" customFormat="1" x14ac:dyDescent="0.25">
      <c r="J310" s="94"/>
    </row>
    <row r="311" spans="10:10" s="91" customFormat="1" x14ac:dyDescent="0.25">
      <c r="J311" s="94"/>
    </row>
    <row r="312" spans="10:10" s="91" customFormat="1" x14ac:dyDescent="0.25">
      <c r="J312" s="94"/>
    </row>
    <row r="313" spans="10:10" s="91" customFormat="1" x14ac:dyDescent="0.25">
      <c r="J313" s="94"/>
    </row>
    <row r="314" spans="10:10" s="91" customFormat="1" x14ac:dyDescent="0.25">
      <c r="J314" s="94"/>
    </row>
    <row r="315" spans="10:10" s="91" customFormat="1" x14ac:dyDescent="0.25">
      <c r="J315" s="94"/>
    </row>
    <row r="316" spans="10:10" s="91" customFormat="1" x14ac:dyDescent="0.25">
      <c r="J316" s="94"/>
    </row>
    <row r="317" spans="10:10" s="91" customFormat="1" x14ac:dyDescent="0.25">
      <c r="J317" s="94"/>
    </row>
    <row r="318" spans="10:10" s="91" customFormat="1" x14ac:dyDescent="0.25">
      <c r="J318" s="94"/>
    </row>
    <row r="319" spans="10:10" s="91" customFormat="1" x14ac:dyDescent="0.25">
      <c r="J319" s="94"/>
    </row>
    <row r="320" spans="10:10" s="91" customFormat="1" x14ac:dyDescent="0.25">
      <c r="J320" s="94"/>
    </row>
    <row r="321" spans="10:10" s="91" customFormat="1" x14ac:dyDescent="0.25">
      <c r="J321" s="94"/>
    </row>
    <row r="322" spans="10:10" s="91" customFormat="1" x14ac:dyDescent="0.25">
      <c r="J322" s="94"/>
    </row>
    <row r="323" spans="10:10" s="91" customFormat="1" x14ac:dyDescent="0.25">
      <c r="J323" s="94"/>
    </row>
    <row r="324" spans="10:10" s="91" customFormat="1" x14ac:dyDescent="0.25">
      <c r="J324" s="94"/>
    </row>
    <row r="325" spans="10:10" s="91" customFormat="1" x14ac:dyDescent="0.25">
      <c r="J325" s="94"/>
    </row>
    <row r="326" spans="10:10" s="91" customFormat="1" x14ac:dyDescent="0.25">
      <c r="J326" s="94"/>
    </row>
    <row r="327" spans="10:10" s="91" customFormat="1" x14ac:dyDescent="0.25">
      <c r="J327" s="94"/>
    </row>
    <row r="328" spans="10:10" s="91" customFormat="1" x14ac:dyDescent="0.25">
      <c r="J328" s="94"/>
    </row>
    <row r="329" spans="10:10" s="91" customFormat="1" x14ac:dyDescent="0.25">
      <c r="J329" s="94"/>
    </row>
    <row r="330" spans="10:10" s="91" customFormat="1" x14ac:dyDescent="0.25">
      <c r="J330" s="94"/>
    </row>
    <row r="331" spans="10:10" s="91" customFormat="1" x14ac:dyDescent="0.25">
      <c r="J331" s="94"/>
    </row>
    <row r="332" spans="10:10" s="91" customFormat="1" x14ac:dyDescent="0.25">
      <c r="J332" s="94"/>
    </row>
    <row r="333" spans="10:10" s="91" customFormat="1" x14ac:dyDescent="0.25">
      <c r="J333" s="94"/>
    </row>
    <row r="334" spans="10:10" s="91" customFormat="1" x14ac:dyDescent="0.25">
      <c r="J334" s="94"/>
    </row>
    <row r="335" spans="10:10" s="91" customFormat="1" x14ac:dyDescent="0.25">
      <c r="J335" s="94"/>
    </row>
    <row r="336" spans="10:10" s="91" customFormat="1" x14ac:dyDescent="0.25">
      <c r="J336" s="94"/>
    </row>
    <row r="337" spans="10:10" s="91" customFormat="1" x14ac:dyDescent="0.25">
      <c r="J337" s="94"/>
    </row>
    <row r="338" spans="10:10" s="91" customFormat="1" x14ac:dyDescent="0.25">
      <c r="J338" s="94"/>
    </row>
    <row r="339" spans="10:10" s="91" customFormat="1" x14ac:dyDescent="0.25">
      <c r="J339" s="94"/>
    </row>
    <row r="340" spans="10:10" s="91" customFormat="1" x14ac:dyDescent="0.25">
      <c r="J340" s="94"/>
    </row>
    <row r="341" spans="10:10" s="91" customFormat="1" x14ac:dyDescent="0.25">
      <c r="J341" s="94"/>
    </row>
    <row r="342" spans="10:10" s="91" customFormat="1" x14ac:dyDescent="0.25">
      <c r="J342" s="94"/>
    </row>
    <row r="343" spans="10:10" s="91" customFormat="1" x14ac:dyDescent="0.25">
      <c r="J343" s="94"/>
    </row>
    <row r="344" spans="10:10" s="91" customFormat="1" x14ac:dyDescent="0.25">
      <c r="J344" s="94"/>
    </row>
    <row r="345" spans="10:10" s="91" customFormat="1" x14ac:dyDescent="0.25">
      <c r="J345" s="94"/>
    </row>
    <row r="346" spans="10:10" s="91" customFormat="1" x14ac:dyDescent="0.25">
      <c r="J346" s="94"/>
    </row>
    <row r="347" spans="10:10" s="91" customFormat="1" x14ac:dyDescent="0.25">
      <c r="J347" s="94"/>
    </row>
    <row r="348" spans="10:10" s="91" customFormat="1" x14ac:dyDescent="0.25">
      <c r="J348" s="94"/>
    </row>
    <row r="349" spans="10:10" s="91" customFormat="1" x14ac:dyDescent="0.25">
      <c r="J349" s="94"/>
    </row>
    <row r="350" spans="10:10" s="91" customFormat="1" x14ac:dyDescent="0.25">
      <c r="J350" s="94"/>
    </row>
    <row r="351" spans="10:10" s="91" customFormat="1" x14ac:dyDescent="0.25">
      <c r="J351" s="94"/>
    </row>
    <row r="352" spans="10:10" s="91" customFormat="1" x14ac:dyDescent="0.25">
      <c r="J352" s="94"/>
    </row>
    <row r="353" spans="10:10" s="91" customFormat="1" x14ac:dyDescent="0.25">
      <c r="J353" s="94"/>
    </row>
    <row r="354" spans="10:10" s="91" customFormat="1" x14ac:dyDescent="0.25">
      <c r="J354" s="94"/>
    </row>
    <row r="355" spans="10:10" s="91" customFormat="1" x14ac:dyDescent="0.25">
      <c r="J355" s="94"/>
    </row>
    <row r="356" spans="10:10" s="91" customFormat="1" x14ac:dyDescent="0.25">
      <c r="J356" s="94"/>
    </row>
    <row r="357" spans="10:10" s="91" customFormat="1" x14ac:dyDescent="0.25">
      <c r="J357" s="94"/>
    </row>
    <row r="358" spans="10:10" s="91" customFormat="1" x14ac:dyDescent="0.25">
      <c r="J358" s="94"/>
    </row>
    <row r="359" spans="10:10" s="91" customFormat="1" x14ac:dyDescent="0.25">
      <c r="J359" s="94"/>
    </row>
    <row r="360" spans="10:10" s="91" customFormat="1" x14ac:dyDescent="0.25">
      <c r="J360" s="94"/>
    </row>
    <row r="361" spans="10:10" s="91" customFormat="1" x14ac:dyDescent="0.25">
      <c r="J361" s="94"/>
    </row>
    <row r="362" spans="10:10" s="91" customFormat="1" x14ac:dyDescent="0.25">
      <c r="J362" s="94"/>
    </row>
    <row r="363" spans="10:10" s="91" customFormat="1" x14ac:dyDescent="0.25">
      <c r="J363" s="94"/>
    </row>
    <row r="364" spans="10:10" s="91" customFormat="1" x14ac:dyDescent="0.25">
      <c r="J364" s="94"/>
    </row>
    <row r="365" spans="10:10" s="91" customFormat="1" x14ac:dyDescent="0.25">
      <c r="J365" s="94"/>
    </row>
    <row r="366" spans="10:10" s="91" customFormat="1" x14ac:dyDescent="0.25">
      <c r="J366" s="94"/>
    </row>
    <row r="367" spans="10:10" s="91" customFormat="1" x14ac:dyDescent="0.25">
      <c r="J367" s="94"/>
    </row>
    <row r="368" spans="10:10" s="91" customFormat="1" x14ac:dyDescent="0.25">
      <c r="J368" s="94"/>
    </row>
    <row r="369" spans="10:10" s="91" customFormat="1" x14ac:dyDescent="0.25">
      <c r="J369" s="94"/>
    </row>
    <row r="370" spans="10:10" s="91" customFormat="1" x14ac:dyDescent="0.25">
      <c r="J370" s="94"/>
    </row>
    <row r="371" spans="10:10" s="91" customFormat="1" x14ac:dyDescent="0.25">
      <c r="J371" s="94"/>
    </row>
    <row r="372" spans="10:10" s="91" customFormat="1" x14ac:dyDescent="0.25">
      <c r="J372" s="94"/>
    </row>
    <row r="373" spans="10:10" s="91" customFormat="1" x14ac:dyDescent="0.25">
      <c r="J373" s="94"/>
    </row>
    <row r="374" spans="10:10" s="91" customFormat="1" x14ac:dyDescent="0.25">
      <c r="J374" s="94"/>
    </row>
    <row r="375" spans="10:10" s="91" customFormat="1" x14ac:dyDescent="0.25">
      <c r="J375" s="94"/>
    </row>
    <row r="376" spans="10:10" s="91" customFormat="1" x14ac:dyDescent="0.25">
      <c r="J376" s="94"/>
    </row>
    <row r="377" spans="10:10" s="91" customFormat="1" x14ac:dyDescent="0.25">
      <c r="J377" s="94"/>
    </row>
    <row r="378" spans="10:10" s="91" customFormat="1" x14ac:dyDescent="0.25">
      <c r="J378" s="94"/>
    </row>
    <row r="379" spans="10:10" s="91" customFormat="1" x14ac:dyDescent="0.25">
      <c r="J379" s="94"/>
    </row>
    <row r="380" spans="10:10" s="91" customFormat="1" x14ac:dyDescent="0.25">
      <c r="J380" s="94"/>
    </row>
    <row r="381" spans="10:10" s="91" customFormat="1" x14ac:dyDescent="0.25">
      <c r="J381" s="94"/>
    </row>
    <row r="382" spans="10:10" s="91" customFormat="1" x14ac:dyDescent="0.25">
      <c r="J382" s="94"/>
    </row>
    <row r="383" spans="10:10" s="91" customFormat="1" x14ac:dyDescent="0.25">
      <c r="J383" s="94"/>
    </row>
    <row r="384" spans="10:10" s="91" customFormat="1" x14ac:dyDescent="0.25">
      <c r="J384" s="94"/>
    </row>
    <row r="385" spans="10:10" s="91" customFormat="1" x14ac:dyDescent="0.25">
      <c r="J385" s="94"/>
    </row>
    <row r="386" spans="10:10" s="91" customFormat="1" x14ac:dyDescent="0.25">
      <c r="J386" s="94"/>
    </row>
    <row r="387" spans="10:10" s="91" customFormat="1" x14ac:dyDescent="0.25">
      <c r="J387" s="94"/>
    </row>
    <row r="388" spans="10:10" s="91" customFormat="1" x14ac:dyDescent="0.25">
      <c r="J388" s="94"/>
    </row>
    <row r="389" spans="10:10" s="91" customFormat="1" x14ac:dyDescent="0.25">
      <c r="J389" s="94"/>
    </row>
    <row r="390" spans="10:10" s="91" customFormat="1" x14ac:dyDescent="0.25">
      <c r="J390" s="94"/>
    </row>
    <row r="391" spans="10:10" s="91" customFormat="1" x14ac:dyDescent="0.25">
      <c r="J391" s="94"/>
    </row>
    <row r="392" spans="10:10" s="91" customFormat="1" x14ac:dyDescent="0.25">
      <c r="J392" s="94"/>
    </row>
    <row r="393" spans="10:10" s="91" customFormat="1" x14ac:dyDescent="0.25">
      <c r="J393" s="94"/>
    </row>
    <row r="394" spans="10:10" s="91" customFormat="1" x14ac:dyDescent="0.25">
      <c r="J394" s="94"/>
    </row>
    <row r="395" spans="10:10" s="91" customFormat="1" x14ac:dyDescent="0.25">
      <c r="J395" s="94"/>
    </row>
    <row r="396" spans="10:10" s="91" customFormat="1" x14ac:dyDescent="0.25">
      <c r="J396" s="94"/>
    </row>
    <row r="397" spans="10:10" s="91" customFormat="1" x14ac:dyDescent="0.25">
      <c r="J397" s="94"/>
    </row>
    <row r="398" spans="10:10" s="91" customFormat="1" x14ac:dyDescent="0.25">
      <c r="J398" s="94"/>
    </row>
    <row r="399" spans="10:10" s="91" customFormat="1" x14ac:dyDescent="0.25">
      <c r="J399" s="94"/>
    </row>
    <row r="400" spans="10:10" s="91" customFormat="1" x14ac:dyDescent="0.25">
      <c r="J400" s="94"/>
    </row>
    <row r="401" spans="10:10" s="91" customFormat="1" x14ac:dyDescent="0.25">
      <c r="J401" s="94"/>
    </row>
    <row r="402" spans="10:10" s="91" customFormat="1" x14ac:dyDescent="0.25">
      <c r="J402" s="94"/>
    </row>
    <row r="403" spans="10:10" s="91" customFormat="1" x14ac:dyDescent="0.25">
      <c r="J403" s="94"/>
    </row>
    <row r="404" spans="10:10" s="91" customFormat="1" x14ac:dyDescent="0.25">
      <c r="J404" s="94"/>
    </row>
    <row r="405" spans="10:10" s="91" customFormat="1" x14ac:dyDescent="0.25">
      <c r="J405" s="94"/>
    </row>
    <row r="406" spans="10:10" s="91" customFormat="1" x14ac:dyDescent="0.25">
      <c r="J406" s="94"/>
    </row>
    <row r="407" spans="10:10" s="91" customFormat="1" x14ac:dyDescent="0.25">
      <c r="J407" s="94"/>
    </row>
    <row r="408" spans="10:10" s="91" customFormat="1" x14ac:dyDescent="0.25">
      <c r="J408" s="94"/>
    </row>
    <row r="409" spans="10:10" s="91" customFormat="1" x14ac:dyDescent="0.25">
      <c r="J409" s="94"/>
    </row>
    <row r="410" spans="10:10" s="91" customFormat="1" x14ac:dyDescent="0.25">
      <c r="J410" s="94"/>
    </row>
    <row r="411" spans="10:10" s="91" customFormat="1" x14ac:dyDescent="0.25">
      <c r="J411" s="94"/>
    </row>
    <row r="412" spans="10:10" s="91" customFormat="1" x14ac:dyDescent="0.25">
      <c r="J412" s="94"/>
    </row>
    <row r="413" spans="10:10" s="91" customFormat="1" x14ac:dyDescent="0.25">
      <c r="J413" s="94"/>
    </row>
    <row r="414" spans="10:10" s="91" customFormat="1" x14ac:dyDescent="0.25">
      <c r="J414" s="94"/>
    </row>
    <row r="415" spans="10:10" s="91" customFormat="1" x14ac:dyDescent="0.25">
      <c r="J415" s="94"/>
    </row>
    <row r="416" spans="10:10" s="91" customFormat="1" x14ac:dyDescent="0.25">
      <c r="J416" s="94"/>
    </row>
    <row r="417" spans="10:10" s="91" customFormat="1" x14ac:dyDescent="0.25">
      <c r="J417" s="94"/>
    </row>
    <row r="418" spans="10:10" s="91" customFormat="1" x14ac:dyDescent="0.25">
      <c r="J418" s="94"/>
    </row>
    <row r="419" spans="10:10" s="91" customFormat="1" x14ac:dyDescent="0.25">
      <c r="J419" s="94"/>
    </row>
    <row r="420" spans="10:10" s="91" customFormat="1" x14ac:dyDescent="0.25">
      <c r="J420" s="94"/>
    </row>
    <row r="421" spans="10:10" s="91" customFormat="1" x14ac:dyDescent="0.25">
      <c r="J421" s="94"/>
    </row>
    <row r="422" spans="10:10" s="91" customFormat="1" x14ac:dyDescent="0.25">
      <c r="J422" s="94"/>
    </row>
    <row r="423" spans="10:10" s="91" customFormat="1" x14ac:dyDescent="0.25">
      <c r="J423" s="94"/>
    </row>
    <row r="424" spans="10:10" s="91" customFormat="1" x14ac:dyDescent="0.25">
      <c r="J424" s="94"/>
    </row>
    <row r="425" spans="10:10" s="91" customFormat="1" x14ac:dyDescent="0.25">
      <c r="J425" s="94"/>
    </row>
    <row r="426" spans="10:10" s="91" customFormat="1" x14ac:dyDescent="0.25">
      <c r="J426" s="94"/>
    </row>
    <row r="427" spans="10:10" s="91" customFormat="1" x14ac:dyDescent="0.25">
      <c r="J427" s="94"/>
    </row>
    <row r="428" spans="10:10" s="91" customFormat="1" x14ac:dyDescent="0.25">
      <c r="J428" s="94"/>
    </row>
    <row r="429" spans="10:10" s="91" customFormat="1" x14ac:dyDescent="0.25">
      <c r="J429" s="94"/>
    </row>
    <row r="430" spans="10:10" s="91" customFormat="1" x14ac:dyDescent="0.25">
      <c r="J430" s="94"/>
    </row>
    <row r="431" spans="10:10" s="91" customFormat="1" x14ac:dyDescent="0.25">
      <c r="J431" s="94"/>
    </row>
    <row r="432" spans="10:10" s="91" customFormat="1" x14ac:dyDescent="0.25">
      <c r="J432" s="94"/>
    </row>
    <row r="433" spans="10:10" s="91" customFormat="1" x14ac:dyDescent="0.25">
      <c r="J433" s="94"/>
    </row>
    <row r="434" spans="10:10" s="91" customFormat="1" x14ac:dyDescent="0.25">
      <c r="J434" s="94"/>
    </row>
    <row r="435" spans="10:10" s="91" customFormat="1" x14ac:dyDescent="0.25">
      <c r="J435" s="94"/>
    </row>
    <row r="436" spans="10:10" s="91" customFormat="1" x14ac:dyDescent="0.25">
      <c r="J436" s="94"/>
    </row>
    <row r="437" spans="10:10" s="91" customFormat="1" x14ac:dyDescent="0.25">
      <c r="J437" s="94"/>
    </row>
    <row r="438" spans="10:10" s="91" customFormat="1" x14ac:dyDescent="0.25">
      <c r="J438" s="94"/>
    </row>
    <row r="439" spans="10:10" s="91" customFormat="1" x14ac:dyDescent="0.25">
      <c r="J439" s="94"/>
    </row>
    <row r="440" spans="10:10" s="91" customFormat="1" x14ac:dyDescent="0.25">
      <c r="J440" s="94"/>
    </row>
    <row r="441" spans="10:10" s="91" customFormat="1" x14ac:dyDescent="0.25">
      <c r="J441" s="94"/>
    </row>
    <row r="442" spans="10:10" s="91" customFormat="1" x14ac:dyDescent="0.25">
      <c r="J442" s="94"/>
    </row>
    <row r="443" spans="10:10" s="91" customFormat="1" x14ac:dyDescent="0.25">
      <c r="J443" s="94"/>
    </row>
    <row r="444" spans="10:10" s="91" customFormat="1" x14ac:dyDescent="0.25">
      <c r="J444" s="94"/>
    </row>
    <row r="445" spans="10:10" s="91" customFormat="1" x14ac:dyDescent="0.25">
      <c r="J445" s="94"/>
    </row>
    <row r="446" spans="10:10" s="91" customFormat="1" x14ac:dyDescent="0.25">
      <c r="J446" s="94"/>
    </row>
    <row r="447" spans="10:10" s="91" customFormat="1" x14ac:dyDescent="0.25">
      <c r="J447" s="94"/>
    </row>
    <row r="448" spans="10:10" s="91" customFormat="1" x14ac:dyDescent="0.25">
      <c r="J448" s="94"/>
    </row>
    <row r="449" spans="10:10" s="91" customFormat="1" x14ac:dyDescent="0.25">
      <c r="J449" s="94"/>
    </row>
    <row r="450" spans="10:10" s="91" customFormat="1" x14ac:dyDescent="0.25">
      <c r="J450" s="94"/>
    </row>
    <row r="451" spans="10:10" s="91" customFormat="1" x14ac:dyDescent="0.25">
      <c r="J451" s="94"/>
    </row>
    <row r="452" spans="10:10" s="91" customFormat="1" x14ac:dyDescent="0.25">
      <c r="J452" s="94"/>
    </row>
    <row r="453" spans="10:10" s="91" customFormat="1" x14ac:dyDescent="0.25">
      <c r="J453" s="94"/>
    </row>
    <row r="454" spans="10:10" s="91" customFormat="1" x14ac:dyDescent="0.25">
      <c r="J454" s="94"/>
    </row>
    <row r="455" spans="10:10" s="91" customFormat="1" x14ac:dyDescent="0.25">
      <c r="J455" s="94"/>
    </row>
    <row r="456" spans="10:10" s="91" customFormat="1" x14ac:dyDescent="0.25">
      <c r="J456" s="94"/>
    </row>
    <row r="457" spans="10:10" s="91" customFormat="1" x14ac:dyDescent="0.25">
      <c r="J457" s="94"/>
    </row>
    <row r="458" spans="10:10" s="91" customFormat="1" x14ac:dyDescent="0.25">
      <c r="J458" s="94"/>
    </row>
    <row r="459" spans="10:10" s="91" customFormat="1" x14ac:dyDescent="0.25">
      <c r="J459" s="94"/>
    </row>
    <row r="460" spans="10:10" s="91" customFormat="1" x14ac:dyDescent="0.25">
      <c r="J460" s="94"/>
    </row>
    <row r="461" spans="10:10" s="91" customFormat="1" x14ac:dyDescent="0.25">
      <c r="J461" s="94"/>
    </row>
    <row r="462" spans="10:10" s="91" customFormat="1" x14ac:dyDescent="0.25">
      <c r="J462" s="94"/>
    </row>
    <row r="463" spans="10:10" s="91" customFormat="1" x14ac:dyDescent="0.25">
      <c r="J463" s="94"/>
    </row>
    <row r="464" spans="10:10" s="91" customFormat="1" x14ac:dyDescent="0.25">
      <c r="J464" s="94"/>
    </row>
    <row r="465" spans="10:10" s="91" customFormat="1" x14ac:dyDescent="0.25">
      <c r="J465" s="94"/>
    </row>
    <row r="466" spans="10:10" s="91" customFormat="1" x14ac:dyDescent="0.25">
      <c r="J466" s="94"/>
    </row>
    <row r="467" spans="10:10" s="91" customFormat="1" x14ac:dyDescent="0.25">
      <c r="J467" s="94"/>
    </row>
    <row r="468" spans="10:10" s="91" customFormat="1" x14ac:dyDescent="0.25">
      <c r="J468" s="94"/>
    </row>
    <row r="469" spans="10:10" s="91" customFormat="1" x14ac:dyDescent="0.25">
      <c r="J469" s="94"/>
    </row>
    <row r="470" spans="10:10" s="91" customFormat="1" x14ac:dyDescent="0.25">
      <c r="J470" s="94"/>
    </row>
    <row r="471" spans="10:10" s="91" customFormat="1" x14ac:dyDescent="0.25">
      <c r="J471" s="94"/>
    </row>
    <row r="472" spans="10:10" s="91" customFormat="1" x14ac:dyDescent="0.25">
      <c r="J472" s="94"/>
    </row>
    <row r="473" spans="10:10" s="91" customFormat="1" x14ac:dyDescent="0.25">
      <c r="J473" s="94"/>
    </row>
    <row r="474" spans="10:10" s="91" customFormat="1" x14ac:dyDescent="0.25">
      <c r="J474" s="94"/>
    </row>
    <row r="475" spans="10:10" s="91" customFormat="1" x14ac:dyDescent="0.25">
      <c r="J475" s="94"/>
    </row>
    <row r="476" spans="10:10" s="91" customFormat="1" x14ac:dyDescent="0.25">
      <c r="J476" s="94"/>
    </row>
    <row r="477" spans="10:10" s="91" customFormat="1" x14ac:dyDescent="0.25">
      <c r="J477" s="94"/>
    </row>
    <row r="478" spans="10:10" s="91" customFormat="1" x14ac:dyDescent="0.25">
      <c r="J478" s="94"/>
    </row>
    <row r="479" spans="10:10" s="91" customFormat="1" x14ac:dyDescent="0.25">
      <c r="J479" s="94"/>
    </row>
    <row r="480" spans="10:10" s="91" customFormat="1" x14ac:dyDescent="0.25">
      <c r="J480" s="94"/>
    </row>
    <row r="481" spans="10:10" s="91" customFormat="1" x14ac:dyDescent="0.25">
      <c r="J481" s="94"/>
    </row>
    <row r="482" spans="10:10" s="91" customFormat="1" x14ac:dyDescent="0.25">
      <c r="J482" s="94"/>
    </row>
    <row r="483" spans="10:10" s="91" customFormat="1" x14ac:dyDescent="0.25">
      <c r="J483" s="94"/>
    </row>
    <row r="484" spans="10:10" s="91" customFormat="1" x14ac:dyDescent="0.25">
      <c r="J484" s="94"/>
    </row>
    <row r="485" spans="10:10" s="91" customFormat="1" x14ac:dyDescent="0.25">
      <c r="J485" s="94"/>
    </row>
    <row r="486" spans="10:10" s="91" customFormat="1" x14ac:dyDescent="0.25">
      <c r="J486" s="94"/>
    </row>
    <row r="487" spans="10:10" s="91" customFormat="1" x14ac:dyDescent="0.25">
      <c r="J487" s="94"/>
    </row>
    <row r="488" spans="10:10" s="91" customFormat="1" x14ac:dyDescent="0.25">
      <c r="J488" s="94"/>
    </row>
    <row r="489" spans="10:10" s="91" customFormat="1" x14ac:dyDescent="0.25">
      <c r="J489" s="94"/>
    </row>
    <row r="490" spans="10:10" s="91" customFormat="1" x14ac:dyDescent="0.25">
      <c r="J490" s="94"/>
    </row>
    <row r="491" spans="10:10" s="91" customFormat="1" x14ac:dyDescent="0.25">
      <c r="J491" s="94"/>
    </row>
    <row r="492" spans="10:10" s="91" customFormat="1" x14ac:dyDescent="0.25">
      <c r="J492" s="94"/>
    </row>
    <row r="493" spans="10:10" s="91" customFormat="1" x14ac:dyDescent="0.25">
      <c r="J493" s="94"/>
    </row>
    <row r="494" spans="10:10" s="91" customFormat="1" x14ac:dyDescent="0.25">
      <c r="J494" s="94"/>
    </row>
    <row r="495" spans="10:10" s="91" customFormat="1" x14ac:dyDescent="0.25">
      <c r="J495" s="94"/>
    </row>
    <row r="496" spans="10:10" s="91" customFormat="1" x14ac:dyDescent="0.25">
      <c r="J496" s="94"/>
    </row>
    <row r="497" spans="10:10" s="91" customFormat="1" x14ac:dyDescent="0.25">
      <c r="J497" s="94"/>
    </row>
    <row r="498" spans="10:10" s="91" customFormat="1" x14ac:dyDescent="0.25">
      <c r="J498" s="94"/>
    </row>
    <row r="499" spans="10:10" s="91" customFormat="1" x14ac:dyDescent="0.25">
      <c r="J499" s="94"/>
    </row>
    <row r="500" spans="10:10" s="91" customFormat="1" x14ac:dyDescent="0.25">
      <c r="J500" s="94"/>
    </row>
    <row r="501" spans="10:10" s="91" customFormat="1" x14ac:dyDescent="0.25">
      <c r="J501" s="94"/>
    </row>
    <row r="502" spans="10:10" s="91" customFormat="1" x14ac:dyDescent="0.25">
      <c r="J502" s="94"/>
    </row>
    <row r="503" spans="10:10" s="91" customFormat="1" x14ac:dyDescent="0.25">
      <c r="J503" s="94"/>
    </row>
    <row r="504" spans="10:10" s="91" customFormat="1" x14ac:dyDescent="0.25">
      <c r="J504" s="94"/>
    </row>
    <row r="505" spans="10:10" s="91" customFormat="1" x14ac:dyDescent="0.25">
      <c r="J505" s="94"/>
    </row>
    <row r="506" spans="10:10" s="91" customFormat="1" x14ac:dyDescent="0.25">
      <c r="J506" s="94"/>
    </row>
    <row r="507" spans="10:10" s="91" customFormat="1" x14ac:dyDescent="0.25">
      <c r="J507" s="94"/>
    </row>
    <row r="508" spans="10:10" s="91" customFormat="1" x14ac:dyDescent="0.25">
      <c r="J508" s="94"/>
    </row>
    <row r="509" spans="10:10" s="91" customFormat="1" x14ac:dyDescent="0.25">
      <c r="J509" s="94"/>
    </row>
    <row r="510" spans="10:10" s="91" customFormat="1" x14ac:dyDescent="0.25">
      <c r="J510" s="94"/>
    </row>
    <row r="511" spans="10:10" s="91" customFormat="1" x14ac:dyDescent="0.25">
      <c r="J511" s="94"/>
    </row>
    <row r="512" spans="10:10" s="91" customFormat="1" x14ac:dyDescent="0.25">
      <c r="J512" s="94"/>
    </row>
    <row r="513" spans="10:10" s="91" customFormat="1" x14ac:dyDescent="0.25">
      <c r="J513" s="94"/>
    </row>
    <row r="514" spans="10:10" s="91" customFormat="1" x14ac:dyDescent="0.25">
      <c r="J514" s="94"/>
    </row>
    <row r="515" spans="10:10" s="91" customFormat="1" x14ac:dyDescent="0.25">
      <c r="J515" s="94"/>
    </row>
    <row r="516" spans="10:10" s="91" customFormat="1" x14ac:dyDescent="0.25">
      <c r="J516" s="94"/>
    </row>
    <row r="517" spans="10:10" s="91" customFormat="1" x14ac:dyDescent="0.25">
      <c r="J517" s="94"/>
    </row>
    <row r="518" spans="10:10" s="91" customFormat="1" x14ac:dyDescent="0.25">
      <c r="J518" s="94"/>
    </row>
    <row r="519" spans="10:10" s="91" customFormat="1" x14ac:dyDescent="0.25">
      <c r="J519" s="94"/>
    </row>
    <row r="520" spans="10:10" s="91" customFormat="1" x14ac:dyDescent="0.25">
      <c r="J520" s="94"/>
    </row>
    <row r="521" spans="10:10" s="91" customFormat="1" x14ac:dyDescent="0.25">
      <c r="J521" s="94"/>
    </row>
    <row r="522" spans="10:10" s="91" customFormat="1" x14ac:dyDescent="0.25">
      <c r="J522" s="94"/>
    </row>
    <row r="523" spans="10:10" s="91" customFormat="1" x14ac:dyDescent="0.25">
      <c r="J523" s="94"/>
    </row>
    <row r="524" spans="10:10" s="91" customFormat="1" x14ac:dyDescent="0.25">
      <c r="J524" s="94"/>
    </row>
    <row r="525" spans="10:10" s="91" customFormat="1" x14ac:dyDescent="0.25">
      <c r="J525" s="94"/>
    </row>
    <row r="526" spans="10:10" s="91" customFormat="1" x14ac:dyDescent="0.25">
      <c r="J526" s="94"/>
    </row>
    <row r="527" spans="10:10" s="91" customFormat="1" x14ac:dyDescent="0.25">
      <c r="J527" s="94"/>
    </row>
    <row r="528" spans="10:10" s="91" customFormat="1" x14ac:dyDescent="0.25">
      <c r="J528" s="94"/>
    </row>
    <row r="529" spans="10:10" s="91" customFormat="1" x14ac:dyDescent="0.25">
      <c r="J529" s="94"/>
    </row>
  </sheetData>
  <mergeCells count="1">
    <mergeCell ref="C9:F9"/>
  </mergeCells>
  <pageMargins left="0.25" right="0.25" top="0.75" bottom="0.75" header="0.3" footer="0.3"/>
  <pageSetup paperSize="5" scale="3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M440"/>
  <sheetViews>
    <sheetView workbookViewId="0">
      <pane xSplit="10" ySplit="9" topLeftCell="K31" activePane="bottomRight" state="frozen"/>
      <selection pane="topRight" activeCell="K1" sqref="K1"/>
      <selection pane="bottomLeft" activeCell="A10" sqref="A10"/>
      <selection pane="bottomRight" activeCell="C47" sqref="C47"/>
    </sheetView>
  </sheetViews>
  <sheetFormatPr defaultRowHeight="15" x14ac:dyDescent="0.25"/>
  <cols>
    <col min="1" max="2" width="0" style="28" hidden="1" customWidth="1"/>
    <col min="3" max="3" width="9.140625" style="28"/>
    <col min="4" max="4" width="26.42578125" style="28" customWidth="1"/>
    <col min="5" max="5" width="12.42578125" style="28" customWidth="1"/>
    <col min="6" max="6" width="18.5703125" style="28" customWidth="1"/>
    <col min="7" max="7" width="9.140625" style="28"/>
    <col min="8" max="9" width="13.140625" style="28" customWidth="1"/>
    <col min="10" max="10" width="9.140625" style="29"/>
    <col min="11" max="11" width="11.7109375" style="28" customWidth="1"/>
    <col min="12" max="12" width="12.7109375" style="28" customWidth="1"/>
    <col min="13" max="13" width="12" style="28" customWidth="1"/>
    <col min="14" max="14" width="12.5703125" style="28" customWidth="1"/>
    <col min="15" max="16" width="12.28515625" style="28" customWidth="1"/>
    <col min="17" max="17" width="11.85546875" style="28" customWidth="1"/>
    <col min="18" max="18" width="12" style="30" customWidth="1"/>
    <col min="19" max="19" width="12" style="31" customWidth="1"/>
    <col min="20" max="20" width="12" style="28" customWidth="1"/>
    <col min="21" max="21" width="11.140625" style="28" customWidth="1"/>
    <col min="22" max="22" width="12.28515625" style="28" customWidth="1"/>
    <col min="23" max="23" width="12.140625" style="28" customWidth="1"/>
    <col min="24" max="24" width="12.5703125" style="28" customWidth="1"/>
    <col min="25" max="26" width="12.42578125" style="28" customWidth="1"/>
    <col min="27" max="28" width="12.28515625" style="28" customWidth="1"/>
    <col min="29" max="29" width="12.42578125" style="30" customWidth="1"/>
    <col min="30" max="30" width="11.85546875" style="31" customWidth="1"/>
    <col min="31" max="32" width="11.28515625" style="28" customWidth="1"/>
    <col min="33" max="33" width="12" style="28" customWidth="1"/>
    <col min="34" max="34" width="11.7109375" style="28" customWidth="1"/>
    <col min="35" max="35" width="12.5703125" style="28" customWidth="1"/>
    <col min="36" max="39" width="12" style="28" customWidth="1"/>
    <col min="40" max="40" width="12.140625" style="30" customWidth="1"/>
    <col min="41" max="41" width="12.28515625" style="32" customWidth="1"/>
    <col min="42" max="42" width="11.7109375" style="28" customWidth="1"/>
    <col min="43" max="43" width="11.42578125" style="28" customWidth="1"/>
    <col min="44" max="224" width="9.140625" style="91"/>
    <col min="225" max="16384" width="9.140625" style="28"/>
  </cols>
  <sheetData>
    <row r="1" spans="2:611" ht="15.75" hidden="1" thickBot="1" x14ac:dyDescent="0.3"/>
    <row r="2" spans="2:611" ht="15.75" hidden="1" thickBot="1" x14ac:dyDescent="0.3"/>
    <row r="3" spans="2:611" ht="15.75" hidden="1" thickBot="1" x14ac:dyDescent="0.3"/>
    <row r="4" spans="2:611" ht="15.75" hidden="1" thickBot="1" x14ac:dyDescent="0.3"/>
    <row r="5" spans="2:611" ht="15.75" hidden="1" thickBot="1" x14ac:dyDescent="0.3"/>
    <row r="6" spans="2:611" ht="15.75" hidden="1" thickBot="1" x14ac:dyDescent="0.3"/>
    <row r="7" spans="2:611" ht="15.75" hidden="1" thickBot="1" x14ac:dyDescent="0.3">
      <c r="C7" s="33"/>
      <c r="D7" s="33"/>
      <c r="E7" s="33"/>
      <c r="F7" s="33"/>
      <c r="G7" s="33"/>
      <c r="H7" s="33"/>
      <c r="I7" s="33"/>
      <c r="V7" s="34"/>
      <c r="W7" s="34"/>
      <c r="X7" s="34"/>
      <c r="Y7" s="34"/>
      <c r="Z7" s="34"/>
      <c r="AA7" s="34"/>
      <c r="AB7" s="34"/>
      <c r="AC7" s="35"/>
      <c r="AD7" s="36"/>
      <c r="AE7" s="34"/>
      <c r="AF7" s="34"/>
    </row>
    <row r="8" spans="2:611" s="72" customFormat="1" ht="43.5" customHeight="1" thickBot="1" x14ac:dyDescent="0.3">
      <c r="B8" s="65"/>
      <c r="C8" s="66"/>
      <c r="D8" s="66"/>
      <c r="E8" s="66"/>
      <c r="F8" s="66"/>
      <c r="G8" s="67"/>
      <c r="H8" s="68"/>
      <c r="I8" s="68"/>
      <c r="J8" s="69"/>
      <c r="K8" s="66" t="s">
        <v>62</v>
      </c>
      <c r="L8" s="66"/>
      <c r="M8" s="66"/>
      <c r="N8" s="66"/>
      <c r="O8" s="66"/>
      <c r="P8" s="66"/>
      <c r="Q8" s="66"/>
      <c r="R8" s="66"/>
      <c r="S8" s="66"/>
      <c r="T8" s="68"/>
      <c r="U8" s="70"/>
      <c r="V8" s="66" t="s">
        <v>7</v>
      </c>
      <c r="W8" s="66"/>
      <c r="X8" s="66"/>
      <c r="Y8" s="66"/>
      <c r="Z8" s="66"/>
      <c r="AA8" s="66"/>
      <c r="AB8" s="66"/>
      <c r="AC8" s="66"/>
      <c r="AD8" s="66"/>
      <c r="AE8" s="68"/>
      <c r="AF8" s="70"/>
      <c r="AG8" s="66" t="s">
        <v>8</v>
      </c>
      <c r="AH8" s="66"/>
      <c r="AI8" s="66"/>
      <c r="AJ8" s="66"/>
      <c r="AK8" s="66"/>
      <c r="AL8" s="66"/>
      <c r="AM8" s="66"/>
      <c r="AN8" s="66"/>
      <c r="AO8" s="66"/>
      <c r="AP8" s="68"/>
      <c r="AQ8" s="70"/>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c r="IR8" s="71"/>
      <c r="IS8" s="71"/>
      <c r="IT8" s="71"/>
      <c r="IU8" s="71"/>
      <c r="IV8" s="71"/>
      <c r="IW8" s="71"/>
      <c r="IX8" s="71"/>
      <c r="IY8" s="71"/>
      <c r="IZ8" s="71"/>
      <c r="JA8" s="71"/>
      <c r="JB8" s="71"/>
      <c r="JC8" s="71"/>
      <c r="JD8" s="71"/>
      <c r="JE8" s="71"/>
      <c r="JF8" s="71"/>
      <c r="JG8" s="71"/>
      <c r="JH8" s="71"/>
      <c r="JI8" s="71"/>
      <c r="JJ8" s="71"/>
      <c r="JK8" s="71"/>
      <c r="JL8" s="71"/>
      <c r="JM8" s="71"/>
      <c r="JN8" s="71"/>
      <c r="JO8" s="71"/>
      <c r="JP8" s="71"/>
      <c r="JQ8" s="71"/>
      <c r="JR8" s="71"/>
      <c r="JS8" s="71"/>
      <c r="JT8" s="71"/>
      <c r="JU8" s="71"/>
      <c r="JV8" s="71"/>
      <c r="JW8" s="71"/>
      <c r="JX8" s="71"/>
      <c r="JY8" s="71"/>
      <c r="JZ8" s="71"/>
      <c r="KA8" s="71"/>
      <c r="KB8" s="71"/>
      <c r="KC8" s="71"/>
      <c r="KD8" s="71"/>
      <c r="KE8" s="71"/>
      <c r="KF8" s="71"/>
      <c r="KG8" s="71"/>
      <c r="KH8" s="71"/>
      <c r="KI8" s="71"/>
      <c r="KJ8" s="71"/>
      <c r="KK8" s="71"/>
      <c r="KL8" s="71"/>
      <c r="KM8" s="71"/>
      <c r="KN8" s="71"/>
      <c r="KO8" s="71"/>
      <c r="KP8" s="71"/>
      <c r="KQ8" s="71"/>
      <c r="KR8" s="71"/>
      <c r="KS8" s="71"/>
      <c r="KT8" s="71"/>
      <c r="KU8" s="71"/>
      <c r="KV8" s="71"/>
      <c r="KW8" s="71"/>
      <c r="KX8" s="71"/>
      <c r="KY8" s="71"/>
      <c r="KZ8" s="71"/>
      <c r="LA8" s="71"/>
      <c r="LB8" s="71"/>
      <c r="LC8" s="71"/>
      <c r="LD8" s="71"/>
      <c r="LE8" s="71"/>
      <c r="LF8" s="71"/>
      <c r="LG8" s="71"/>
      <c r="LH8" s="71"/>
      <c r="LI8" s="71"/>
      <c r="LJ8" s="71"/>
      <c r="LK8" s="71"/>
      <c r="LL8" s="71"/>
      <c r="LM8" s="71"/>
      <c r="LN8" s="71"/>
      <c r="LO8" s="71"/>
      <c r="LP8" s="71"/>
      <c r="LQ8" s="71"/>
      <c r="LR8" s="71"/>
      <c r="LS8" s="71"/>
      <c r="LT8" s="71"/>
      <c r="LU8" s="71"/>
      <c r="LV8" s="71"/>
      <c r="LW8" s="71"/>
      <c r="LX8" s="71"/>
      <c r="LY8" s="71"/>
      <c r="LZ8" s="71"/>
      <c r="MA8" s="71"/>
      <c r="MB8" s="71"/>
      <c r="MC8" s="71"/>
      <c r="MD8" s="71"/>
      <c r="ME8" s="71"/>
      <c r="MF8" s="71"/>
      <c r="MG8" s="71"/>
      <c r="MH8" s="71"/>
      <c r="MI8" s="71"/>
      <c r="MJ8" s="71"/>
      <c r="MK8" s="71"/>
      <c r="ML8" s="71"/>
      <c r="MM8" s="71"/>
      <c r="MN8" s="71"/>
      <c r="MO8" s="71"/>
      <c r="MP8" s="71"/>
      <c r="MQ8" s="71"/>
      <c r="MR8" s="71"/>
      <c r="MS8" s="71"/>
      <c r="MT8" s="71"/>
      <c r="MU8" s="71"/>
      <c r="MV8" s="71"/>
      <c r="MW8" s="71"/>
      <c r="MX8" s="71"/>
      <c r="MY8" s="71"/>
      <c r="MZ8" s="71"/>
      <c r="NA8" s="71"/>
      <c r="NB8" s="71"/>
      <c r="NC8" s="71"/>
      <c r="ND8" s="71"/>
      <c r="NE8" s="71"/>
      <c r="NF8" s="71"/>
      <c r="NG8" s="71"/>
      <c r="NH8" s="71"/>
      <c r="NI8" s="71"/>
      <c r="NJ8" s="71"/>
      <c r="NK8" s="71"/>
      <c r="NL8" s="71"/>
      <c r="NM8" s="71"/>
      <c r="NN8" s="71"/>
      <c r="NO8" s="71"/>
      <c r="NP8" s="71"/>
      <c r="NQ8" s="71"/>
      <c r="NR8" s="71"/>
      <c r="NS8" s="71"/>
      <c r="NT8" s="71"/>
      <c r="NU8" s="71"/>
      <c r="NV8" s="71"/>
      <c r="NW8" s="71"/>
      <c r="NX8" s="71"/>
      <c r="NY8" s="71"/>
      <c r="NZ8" s="71"/>
      <c r="OA8" s="71"/>
      <c r="OB8" s="71"/>
      <c r="OC8" s="71"/>
      <c r="OD8" s="71"/>
      <c r="OE8" s="71"/>
      <c r="OF8" s="71"/>
      <c r="OG8" s="71"/>
      <c r="OH8" s="71"/>
      <c r="OI8" s="71"/>
      <c r="OJ8" s="71"/>
      <c r="OK8" s="71"/>
      <c r="OL8" s="71"/>
      <c r="OM8" s="71"/>
      <c r="ON8" s="71"/>
      <c r="OO8" s="71"/>
      <c r="OP8" s="71"/>
      <c r="OQ8" s="71"/>
      <c r="OR8" s="71"/>
      <c r="OS8" s="71"/>
      <c r="OT8" s="71"/>
      <c r="OU8" s="71"/>
      <c r="OV8" s="71"/>
      <c r="OW8" s="71"/>
      <c r="OX8" s="71"/>
      <c r="OY8" s="71"/>
      <c r="OZ8" s="71"/>
      <c r="PA8" s="71"/>
      <c r="PB8" s="71"/>
      <c r="PC8" s="71"/>
      <c r="PD8" s="71"/>
      <c r="PE8" s="71"/>
      <c r="PF8" s="71"/>
      <c r="PG8" s="71"/>
      <c r="PH8" s="71"/>
      <c r="PI8" s="71"/>
      <c r="PJ8" s="71"/>
      <c r="PK8" s="71"/>
      <c r="PL8" s="71"/>
      <c r="PM8" s="71"/>
      <c r="PN8" s="71"/>
      <c r="PO8" s="71"/>
      <c r="PP8" s="71"/>
      <c r="PQ8" s="71"/>
      <c r="PR8" s="71"/>
      <c r="PS8" s="71"/>
      <c r="PT8" s="71"/>
      <c r="PU8" s="71"/>
      <c r="PV8" s="71"/>
      <c r="PW8" s="71"/>
      <c r="PX8" s="71"/>
      <c r="PY8" s="71"/>
      <c r="PZ8" s="71"/>
      <c r="QA8" s="71"/>
      <c r="QB8" s="71"/>
      <c r="QC8" s="71"/>
      <c r="QD8" s="71"/>
      <c r="QE8" s="71"/>
      <c r="QF8" s="71"/>
      <c r="QG8" s="71"/>
      <c r="QH8" s="71"/>
      <c r="QI8" s="71"/>
      <c r="QJ8" s="71"/>
      <c r="QK8" s="71"/>
      <c r="QL8" s="71"/>
      <c r="QM8" s="71"/>
      <c r="QN8" s="71"/>
      <c r="QO8" s="71"/>
      <c r="QP8" s="71"/>
      <c r="QQ8" s="71"/>
      <c r="QR8" s="71"/>
      <c r="QS8" s="71"/>
      <c r="QT8" s="71"/>
      <c r="QU8" s="71"/>
      <c r="QV8" s="71"/>
      <c r="QW8" s="71"/>
      <c r="QX8" s="71"/>
      <c r="QY8" s="71"/>
      <c r="QZ8" s="71"/>
      <c r="RA8" s="71"/>
      <c r="RB8" s="71"/>
      <c r="RC8" s="71"/>
      <c r="RD8" s="71"/>
      <c r="RE8" s="71"/>
      <c r="RF8" s="71"/>
      <c r="RG8" s="71"/>
      <c r="RH8" s="71"/>
      <c r="RI8" s="71"/>
      <c r="RJ8" s="71"/>
      <c r="RK8" s="71"/>
      <c r="RL8" s="71"/>
      <c r="RM8" s="71"/>
      <c r="RN8" s="71"/>
      <c r="RO8" s="71"/>
      <c r="RP8" s="71"/>
      <c r="RQ8" s="71"/>
      <c r="RR8" s="71"/>
      <c r="RS8" s="71"/>
      <c r="RT8" s="71"/>
      <c r="RU8" s="71"/>
      <c r="RV8" s="71"/>
      <c r="RW8" s="71"/>
      <c r="RX8" s="71"/>
      <c r="RY8" s="71"/>
      <c r="RZ8" s="71"/>
      <c r="SA8" s="71"/>
      <c r="SB8" s="71"/>
      <c r="SC8" s="71"/>
      <c r="SD8" s="71"/>
      <c r="SE8" s="71"/>
      <c r="SF8" s="71"/>
      <c r="SG8" s="71"/>
      <c r="SH8" s="71"/>
      <c r="SI8" s="71"/>
      <c r="SJ8" s="71"/>
      <c r="SK8" s="71"/>
      <c r="SL8" s="71"/>
      <c r="SM8" s="71"/>
      <c r="SN8" s="71"/>
      <c r="SO8" s="71"/>
      <c r="SP8" s="71"/>
      <c r="SQ8" s="71"/>
      <c r="SR8" s="71"/>
      <c r="SS8" s="71"/>
      <c r="ST8" s="71"/>
      <c r="SU8" s="71"/>
      <c r="SV8" s="71"/>
      <c r="SW8" s="71"/>
      <c r="SX8" s="71"/>
      <c r="SY8" s="71"/>
      <c r="SZ8" s="71"/>
      <c r="TA8" s="71"/>
      <c r="TB8" s="71"/>
      <c r="TC8" s="71"/>
      <c r="TD8" s="71"/>
      <c r="TE8" s="71"/>
      <c r="TF8" s="71"/>
      <c r="TG8" s="71"/>
      <c r="TH8" s="71"/>
      <c r="TI8" s="71"/>
      <c r="TJ8" s="71"/>
      <c r="TK8" s="71"/>
      <c r="TL8" s="71"/>
      <c r="TM8" s="71"/>
      <c r="TN8" s="71"/>
      <c r="TO8" s="71"/>
      <c r="TP8" s="71"/>
      <c r="TQ8" s="71"/>
      <c r="TR8" s="71"/>
      <c r="TS8" s="71"/>
      <c r="TT8" s="71"/>
      <c r="TU8" s="71"/>
      <c r="TV8" s="71"/>
      <c r="TW8" s="71"/>
      <c r="TX8" s="71"/>
      <c r="TY8" s="71"/>
      <c r="TZ8" s="71"/>
      <c r="UA8" s="71"/>
      <c r="UB8" s="71"/>
      <c r="UC8" s="71"/>
      <c r="UD8" s="71"/>
      <c r="UE8" s="71"/>
      <c r="UF8" s="71"/>
      <c r="UG8" s="71"/>
      <c r="UH8" s="71"/>
      <c r="UI8" s="71"/>
      <c r="UJ8" s="71"/>
      <c r="UK8" s="71"/>
      <c r="UL8" s="71"/>
      <c r="UM8" s="71"/>
      <c r="UN8" s="71"/>
      <c r="UO8" s="71"/>
      <c r="UP8" s="71"/>
      <c r="UQ8" s="71"/>
      <c r="UR8" s="71"/>
      <c r="US8" s="71"/>
      <c r="UT8" s="71"/>
      <c r="UU8" s="71"/>
      <c r="UV8" s="71"/>
      <c r="UW8" s="71"/>
      <c r="UX8" s="71"/>
      <c r="UY8" s="71"/>
      <c r="UZ8" s="71"/>
      <c r="VA8" s="71"/>
      <c r="VB8" s="71"/>
      <c r="VC8" s="71"/>
      <c r="VD8" s="71"/>
      <c r="VE8" s="71"/>
      <c r="VF8" s="71"/>
      <c r="VG8" s="71"/>
      <c r="VH8" s="71"/>
      <c r="VI8" s="71"/>
      <c r="VJ8" s="71"/>
      <c r="VK8" s="71"/>
      <c r="VL8" s="71"/>
      <c r="VM8" s="71"/>
      <c r="VN8" s="71"/>
      <c r="VO8" s="71"/>
      <c r="VP8" s="71"/>
      <c r="VQ8" s="71"/>
      <c r="VR8" s="71"/>
      <c r="VS8" s="71"/>
      <c r="VT8" s="71"/>
      <c r="VU8" s="71"/>
      <c r="VV8" s="71"/>
      <c r="VW8" s="71"/>
      <c r="VX8" s="71"/>
      <c r="VY8" s="71"/>
      <c r="VZ8" s="71"/>
      <c r="WA8" s="71"/>
      <c r="WB8" s="71"/>
      <c r="WC8" s="71"/>
      <c r="WD8" s="71"/>
      <c r="WE8" s="71"/>
      <c r="WF8" s="71"/>
      <c r="WG8" s="71"/>
      <c r="WH8" s="71"/>
      <c r="WI8" s="71"/>
      <c r="WJ8" s="71"/>
      <c r="WK8" s="71"/>
      <c r="WL8" s="71"/>
      <c r="WM8" s="71"/>
    </row>
    <row r="9" spans="2:611" s="3" customFormat="1" ht="142.5" customHeight="1" thickBot="1" x14ac:dyDescent="0.3">
      <c r="B9" s="2"/>
      <c r="C9" s="106" t="s">
        <v>43</v>
      </c>
      <c r="D9" s="107"/>
      <c r="E9" s="107"/>
      <c r="F9" s="107"/>
      <c r="G9" s="73" t="s">
        <v>9</v>
      </c>
      <c r="H9" s="74" t="s">
        <v>46</v>
      </c>
      <c r="I9" s="74" t="s">
        <v>63</v>
      </c>
      <c r="J9" s="1" t="s">
        <v>10</v>
      </c>
      <c r="K9" s="13" t="s">
        <v>75</v>
      </c>
      <c r="L9" s="13" t="s">
        <v>77</v>
      </c>
      <c r="M9" s="13" t="s">
        <v>69</v>
      </c>
      <c r="N9" s="13" t="s">
        <v>70</v>
      </c>
      <c r="O9" s="13" t="s">
        <v>71</v>
      </c>
      <c r="P9" s="13" t="s">
        <v>72</v>
      </c>
      <c r="Q9" s="13" t="s">
        <v>73</v>
      </c>
      <c r="R9" s="13" t="s">
        <v>76</v>
      </c>
      <c r="S9" s="27" t="s">
        <v>78</v>
      </c>
      <c r="T9" s="75" t="s">
        <v>52</v>
      </c>
      <c r="U9" s="74" t="s">
        <v>53</v>
      </c>
      <c r="V9" s="13" t="s">
        <v>75</v>
      </c>
      <c r="W9" s="13" t="s">
        <v>77</v>
      </c>
      <c r="X9" s="13" t="s">
        <v>69</v>
      </c>
      <c r="Y9" s="13" t="s">
        <v>70</v>
      </c>
      <c r="Z9" s="13" t="s">
        <v>71</v>
      </c>
      <c r="AA9" s="13" t="s">
        <v>72</v>
      </c>
      <c r="AB9" s="13" t="s">
        <v>73</v>
      </c>
      <c r="AC9" s="13" t="s">
        <v>76</v>
      </c>
      <c r="AD9" s="27" t="s">
        <v>78</v>
      </c>
      <c r="AE9" s="75" t="s">
        <v>54</v>
      </c>
      <c r="AF9" s="74" t="s">
        <v>55</v>
      </c>
      <c r="AG9" s="13" t="s">
        <v>75</v>
      </c>
      <c r="AH9" s="13" t="s">
        <v>77</v>
      </c>
      <c r="AI9" s="13" t="s">
        <v>69</v>
      </c>
      <c r="AJ9" s="13" t="s">
        <v>70</v>
      </c>
      <c r="AK9" s="13" t="s">
        <v>71</v>
      </c>
      <c r="AL9" s="13" t="s">
        <v>72</v>
      </c>
      <c r="AM9" s="13" t="s">
        <v>73</v>
      </c>
      <c r="AN9" s="13" t="s">
        <v>76</v>
      </c>
      <c r="AO9" s="27" t="s">
        <v>78</v>
      </c>
      <c r="AP9" s="75" t="s">
        <v>56</v>
      </c>
      <c r="AQ9" s="74" t="s">
        <v>57</v>
      </c>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c r="IR9" s="71"/>
      <c r="IS9" s="71"/>
      <c r="IT9" s="71"/>
      <c r="IU9" s="71"/>
      <c r="IV9" s="71"/>
      <c r="IW9" s="71"/>
      <c r="IX9" s="71"/>
      <c r="IY9" s="71"/>
      <c r="IZ9" s="71"/>
      <c r="JA9" s="71"/>
      <c r="JB9" s="71"/>
      <c r="JC9" s="71"/>
      <c r="JD9" s="71"/>
      <c r="JE9" s="71"/>
      <c r="JF9" s="71"/>
      <c r="JG9" s="71"/>
      <c r="JH9" s="71"/>
      <c r="JI9" s="71"/>
      <c r="JJ9" s="71"/>
      <c r="JK9" s="71"/>
      <c r="JL9" s="71"/>
      <c r="JM9" s="71"/>
      <c r="JN9" s="71"/>
      <c r="JO9" s="71"/>
      <c r="JP9" s="71"/>
      <c r="JQ9" s="71"/>
      <c r="JR9" s="71"/>
      <c r="JS9" s="71"/>
      <c r="JT9" s="71"/>
      <c r="JU9" s="71"/>
      <c r="JV9" s="71"/>
      <c r="JW9" s="71"/>
      <c r="JX9" s="71"/>
      <c r="JY9" s="71"/>
      <c r="JZ9" s="71"/>
      <c r="KA9" s="71"/>
      <c r="KB9" s="71"/>
      <c r="KC9" s="71"/>
      <c r="KD9" s="71"/>
      <c r="KE9" s="71"/>
      <c r="KF9" s="71"/>
      <c r="KG9" s="71"/>
      <c r="KH9" s="71"/>
      <c r="KI9" s="71"/>
      <c r="KJ9" s="71"/>
      <c r="KK9" s="71"/>
      <c r="KL9" s="71"/>
      <c r="KM9" s="71"/>
      <c r="KN9" s="71"/>
      <c r="KO9" s="71"/>
      <c r="KP9" s="71"/>
      <c r="KQ9" s="71"/>
      <c r="KR9" s="71"/>
      <c r="KS9" s="71"/>
      <c r="KT9" s="71"/>
      <c r="KU9" s="71"/>
      <c r="KV9" s="71"/>
      <c r="KW9" s="71"/>
      <c r="KX9" s="71"/>
      <c r="KY9" s="71"/>
      <c r="KZ9" s="71"/>
      <c r="LA9" s="71"/>
      <c r="LB9" s="71"/>
      <c r="LC9" s="71"/>
      <c r="LD9" s="71"/>
      <c r="LE9" s="71"/>
      <c r="LF9" s="71"/>
      <c r="LG9" s="71"/>
      <c r="LH9" s="71"/>
      <c r="LI9" s="71"/>
      <c r="LJ9" s="71"/>
      <c r="LK9" s="71"/>
      <c r="LL9" s="71"/>
      <c r="LM9" s="71"/>
      <c r="LN9" s="71"/>
      <c r="LO9" s="71"/>
      <c r="LP9" s="71"/>
      <c r="LQ9" s="71"/>
      <c r="LR9" s="71"/>
      <c r="LS9" s="71"/>
      <c r="LT9" s="71"/>
      <c r="LU9" s="71"/>
      <c r="LV9" s="71"/>
      <c r="LW9" s="71"/>
      <c r="LX9" s="71"/>
      <c r="LY9" s="71"/>
      <c r="LZ9" s="71"/>
      <c r="MA9" s="71"/>
      <c r="MB9" s="71"/>
      <c r="MC9" s="71"/>
      <c r="MD9" s="71"/>
      <c r="ME9" s="71"/>
      <c r="MF9" s="71"/>
      <c r="MG9" s="71"/>
      <c r="MH9" s="71"/>
      <c r="MI9" s="71"/>
      <c r="MJ9" s="71"/>
      <c r="MK9" s="71"/>
      <c r="ML9" s="71"/>
      <c r="MM9" s="71"/>
      <c r="MN9" s="71"/>
      <c r="MO9" s="71"/>
      <c r="MP9" s="71"/>
      <c r="MQ9" s="71"/>
      <c r="MR9" s="71"/>
      <c r="MS9" s="71"/>
      <c r="MT9" s="71"/>
      <c r="MU9" s="71"/>
      <c r="MV9" s="71"/>
      <c r="MW9" s="71"/>
      <c r="MX9" s="71"/>
      <c r="MY9" s="71"/>
      <c r="MZ9" s="71"/>
      <c r="NA9" s="71"/>
      <c r="NB9" s="71"/>
      <c r="NC9" s="71"/>
      <c r="ND9" s="71"/>
      <c r="NE9" s="71"/>
      <c r="NF9" s="71"/>
      <c r="NG9" s="71"/>
      <c r="NH9" s="71"/>
      <c r="NI9" s="71"/>
      <c r="NJ9" s="71"/>
      <c r="NK9" s="71"/>
      <c r="NL9" s="71"/>
      <c r="NM9" s="71"/>
      <c r="NN9" s="71"/>
      <c r="NO9" s="71"/>
      <c r="NP9" s="71"/>
      <c r="NQ9" s="71"/>
      <c r="NR9" s="71"/>
      <c r="NS9" s="71"/>
      <c r="NT9" s="71"/>
      <c r="NU9" s="71"/>
      <c r="NV9" s="71"/>
      <c r="NW9" s="71"/>
      <c r="NX9" s="71"/>
      <c r="NY9" s="71"/>
      <c r="NZ9" s="71"/>
      <c r="OA9" s="71"/>
      <c r="OB9" s="71"/>
      <c r="OC9" s="71"/>
      <c r="OD9" s="71"/>
      <c r="OE9" s="71"/>
      <c r="OF9" s="71"/>
      <c r="OG9" s="71"/>
      <c r="OH9" s="71"/>
      <c r="OI9" s="71"/>
      <c r="OJ9" s="71"/>
      <c r="OK9" s="71"/>
      <c r="OL9" s="71"/>
      <c r="OM9" s="71"/>
      <c r="ON9" s="71"/>
      <c r="OO9" s="71"/>
      <c r="OP9" s="71"/>
      <c r="OQ9" s="71"/>
      <c r="OR9" s="71"/>
      <c r="OS9" s="71"/>
      <c r="OT9" s="71"/>
      <c r="OU9" s="71"/>
      <c r="OV9" s="71"/>
      <c r="OW9" s="71"/>
      <c r="OX9" s="71"/>
      <c r="OY9" s="71"/>
      <c r="OZ9" s="71"/>
      <c r="PA9" s="71"/>
      <c r="PB9" s="71"/>
      <c r="PC9" s="71"/>
      <c r="PD9" s="71"/>
      <c r="PE9" s="71"/>
      <c r="PF9" s="71"/>
      <c r="PG9" s="71"/>
      <c r="PH9" s="71"/>
      <c r="PI9" s="71"/>
      <c r="PJ9" s="71"/>
      <c r="PK9" s="71"/>
      <c r="PL9" s="71"/>
      <c r="PM9" s="71"/>
      <c r="PN9" s="71"/>
      <c r="PO9" s="71"/>
      <c r="PP9" s="71"/>
      <c r="PQ9" s="71"/>
      <c r="PR9" s="71"/>
      <c r="PS9" s="71"/>
      <c r="PT9" s="71"/>
      <c r="PU9" s="71"/>
      <c r="PV9" s="71"/>
      <c r="PW9" s="71"/>
      <c r="PX9" s="71"/>
      <c r="PY9" s="71"/>
      <c r="PZ9" s="71"/>
      <c r="QA9" s="71"/>
      <c r="QB9" s="71"/>
      <c r="QC9" s="71"/>
      <c r="QD9" s="71"/>
      <c r="QE9" s="71"/>
      <c r="QF9" s="71"/>
      <c r="QG9" s="71"/>
      <c r="QH9" s="71"/>
      <c r="QI9" s="71"/>
      <c r="QJ9" s="71"/>
      <c r="QK9" s="71"/>
      <c r="QL9" s="71"/>
      <c r="QM9" s="71"/>
      <c r="QN9" s="71"/>
      <c r="QO9" s="71"/>
      <c r="QP9" s="71"/>
      <c r="QQ9" s="71"/>
      <c r="QR9" s="71"/>
      <c r="QS9" s="71"/>
      <c r="QT9" s="71"/>
      <c r="QU9" s="71"/>
      <c r="QV9" s="71"/>
      <c r="QW9" s="71"/>
      <c r="QX9" s="71"/>
      <c r="QY9" s="71"/>
      <c r="QZ9" s="71"/>
      <c r="RA9" s="71"/>
      <c r="RB9" s="71"/>
      <c r="RC9" s="71"/>
      <c r="RD9" s="71"/>
      <c r="RE9" s="71"/>
      <c r="RF9" s="71"/>
      <c r="RG9" s="71"/>
      <c r="RH9" s="71"/>
      <c r="RI9" s="71"/>
      <c r="RJ9" s="71"/>
      <c r="RK9" s="71"/>
      <c r="RL9" s="71"/>
      <c r="RM9" s="71"/>
      <c r="RN9" s="71"/>
      <c r="RO9" s="71"/>
      <c r="RP9" s="71"/>
      <c r="RQ9" s="71"/>
      <c r="RR9" s="71"/>
      <c r="RS9" s="71"/>
      <c r="RT9" s="71"/>
      <c r="RU9" s="71"/>
      <c r="RV9" s="71"/>
      <c r="RW9" s="71"/>
      <c r="RX9" s="71"/>
      <c r="RY9" s="71"/>
      <c r="RZ9" s="71"/>
      <c r="SA9" s="71"/>
      <c r="SB9" s="71"/>
      <c r="SC9" s="71"/>
      <c r="SD9" s="71"/>
      <c r="SE9" s="71"/>
      <c r="SF9" s="71"/>
      <c r="SG9" s="71"/>
      <c r="SH9" s="71"/>
      <c r="SI9" s="71"/>
      <c r="SJ9" s="71"/>
      <c r="SK9" s="71"/>
      <c r="SL9" s="71"/>
      <c r="SM9" s="71"/>
      <c r="SN9" s="71"/>
      <c r="SO9" s="71"/>
      <c r="SP9" s="71"/>
      <c r="SQ9" s="71"/>
      <c r="SR9" s="71"/>
      <c r="SS9" s="71"/>
      <c r="ST9" s="71"/>
      <c r="SU9" s="71"/>
      <c r="SV9" s="71"/>
      <c r="SW9" s="71"/>
      <c r="SX9" s="71"/>
      <c r="SY9" s="71"/>
      <c r="SZ9" s="71"/>
      <c r="TA9" s="71"/>
      <c r="TB9" s="71"/>
      <c r="TC9" s="71"/>
      <c r="TD9" s="71"/>
      <c r="TE9" s="71"/>
      <c r="TF9" s="71"/>
      <c r="TG9" s="71"/>
      <c r="TH9" s="71"/>
      <c r="TI9" s="71"/>
      <c r="TJ9" s="71"/>
      <c r="TK9" s="71"/>
      <c r="TL9" s="71"/>
      <c r="TM9" s="71"/>
      <c r="TN9" s="71"/>
      <c r="TO9" s="71"/>
      <c r="TP9" s="71"/>
      <c r="TQ9" s="71"/>
      <c r="TR9" s="71"/>
      <c r="TS9" s="71"/>
      <c r="TT9" s="71"/>
      <c r="TU9" s="71"/>
      <c r="TV9" s="71"/>
      <c r="TW9" s="71"/>
      <c r="TX9" s="71"/>
      <c r="TY9" s="71"/>
      <c r="TZ9" s="71"/>
      <c r="UA9" s="71"/>
      <c r="UB9" s="71"/>
      <c r="UC9" s="71"/>
      <c r="UD9" s="71"/>
      <c r="UE9" s="71"/>
      <c r="UF9" s="71"/>
      <c r="UG9" s="71"/>
      <c r="UH9" s="71"/>
      <c r="UI9" s="71"/>
      <c r="UJ9" s="71"/>
      <c r="UK9" s="71"/>
      <c r="UL9" s="71"/>
      <c r="UM9" s="71"/>
      <c r="UN9" s="71"/>
      <c r="UO9" s="71"/>
      <c r="UP9" s="71"/>
      <c r="UQ9" s="71"/>
      <c r="UR9" s="71"/>
      <c r="US9" s="71"/>
      <c r="UT9" s="71"/>
      <c r="UU9" s="71"/>
      <c r="UV9" s="71"/>
      <c r="UW9" s="71"/>
      <c r="UX9" s="71"/>
      <c r="UY9" s="71"/>
      <c r="UZ9" s="71"/>
      <c r="VA9" s="71"/>
      <c r="VB9" s="71"/>
      <c r="VC9" s="71"/>
      <c r="VD9" s="71"/>
      <c r="VE9" s="71"/>
      <c r="VF9" s="71"/>
      <c r="VG9" s="71"/>
      <c r="VH9" s="71"/>
      <c r="VI9" s="71"/>
      <c r="VJ9" s="71"/>
      <c r="VK9" s="71"/>
      <c r="VL9" s="71"/>
      <c r="VM9" s="71"/>
      <c r="VN9" s="71"/>
      <c r="VO9" s="71"/>
      <c r="VP9" s="71"/>
      <c r="VQ9" s="71"/>
      <c r="VR9" s="71"/>
      <c r="VS9" s="71"/>
      <c r="VT9" s="71"/>
      <c r="VU9" s="71"/>
      <c r="VV9" s="71"/>
      <c r="VW9" s="71"/>
      <c r="VX9" s="71"/>
      <c r="VY9" s="71"/>
      <c r="VZ9" s="71"/>
      <c r="WA9" s="71"/>
      <c r="WB9" s="71"/>
      <c r="WC9" s="71"/>
      <c r="WD9" s="71"/>
      <c r="WE9" s="71"/>
      <c r="WF9" s="71"/>
      <c r="WG9" s="71"/>
      <c r="WH9" s="71"/>
      <c r="WI9" s="71"/>
      <c r="WJ9" s="71"/>
      <c r="WK9" s="71"/>
      <c r="WL9" s="71"/>
      <c r="WM9" s="71"/>
    </row>
    <row r="10" spans="2:611" x14ac:dyDescent="0.25">
      <c r="B10" s="32"/>
      <c r="C10" s="39" t="s">
        <v>17</v>
      </c>
      <c r="D10" s="39"/>
      <c r="E10" s="39"/>
      <c r="F10" s="39" t="s">
        <v>0</v>
      </c>
      <c r="G10" s="40">
        <v>1</v>
      </c>
      <c r="H10" s="78">
        <f t="shared" ref="H10:I12" si="0">T10+AE10+AP10</f>
        <v>0.45533391153512576</v>
      </c>
      <c r="I10" s="78">
        <f t="shared" si="0"/>
        <v>0.61058109280138761</v>
      </c>
      <c r="J10" s="46">
        <v>1153</v>
      </c>
      <c r="K10" s="43">
        <v>202</v>
      </c>
      <c r="L10" s="43">
        <v>255</v>
      </c>
      <c r="M10" s="43">
        <v>100</v>
      </c>
      <c r="N10" s="43">
        <v>48</v>
      </c>
      <c r="O10" s="43"/>
      <c r="P10" s="43"/>
      <c r="Q10" s="43"/>
      <c r="R10" s="43"/>
      <c r="S10" s="44"/>
      <c r="T10" s="45">
        <f>(K10+L10)/J10</f>
        <v>0.396357328707719</v>
      </c>
      <c r="U10" s="41">
        <f>(K10+L10+M10+N10)/J10</f>
        <v>0.52471812662619255</v>
      </c>
      <c r="V10" s="43">
        <v>0</v>
      </c>
      <c r="W10" s="43">
        <v>2</v>
      </c>
      <c r="X10" s="43">
        <v>0</v>
      </c>
      <c r="Y10" s="43">
        <v>2</v>
      </c>
      <c r="Z10" s="43"/>
      <c r="AA10" s="43"/>
      <c r="AB10" s="43"/>
      <c r="AC10" s="43"/>
      <c r="AD10" s="44"/>
      <c r="AE10" s="45">
        <f>(V10+W10)/J10</f>
        <v>1.7346053772766695E-3</v>
      </c>
      <c r="AF10" s="41">
        <f>(V10+W10+X10+Y10)/J10</f>
        <v>3.469210754553339E-3</v>
      </c>
      <c r="AG10" s="43">
        <v>8</v>
      </c>
      <c r="AH10" s="43">
        <v>4</v>
      </c>
      <c r="AI10" s="43">
        <v>15</v>
      </c>
      <c r="AJ10" s="43">
        <v>11</v>
      </c>
      <c r="AK10" s="43">
        <v>28</v>
      </c>
      <c r="AL10" s="43">
        <v>21</v>
      </c>
      <c r="AM10" s="43">
        <v>8</v>
      </c>
      <c r="AN10" s="43"/>
      <c r="AO10" s="100"/>
      <c r="AP10" s="45">
        <f t="shared" ref="AP10:AP12" si="1">(AG10+AH10+AI10+AJ10+AK10) /J10</f>
        <v>5.7241977450130092E-2</v>
      </c>
      <c r="AQ10" s="41">
        <f t="shared" ref="AQ10:AQ12" si="2">(AG10+AH10+AI10+AJ10+AK10+AL10+AM10)/J10</f>
        <v>8.2393755420641798E-2</v>
      </c>
    </row>
    <row r="11" spans="2:611" x14ac:dyDescent="0.25">
      <c r="B11" s="32"/>
      <c r="C11" s="39" t="s">
        <v>18</v>
      </c>
      <c r="D11" s="39"/>
      <c r="E11" s="39"/>
      <c r="F11" s="39" t="s">
        <v>6</v>
      </c>
      <c r="G11" s="40">
        <v>2</v>
      </c>
      <c r="H11" s="78">
        <f t="shared" si="0"/>
        <v>0.47942986718496916</v>
      </c>
      <c r="I11" s="78">
        <f t="shared" si="0"/>
        <v>0.65306122448979587</v>
      </c>
      <c r="J11" s="46">
        <v>3087</v>
      </c>
      <c r="K11" s="43">
        <v>21</v>
      </c>
      <c r="L11" s="43">
        <v>762</v>
      </c>
      <c r="M11" s="47">
        <v>416</v>
      </c>
      <c r="N11" s="43">
        <v>170</v>
      </c>
      <c r="O11" s="43">
        <v>68</v>
      </c>
      <c r="P11" s="43"/>
      <c r="Q11" s="43"/>
      <c r="R11" s="43"/>
      <c r="S11" s="44"/>
      <c r="T11" s="45">
        <f>(K11+L11+M11)/J11</f>
        <v>0.38840298023971492</v>
      </c>
      <c r="U11" s="41">
        <f>(K11+L11+M11+N11+O11)/J11</f>
        <v>0.46550048590864918</v>
      </c>
      <c r="V11" s="43">
        <v>3</v>
      </c>
      <c r="W11" s="43">
        <v>3</v>
      </c>
      <c r="X11" s="43">
        <v>27</v>
      </c>
      <c r="Y11" s="43">
        <v>32</v>
      </c>
      <c r="Z11" s="43">
        <v>27</v>
      </c>
      <c r="AA11" s="43"/>
      <c r="AB11" s="43"/>
      <c r="AC11" s="43"/>
      <c r="AD11" s="44"/>
      <c r="AE11" s="45">
        <f>(V11+W11+X11)/J11</f>
        <v>1.0689990281827016E-2</v>
      </c>
      <c r="AF11" s="41">
        <f>(V11+W11+X11+Y11+Z11)/J11</f>
        <v>2.9802397149335923E-2</v>
      </c>
      <c r="AG11" s="43">
        <v>21</v>
      </c>
      <c r="AH11" s="43">
        <v>56</v>
      </c>
      <c r="AI11" s="43">
        <v>40</v>
      </c>
      <c r="AJ11" s="43">
        <v>38</v>
      </c>
      <c r="AK11" s="43">
        <v>93</v>
      </c>
      <c r="AL11" s="43">
        <v>147</v>
      </c>
      <c r="AM11" s="43">
        <v>92</v>
      </c>
      <c r="AN11" s="43"/>
      <c r="AO11" s="100"/>
      <c r="AP11" s="45">
        <f t="shared" si="1"/>
        <v>8.0336896663427276E-2</v>
      </c>
      <c r="AQ11" s="41">
        <f t="shared" si="2"/>
        <v>0.15775834143181081</v>
      </c>
    </row>
    <row r="12" spans="2:611" x14ac:dyDescent="0.25">
      <c r="B12" s="32"/>
      <c r="C12" s="39"/>
      <c r="D12" s="39"/>
      <c r="E12" s="39"/>
      <c r="F12" s="39" t="s">
        <v>1</v>
      </c>
      <c r="G12" s="40">
        <v>4</v>
      </c>
      <c r="H12" s="78">
        <f t="shared" si="0"/>
        <v>0.55496157701303039</v>
      </c>
      <c r="I12" s="78">
        <f t="shared" si="0"/>
        <v>0.71199465419311725</v>
      </c>
      <c r="J12" s="46">
        <v>5986</v>
      </c>
      <c r="K12" s="47">
        <v>116</v>
      </c>
      <c r="L12" s="47">
        <v>226</v>
      </c>
      <c r="M12" s="47">
        <v>329</v>
      </c>
      <c r="N12" s="47">
        <v>844</v>
      </c>
      <c r="O12" s="47">
        <v>853</v>
      </c>
      <c r="P12" s="47">
        <v>373</v>
      </c>
      <c r="Q12" s="47">
        <v>157</v>
      </c>
      <c r="R12" s="47"/>
      <c r="S12" s="48"/>
      <c r="T12" s="49">
        <f>(K12+L12+M12+N12+O12) /J12</f>
        <v>0.39558970932175075</v>
      </c>
      <c r="U12" s="41">
        <f>(K12+L12+M12+N12+O12+P12+Q12)/J12</f>
        <v>0.4841296358169061</v>
      </c>
      <c r="V12" s="43">
        <v>17</v>
      </c>
      <c r="W12" s="43">
        <v>9</v>
      </c>
      <c r="X12" s="43">
        <v>57</v>
      </c>
      <c r="Y12" s="43">
        <v>197</v>
      </c>
      <c r="Z12" s="43">
        <v>274</v>
      </c>
      <c r="AA12" s="43">
        <v>166</v>
      </c>
      <c r="AB12" s="43">
        <v>77</v>
      </c>
      <c r="AC12" s="43"/>
      <c r="AD12" s="44"/>
      <c r="AE12" s="49">
        <f>(V12+W12+X12+Y12+Z12) /J12</f>
        <v>9.2549281657200139E-2</v>
      </c>
      <c r="AF12" s="41">
        <f>(V12+W12+X12+Y12+Z12+AA12+AB12)/J12</f>
        <v>0.13314400267290344</v>
      </c>
      <c r="AG12" s="43">
        <v>23</v>
      </c>
      <c r="AH12" s="43">
        <v>43</v>
      </c>
      <c r="AI12" s="43">
        <v>114</v>
      </c>
      <c r="AJ12" s="43">
        <v>100</v>
      </c>
      <c r="AK12" s="43">
        <v>120</v>
      </c>
      <c r="AL12" s="43">
        <v>96</v>
      </c>
      <c r="AM12" s="43">
        <v>71</v>
      </c>
      <c r="AN12" s="43"/>
      <c r="AO12" s="100"/>
      <c r="AP12" s="45">
        <f t="shared" si="1"/>
        <v>6.682258603407952E-2</v>
      </c>
      <c r="AQ12" s="41">
        <f t="shared" si="2"/>
        <v>9.4721015703307723E-2</v>
      </c>
    </row>
    <row r="13" spans="2:611" x14ac:dyDescent="0.25">
      <c r="B13" s="32"/>
      <c r="C13" s="39"/>
      <c r="D13" s="39"/>
      <c r="E13" s="39"/>
      <c r="F13" s="39" t="s">
        <v>2</v>
      </c>
      <c r="G13" s="40">
        <v>3</v>
      </c>
      <c r="H13" s="50" t="s">
        <v>4</v>
      </c>
      <c r="I13" s="50" t="s">
        <v>4</v>
      </c>
      <c r="J13" s="46" t="s">
        <v>5</v>
      </c>
      <c r="K13" s="47"/>
      <c r="L13" s="47"/>
      <c r="M13" s="47"/>
      <c r="N13" s="47"/>
      <c r="O13" s="47"/>
      <c r="P13" s="47"/>
      <c r="Q13" s="47"/>
      <c r="R13" s="47"/>
      <c r="S13" s="48"/>
      <c r="T13" s="45"/>
      <c r="U13" s="41"/>
      <c r="V13" s="43"/>
      <c r="W13" s="43"/>
      <c r="X13" s="43"/>
      <c r="Y13" s="43"/>
      <c r="Z13" s="43"/>
      <c r="AA13" s="43"/>
      <c r="AB13" s="43"/>
      <c r="AC13" s="43"/>
      <c r="AD13" s="44"/>
      <c r="AE13" s="49"/>
      <c r="AF13" s="51"/>
      <c r="AG13" s="43"/>
      <c r="AH13" s="43"/>
      <c r="AI13" s="43"/>
      <c r="AJ13" s="43"/>
      <c r="AK13" s="43"/>
      <c r="AL13" s="43"/>
      <c r="AM13" s="43"/>
      <c r="AN13" s="43"/>
      <c r="AO13" s="100"/>
      <c r="AP13" s="45"/>
      <c r="AQ13" s="41"/>
    </row>
    <row r="14" spans="2:611" s="30" customFormat="1" x14ac:dyDescent="0.25">
      <c r="B14" s="32"/>
      <c r="C14" s="43"/>
      <c r="D14" s="43"/>
      <c r="E14" s="43"/>
      <c r="F14" s="43" t="s">
        <v>3</v>
      </c>
      <c r="G14" s="52">
        <v>6</v>
      </c>
      <c r="H14" s="50" t="s">
        <v>4</v>
      </c>
      <c r="I14" s="50" t="s">
        <v>4</v>
      </c>
      <c r="J14" s="46" t="s">
        <v>5</v>
      </c>
      <c r="K14" s="47"/>
      <c r="L14" s="47"/>
      <c r="M14" s="47"/>
      <c r="N14" s="47"/>
      <c r="O14" s="47"/>
      <c r="P14" s="47"/>
      <c r="Q14" s="47"/>
      <c r="R14" s="47"/>
      <c r="S14" s="48"/>
      <c r="T14" s="45"/>
      <c r="U14" s="41"/>
      <c r="V14" s="43"/>
      <c r="W14" s="43"/>
      <c r="X14" s="43"/>
      <c r="Y14" s="43"/>
      <c r="Z14" s="43"/>
      <c r="AA14" s="43"/>
      <c r="AB14" s="43"/>
      <c r="AC14" s="43"/>
      <c r="AD14" s="44"/>
      <c r="AE14" s="49"/>
      <c r="AF14" s="51"/>
      <c r="AG14" s="43"/>
      <c r="AH14" s="43"/>
      <c r="AI14" s="43"/>
      <c r="AJ14" s="43"/>
      <c r="AK14" s="43"/>
      <c r="AL14" s="43"/>
      <c r="AM14" s="43"/>
      <c r="AN14" s="43"/>
      <c r="AO14" s="100"/>
      <c r="AP14" s="45"/>
      <c r="AQ14" s="4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row>
    <row r="15" spans="2:611" s="4" customFormat="1" ht="12" thickBot="1" x14ac:dyDescent="0.25">
      <c r="H15" s="10"/>
      <c r="I15" s="10"/>
      <c r="J15" s="11"/>
      <c r="S15" s="8"/>
      <c r="T15" s="6"/>
      <c r="U15" s="5"/>
      <c r="AE15" s="9"/>
      <c r="AF15" s="5"/>
      <c r="AO15" s="12"/>
      <c r="AP15" s="6"/>
      <c r="AQ15" s="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row>
    <row r="16" spans="2:611" x14ac:dyDescent="0.25">
      <c r="B16" s="32"/>
      <c r="C16" s="39" t="s">
        <v>19</v>
      </c>
      <c r="D16" s="39"/>
      <c r="E16" s="39"/>
      <c r="F16" s="39" t="s">
        <v>0</v>
      </c>
      <c r="G16" s="40">
        <v>1</v>
      </c>
      <c r="H16" s="78">
        <f t="shared" ref="H16:I42" si="3">T16+AE16+AP16</f>
        <v>0.14564102564102563</v>
      </c>
      <c r="I16" s="78">
        <f t="shared" si="3"/>
        <v>0.2194871794871795</v>
      </c>
      <c r="J16" s="42">
        <v>975</v>
      </c>
      <c r="K16" s="43">
        <v>18</v>
      </c>
      <c r="L16" s="43">
        <v>23</v>
      </c>
      <c r="M16" s="43">
        <v>29</v>
      </c>
      <c r="N16" s="43">
        <v>17</v>
      </c>
      <c r="O16" s="43"/>
      <c r="P16" s="43"/>
      <c r="Q16" s="43"/>
      <c r="R16" s="43"/>
      <c r="S16" s="44"/>
      <c r="T16" s="45">
        <f>(K16+L16)/J16</f>
        <v>4.205128205128205E-2</v>
      </c>
      <c r="U16" s="41">
        <f>(K16+L16+M16+N16)/J16</f>
        <v>8.9230769230769225E-2</v>
      </c>
      <c r="V16" s="43">
        <v>1</v>
      </c>
      <c r="W16" s="43">
        <v>0</v>
      </c>
      <c r="X16" s="43">
        <v>2</v>
      </c>
      <c r="Y16" s="43">
        <v>0</v>
      </c>
      <c r="Z16" s="43"/>
      <c r="AA16" s="43"/>
      <c r="AB16" s="43"/>
      <c r="AC16" s="43"/>
      <c r="AD16" s="44"/>
      <c r="AE16" s="45">
        <f>(V16+W16)/J16</f>
        <v>1.0256410256410256E-3</v>
      </c>
      <c r="AF16" s="41">
        <f>(V16+W16+X16+Y16)/J16</f>
        <v>3.0769230769230769E-3</v>
      </c>
      <c r="AG16" s="43">
        <v>9</v>
      </c>
      <c r="AH16" s="43">
        <v>17</v>
      </c>
      <c r="AI16" s="43">
        <v>11</v>
      </c>
      <c r="AJ16" s="43">
        <v>30</v>
      </c>
      <c r="AK16" s="43">
        <v>33</v>
      </c>
      <c r="AL16" s="43">
        <v>10</v>
      </c>
      <c r="AM16" s="43">
        <v>14</v>
      </c>
      <c r="AN16" s="43"/>
      <c r="AO16" s="100"/>
      <c r="AP16" s="45">
        <f t="shared" ref="AP16:AP19" si="4">(AG16+AH16+AI16+AJ16+AK16) /J16</f>
        <v>0.10256410256410256</v>
      </c>
      <c r="AQ16" s="41">
        <f t="shared" ref="AQ16:AQ19" si="5">(AG16+AH16+AI16+AJ16+AK16+AL16+AM16)/J16</f>
        <v>0.12717948717948718</v>
      </c>
    </row>
    <row r="17" spans="2:224" x14ac:dyDescent="0.25">
      <c r="B17" s="32"/>
      <c r="C17" s="39" t="s">
        <v>20</v>
      </c>
      <c r="D17" s="39"/>
      <c r="E17" s="39"/>
      <c r="F17" s="39" t="s">
        <v>6</v>
      </c>
      <c r="G17" s="40">
        <v>2</v>
      </c>
      <c r="H17" s="78">
        <f t="shared" si="3"/>
        <v>0.5748299319727892</v>
      </c>
      <c r="I17" s="78">
        <f t="shared" si="3"/>
        <v>0.62244897959183665</v>
      </c>
      <c r="J17" s="42">
        <v>294</v>
      </c>
      <c r="K17" s="43">
        <v>13</v>
      </c>
      <c r="L17" s="43">
        <v>111</v>
      </c>
      <c r="M17" s="47">
        <v>34</v>
      </c>
      <c r="N17" s="43">
        <v>7</v>
      </c>
      <c r="O17" s="43">
        <v>4</v>
      </c>
      <c r="P17" s="43"/>
      <c r="Q17" s="43"/>
      <c r="R17" s="43"/>
      <c r="S17" s="44"/>
      <c r="T17" s="45">
        <f>(K17+L17+M17)/J17</f>
        <v>0.5374149659863946</v>
      </c>
      <c r="U17" s="41">
        <f>(K17+L17+M17+N17+O17)/J17</f>
        <v>0.57482993197278909</v>
      </c>
      <c r="V17" s="43">
        <v>0</v>
      </c>
      <c r="W17" s="43">
        <v>0</v>
      </c>
      <c r="X17" s="43">
        <v>0</v>
      </c>
      <c r="Y17" s="43">
        <v>0</v>
      </c>
      <c r="Z17" s="43">
        <v>0</v>
      </c>
      <c r="AA17" s="43"/>
      <c r="AB17" s="43"/>
      <c r="AC17" s="43"/>
      <c r="AD17" s="44"/>
      <c r="AE17" s="45">
        <f>(V17+W17+X17)/J17</f>
        <v>0</v>
      </c>
      <c r="AF17" s="41">
        <f>(V17+W17+X17+Y17+Z17)/J17</f>
        <v>0</v>
      </c>
      <c r="AG17" s="43">
        <v>1</v>
      </c>
      <c r="AH17" s="43">
        <v>1</v>
      </c>
      <c r="AI17" s="43">
        <v>3</v>
      </c>
      <c r="AJ17" s="43">
        <v>4</v>
      </c>
      <c r="AK17" s="43">
        <v>2</v>
      </c>
      <c r="AL17" s="43">
        <v>2</v>
      </c>
      <c r="AM17" s="43">
        <v>1</v>
      </c>
      <c r="AN17" s="43"/>
      <c r="AO17" s="100"/>
      <c r="AP17" s="45">
        <f t="shared" si="4"/>
        <v>3.7414965986394558E-2</v>
      </c>
      <c r="AQ17" s="41">
        <f t="shared" si="5"/>
        <v>4.7619047619047616E-2</v>
      </c>
    </row>
    <row r="18" spans="2:224" x14ac:dyDescent="0.25">
      <c r="B18" s="32"/>
      <c r="C18" s="39"/>
      <c r="D18" s="39"/>
      <c r="E18" s="39"/>
      <c r="F18" s="39" t="s">
        <v>1</v>
      </c>
      <c r="G18" s="40">
        <v>4</v>
      </c>
      <c r="H18" s="78">
        <f t="shared" si="3"/>
        <v>0.59821197870911058</v>
      </c>
      <c r="I18" s="78">
        <f t="shared" si="3"/>
        <v>0.7311766833755361</v>
      </c>
      <c r="J18" s="46">
        <v>19351</v>
      </c>
      <c r="K18" s="47">
        <v>231</v>
      </c>
      <c r="L18" s="47">
        <v>1390</v>
      </c>
      <c r="M18" s="47">
        <v>2123</v>
      </c>
      <c r="N18" s="47">
        <v>3387</v>
      </c>
      <c r="O18" s="47">
        <v>3738</v>
      </c>
      <c r="P18" s="47">
        <v>1547</v>
      </c>
      <c r="Q18" s="47">
        <v>604</v>
      </c>
      <c r="R18" s="47"/>
      <c r="S18" s="48"/>
      <c r="T18" s="49">
        <f>(K18+L18+M18+N18+O18) /J18</f>
        <v>0.56167639915249856</v>
      </c>
      <c r="U18" s="41">
        <f>(K18+L18+M18+N18+O18+P18+Q18)/J18</f>
        <v>0.67283344529998446</v>
      </c>
      <c r="V18" s="43">
        <v>4</v>
      </c>
      <c r="W18" s="43">
        <v>6</v>
      </c>
      <c r="X18" s="43">
        <v>17</v>
      </c>
      <c r="Y18" s="43">
        <v>20</v>
      </c>
      <c r="Z18" s="43">
        <v>67</v>
      </c>
      <c r="AA18" s="43">
        <v>72</v>
      </c>
      <c r="AB18" s="43">
        <v>63</v>
      </c>
      <c r="AC18" s="43"/>
      <c r="AD18" s="44"/>
      <c r="AE18" s="49">
        <f>(V18+W18+X18+Y18+Z18) /J18</f>
        <v>5.8911684150689883E-3</v>
      </c>
      <c r="AF18" s="41">
        <f>(V18+W18+X18+Y18+Z18+AA18+AB18)/J18</f>
        <v>1.286755206449279E-2</v>
      </c>
      <c r="AG18" s="43">
        <v>15</v>
      </c>
      <c r="AH18" s="43">
        <v>43</v>
      </c>
      <c r="AI18" s="43">
        <v>167</v>
      </c>
      <c r="AJ18" s="43">
        <v>198</v>
      </c>
      <c r="AK18" s="43">
        <v>170</v>
      </c>
      <c r="AL18" s="43">
        <v>164</v>
      </c>
      <c r="AM18" s="43">
        <v>123</v>
      </c>
      <c r="AN18" s="43"/>
      <c r="AO18" s="100"/>
      <c r="AP18" s="45">
        <f t="shared" si="4"/>
        <v>3.0644411141543072E-2</v>
      </c>
      <c r="AQ18" s="41">
        <f t="shared" si="5"/>
        <v>4.5475686011058863E-2</v>
      </c>
    </row>
    <row r="19" spans="2:224" x14ac:dyDescent="0.25">
      <c r="B19" s="32"/>
      <c r="C19" s="39"/>
      <c r="D19" s="39"/>
      <c r="E19" s="39"/>
      <c r="F19" s="39" t="s">
        <v>2</v>
      </c>
      <c r="G19" s="40">
        <v>3</v>
      </c>
      <c r="H19" s="78">
        <f t="shared" si="3"/>
        <v>0.60838574423480085</v>
      </c>
      <c r="I19" s="78">
        <f t="shared" si="3"/>
        <v>0.77672955974842761</v>
      </c>
      <c r="J19" s="46">
        <v>4770</v>
      </c>
      <c r="K19" s="47">
        <v>40</v>
      </c>
      <c r="L19" s="47">
        <v>599</v>
      </c>
      <c r="M19" s="47">
        <v>1452</v>
      </c>
      <c r="N19" s="47">
        <v>712</v>
      </c>
      <c r="O19" s="47">
        <v>405</v>
      </c>
      <c r="P19" s="47">
        <v>201</v>
      </c>
      <c r="Q19" s="47"/>
      <c r="R19" s="47"/>
      <c r="S19" s="48"/>
      <c r="T19" s="45">
        <f>(K19+L19+M19+N19)/J19</f>
        <v>0.58763102725366878</v>
      </c>
      <c r="U19" s="41">
        <f>(K19+L19+M19+N19+O19+P19)/J19</f>
        <v>0.71467505241090146</v>
      </c>
      <c r="V19" s="43">
        <v>0</v>
      </c>
      <c r="W19" s="43">
        <v>0</v>
      </c>
      <c r="X19" s="43">
        <v>0</v>
      </c>
      <c r="Y19" s="43">
        <v>0</v>
      </c>
      <c r="Z19" s="43">
        <v>0</v>
      </c>
      <c r="AA19" s="43">
        <v>0</v>
      </c>
      <c r="AB19" s="43"/>
      <c r="AC19" s="43"/>
      <c r="AD19" s="44"/>
      <c r="AE19" s="49">
        <f>(V19+W19+X19+Y19)/J19</f>
        <v>0</v>
      </c>
      <c r="AF19" s="51">
        <f>(V19+W19+X19+Y19+Z19+AA19)/J19</f>
        <v>0</v>
      </c>
      <c r="AG19" s="43">
        <v>26</v>
      </c>
      <c r="AH19" s="43">
        <v>7</v>
      </c>
      <c r="AI19" s="43">
        <v>14</v>
      </c>
      <c r="AJ19" s="43">
        <v>21</v>
      </c>
      <c r="AK19" s="43">
        <v>31</v>
      </c>
      <c r="AL19" s="43">
        <v>54</v>
      </c>
      <c r="AM19" s="43">
        <v>143</v>
      </c>
      <c r="AN19" s="43"/>
      <c r="AO19" s="100"/>
      <c r="AP19" s="45">
        <f t="shared" si="4"/>
        <v>2.0754716981132074E-2</v>
      </c>
      <c r="AQ19" s="41">
        <f t="shared" si="5"/>
        <v>6.2054507337526203E-2</v>
      </c>
    </row>
    <row r="20" spans="2:224" s="30" customFormat="1" x14ac:dyDescent="0.25">
      <c r="B20" s="32"/>
      <c r="C20" s="43"/>
      <c r="D20" s="43"/>
      <c r="E20" s="43"/>
      <c r="F20" s="43" t="s">
        <v>3</v>
      </c>
      <c r="G20" s="52">
        <v>6</v>
      </c>
      <c r="H20" s="50" t="s">
        <v>4</v>
      </c>
      <c r="I20" s="50" t="s">
        <v>4</v>
      </c>
      <c r="J20" s="46"/>
      <c r="K20" s="47"/>
      <c r="L20" s="47"/>
      <c r="M20" s="47"/>
      <c r="N20" s="47"/>
      <c r="O20" s="47"/>
      <c r="P20" s="47"/>
      <c r="Q20" s="47"/>
      <c r="R20" s="47"/>
      <c r="S20" s="48"/>
      <c r="T20" s="45"/>
      <c r="U20" s="41"/>
      <c r="V20" s="43"/>
      <c r="W20" s="43"/>
      <c r="X20" s="43"/>
      <c r="Y20" s="43"/>
      <c r="Z20" s="43"/>
      <c r="AA20" s="43"/>
      <c r="AB20" s="43"/>
      <c r="AC20" s="43"/>
      <c r="AD20" s="44"/>
      <c r="AE20" s="49"/>
      <c r="AF20" s="51"/>
      <c r="AG20" s="43"/>
      <c r="AH20" s="43"/>
      <c r="AI20" s="43"/>
      <c r="AJ20" s="43"/>
      <c r="AK20" s="43"/>
      <c r="AL20" s="43"/>
      <c r="AM20" s="43"/>
      <c r="AN20" s="43"/>
      <c r="AO20" s="100"/>
      <c r="AP20" s="45"/>
      <c r="AQ20" s="4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91"/>
      <c r="DM20" s="91"/>
      <c r="DN20" s="91"/>
      <c r="DO20" s="91"/>
      <c r="DP20" s="91"/>
      <c r="DQ20" s="91"/>
      <c r="DR20" s="91"/>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91"/>
      <c r="FB20" s="91"/>
      <c r="FC20" s="91"/>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c r="HG20" s="91"/>
      <c r="HH20" s="91"/>
      <c r="HI20" s="91"/>
      <c r="HJ20" s="91"/>
      <c r="HK20" s="91"/>
      <c r="HL20" s="91"/>
      <c r="HM20" s="91"/>
      <c r="HN20" s="91"/>
      <c r="HO20" s="91"/>
      <c r="HP20" s="91"/>
    </row>
    <row r="21" spans="2:224" s="4" customFormat="1" ht="12" thickBot="1" x14ac:dyDescent="0.25">
      <c r="H21" s="10"/>
      <c r="I21" s="10"/>
      <c r="J21" s="7"/>
      <c r="S21" s="8"/>
      <c r="T21" s="6"/>
      <c r="U21" s="5"/>
      <c r="AE21" s="9"/>
      <c r="AF21" s="5"/>
      <c r="AO21" s="12"/>
      <c r="AP21" s="6"/>
      <c r="AQ21" s="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row>
    <row r="22" spans="2:224" x14ac:dyDescent="0.25">
      <c r="B22" s="32"/>
      <c r="C22" s="39" t="s">
        <v>21</v>
      </c>
      <c r="D22" s="39"/>
      <c r="E22" s="39"/>
      <c r="F22" s="39" t="s">
        <v>0</v>
      </c>
      <c r="G22" s="40">
        <v>1</v>
      </c>
      <c r="H22" s="78">
        <f t="shared" si="3"/>
        <v>0.46932162642416642</v>
      </c>
      <c r="I22" s="78">
        <f t="shared" si="3"/>
        <v>0.52158461377652354</v>
      </c>
      <c r="J22" s="46">
        <v>9567</v>
      </c>
      <c r="K22" s="47">
        <v>2265</v>
      </c>
      <c r="L22" s="53">
        <v>1707</v>
      </c>
      <c r="M22" s="43">
        <v>243</v>
      </c>
      <c r="N22" s="43">
        <v>92</v>
      </c>
      <c r="O22" s="43"/>
      <c r="P22" s="43"/>
      <c r="Q22" s="43"/>
      <c r="R22" s="43"/>
      <c r="S22" s="44"/>
      <c r="T22" s="45">
        <f>(K22+L22)/J22</f>
        <v>0.41517717152712447</v>
      </c>
      <c r="U22" s="41">
        <f>(K22+L22+M22+N22)/J22</f>
        <v>0.45019337305320373</v>
      </c>
      <c r="V22" s="43">
        <v>3</v>
      </c>
      <c r="W22" s="43">
        <v>7</v>
      </c>
      <c r="X22" s="43">
        <v>2</v>
      </c>
      <c r="Y22" s="43">
        <v>10</v>
      </c>
      <c r="Z22" s="43"/>
      <c r="AA22" s="43"/>
      <c r="AB22" s="43"/>
      <c r="AC22" s="43"/>
      <c r="AD22" s="44"/>
      <c r="AE22" s="45">
        <f>(V22+W22)/J22</f>
        <v>1.0452597470471411E-3</v>
      </c>
      <c r="AF22" s="41">
        <f>(V22+W22+X22+Y22)/J22</f>
        <v>2.2995714435037106E-3</v>
      </c>
      <c r="AG22" s="43">
        <v>104</v>
      </c>
      <c r="AH22" s="43">
        <v>85</v>
      </c>
      <c r="AI22" s="43">
        <v>118</v>
      </c>
      <c r="AJ22" s="43">
        <v>80</v>
      </c>
      <c r="AK22" s="43">
        <v>121</v>
      </c>
      <c r="AL22" s="43">
        <v>85</v>
      </c>
      <c r="AM22" s="43">
        <v>68</v>
      </c>
      <c r="AN22" s="43"/>
      <c r="AO22" s="100"/>
      <c r="AP22" s="45">
        <f t="shared" ref="AP22:AP24" si="6">(AG22+AH22+AI22+AJ22+AK22) /J22</f>
        <v>5.3099195149994775E-2</v>
      </c>
      <c r="AQ22" s="41">
        <f t="shared" ref="AQ22:AQ24" si="7">(AG22+AH22+AI22+AJ22+AK22+AL22+AM22)/J22</f>
        <v>6.909166927981604E-2</v>
      </c>
    </row>
    <row r="23" spans="2:224" x14ac:dyDescent="0.25">
      <c r="B23" s="32"/>
      <c r="C23" s="39" t="s">
        <v>22</v>
      </c>
      <c r="D23" s="39"/>
      <c r="E23" s="39"/>
      <c r="F23" s="39" t="s">
        <v>6</v>
      </c>
      <c r="G23" s="40">
        <v>2</v>
      </c>
      <c r="H23" s="78">
        <f t="shared" si="3"/>
        <v>0.576022478926007</v>
      </c>
      <c r="I23" s="78">
        <f t="shared" si="3"/>
        <v>0.65017171401810803</v>
      </c>
      <c r="J23" s="46">
        <v>6406</v>
      </c>
      <c r="K23" s="43">
        <v>554</v>
      </c>
      <c r="L23" s="47">
        <v>2091</v>
      </c>
      <c r="M23" s="47">
        <v>729</v>
      </c>
      <c r="N23" s="43">
        <v>181</v>
      </c>
      <c r="O23" s="43">
        <v>81</v>
      </c>
      <c r="P23" s="43"/>
      <c r="Q23" s="43"/>
      <c r="R23" s="43"/>
      <c r="S23" s="44"/>
      <c r="T23" s="45">
        <f>(K23+L23+M23)/J23</f>
        <v>0.52669372463315645</v>
      </c>
      <c r="U23" s="41">
        <f>(K23+L23+M23+N23+O23)/J23</f>
        <v>0.56759288167343114</v>
      </c>
      <c r="V23" s="43">
        <v>2</v>
      </c>
      <c r="W23" s="43">
        <v>5</v>
      </c>
      <c r="X23" s="43">
        <v>12</v>
      </c>
      <c r="Y23" s="43">
        <v>18</v>
      </c>
      <c r="Z23" s="43">
        <v>14</v>
      </c>
      <c r="AA23" s="43"/>
      <c r="AB23" s="43"/>
      <c r="AC23" s="43"/>
      <c r="AD23" s="44"/>
      <c r="AE23" s="45">
        <f>(V23+W23+X23)/J23</f>
        <v>2.9659694036840464E-3</v>
      </c>
      <c r="AF23" s="41">
        <f>(V23+W23+X23+Y23+Z23)/J23</f>
        <v>7.9612862940992811E-3</v>
      </c>
      <c r="AG23" s="43">
        <v>51</v>
      </c>
      <c r="AH23" s="43">
        <v>55</v>
      </c>
      <c r="AI23" s="43">
        <v>74</v>
      </c>
      <c r="AJ23" s="43">
        <v>58</v>
      </c>
      <c r="AK23" s="43">
        <v>59</v>
      </c>
      <c r="AL23" s="43">
        <v>107</v>
      </c>
      <c r="AM23" s="43">
        <v>74</v>
      </c>
      <c r="AN23" s="43"/>
      <c r="AO23" s="100"/>
      <c r="AP23" s="45">
        <f t="shared" si="6"/>
        <v>4.6362784889166404E-2</v>
      </c>
      <c r="AQ23" s="41">
        <f t="shared" si="7"/>
        <v>7.4617546050577577E-2</v>
      </c>
    </row>
    <row r="24" spans="2:224" x14ac:dyDescent="0.25">
      <c r="B24" s="32"/>
      <c r="C24" s="39"/>
      <c r="D24" s="39"/>
      <c r="E24" s="39"/>
      <c r="F24" s="39" t="s">
        <v>1</v>
      </c>
      <c r="G24" s="40">
        <v>4</v>
      </c>
      <c r="H24" s="78">
        <f t="shared" si="3"/>
        <v>0.52567975830815716</v>
      </c>
      <c r="I24" s="78">
        <f t="shared" si="3"/>
        <v>0.55287009063444115</v>
      </c>
      <c r="J24" s="46">
        <v>331</v>
      </c>
      <c r="K24" s="47">
        <v>28</v>
      </c>
      <c r="L24" s="47">
        <v>61</v>
      </c>
      <c r="M24" s="47">
        <v>12</v>
      </c>
      <c r="N24" s="47">
        <v>37</v>
      </c>
      <c r="O24" s="47">
        <v>9</v>
      </c>
      <c r="P24" s="47">
        <v>1</v>
      </c>
      <c r="Q24" s="47">
        <v>1</v>
      </c>
      <c r="R24" s="47"/>
      <c r="S24" s="48"/>
      <c r="T24" s="49">
        <f>(K24+L24+M24+N24+O24) /J24</f>
        <v>0.44410876132930516</v>
      </c>
      <c r="U24" s="41">
        <f>(K24+L24+M24+N24+O24+P24+Q24)/J24</f>
        <v>0.45015105740181272</v>
      </c>
      <c r="V24" s="43">
        <v>0</v>
      </c>
      <c r="W24" s="43">
        <v>0</v>
      </c>
      <c r="X24" s="43">
        <v>0</v>
      </c>
      <c r="Y24" s="43">
        <v>0</v>
      </c>
      <c r="Z24" s="43">
        <v>0</v>
      </c>
      <c r="AA24" s="43">
        <v>0</v>
      </c>
      <c r="AB24" s="43">
        <v>0</v>
      </c>
      <c r="AC24" s="43"/>
      <c r="AD24" s="44"/>
      <c r="AE24" s="49">
        <f>(V24+W24+X24+Y24+Z24) /J24</f>
        <v>0</v>
      </c>
      <c r="AF24" s="41">
        <f>(V24+W24+X24+Y24+Z24+AA24+AB24)/J24</f>
        <v>0</v>
      </c>
      <c r="AG24" s="43">
        <v>5</v>
      </c>
      <c r="AH24" s="43">
        <v>0</v>
      </c>
      <c r="AI24" s="43">
        <v>15</v>
      </c>
      <c r="AJ24" s="43">
        <v>4</v>
      </c>
      <c r="AK24" s="43">
        <v>3</v>
      </c>
      <c r="AL24" s="43">
        <v>5</v>
      </c>
      <c r="AM24" s="43">
        <v>2</v>
      </c>
      <c r="AN24" s="43"/>
      <c r="AO24" s="100"/>
      <c r="AP24" s="45">
        <f t="shared" si="6"/>
        <v>8.1570996978851965E-2</v>
      </c>
      <c r="AQ24" s="41">
        <f t="shared" si="7"/>
        <v>0.1027190332326284</v>
      </c>
    </row>
    <row r="25" spans="2:224" x14ac:dyDescent="0.25">
      <c r="B25" s="32"/>
      <c r="C25" s="39"/>
      <c r="D25" s="39"/>
      <c r="E25" s="39"/>
      <c r="F25" s="39" t="s">
        <v>2</v>
      </c>
      <c r="G25" s="40">
        <v>3</v>
      </c>
      <c r="H25" s="50" t="s">
        <v>4</v>
      </c>
      <c r="I25" s="50" t="s">
        <v>4</v>
      </c>
      <c r="J25" s="46" t="s">
        <v>5</v>
      </c>
      <c r="K25" s="47"/>
      <c r="L25" s="47"/>
      <c r="M25" s="47"/>
      <c r="N25" s="47"/>
      <c r="O25" s="47"/>
      <c r="P25" s="47"/>
      <c r="Q25" s="47"/>
      <c r="R25" s="47"/>
      <c r="S25" s="48"/>
      <c r="T25" s="45"/>
      <c r="U25" s="41"/>
      <c r="V25" s="43"/>
      <c r="W25" s="43"/>
      <c r="X25" s="43"/>
      <c r="Y25" s="43"/>
      <c r="Z25" s="43"/>
      <c r="AA25" s="43"/>
      <c r="AB25" s="43"/>
      <c r="AC25" s="43"/>
      <c r="AD25" s="44"/>
      <c r="AE25" s="49"/>
      <c r="AF25" s="51"/>
      <c r="AG25" s="43"/>
      <c r="AH25" s="43"/>
      <c r="AI25" s="43"/>
      <c r="AJ25" s="43"/>
      <c r="AK25" s="43"/>
      <c r="AL25" s="43"/>
      <c r="AM25" s="43"/>
      <c r="AN25" s="43"/>
      <c r="AO25" s="100"/>
      <c r="AP25" s="45"/>
      <c r="AQ25" s="41"/>
    </row>
    <row r="26" spans="2:224" s="30" customFormat="1" x14ac:dyDescent="0.25">
      <c r="B26" s="32"/>
      <c r="C26" s="43"/>
      <c r="D26" s="43"/>
      <c r="E26" s="43"/>
      <c r="F26" s="43" t="s">
        <v>3</v>
      </c>
      <c r="G26" s="52">
        <v>6</v>
      </c>
      <c r="H26" s="50" t="s">
        <v>4</v>
      </c>
      <c r="I26" s="50" t="s">
        <v>4</v>
      </c>
      <c r="J26" s="46" t="s">
        <v>5</v>
      </c>
      <c r="K26" s="47"/>
      <c r="L26" s="47"/>
      <c r="M26" s="47"/>
      <c r="N26" s="47"/>
      <c r="O26" s="47"/>
      <c r="P26" s="47"/>
      <c r="Q26" s="47"/>
      <c r="R26" s="47"/>
      <c r="S26" s="48"/>
      <c r="T26" s="45"/>
      <c r="U26" s="41"/>
      <c r="V26" s="43"/>
      <c r="W26" s="43"/>
      <c r="X26" s="43"/>
      <c r="Y26" s="43"/>
      <c r="Z26" s="43"/>
      <c r="AA26" s="43"/>
      <c r="AB26" s="43"/>
      <c r="AC26" s="43"/>
      <c r="AD26" s="44"/>
      <c r="AE26" s="49"/>
      <c r="AF26" s="51"/>
      <c r="AG26" s="43"/>
      <c r="AH26" s="43"/>
      <c r="AI26" s="43"/>
      <c r="AJ26" s="43"/>
      <c r="AK26" s="43"/>
      <c r="AL26" s="43"/>
      <c r="AM26" s="43"/>
      <c r="AN26" s="43"/>
      <c r="AO26" s="100"/>
      <c r="AP26" s="45"/>
      <c r="AQ26" s="4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1"/>
      <c r="DH26" s="91"/>
      <c r="DI26" s="91"/>
      <c r="DJ26" s="91"/>
      <c r="DK26" s="91"/>
      <c r="DL26" s="91"/>
      <c r="DM26" s="91"/>
      <c r="DN26" s="91"/>
      <c r="DO26" s="91"/>
      <c r="DP26" s="91"/>
      <c r="DQ26" s="91"/>
      <c r="DR26" s="91"/>
      <c r="DS26" s="91"/>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1"/>
      <c r="GD26" s="91"/>
      <c r="GE26" s="91"/>
      <c r="GF26" s="91"/>
      <c r="GG26" s="91"/>
      <c r="GH26" s="91"/>
      <c r="GI26" s="91"/>
      <c r="GJ26" s="91"/>
      <c r="GK26" s="91"/>
      <c r="GL26" s="91"/>
      <c r="GM26" s="91"/>
      <c r="GN26" s="91"/>
      <c r="GO26" s="91"/>
      <c r="GP26" s="91"/>
      <c r="GQ26" s="91"/>
      <c r="GR26" s="91"/>
      <c r="GS26" s="91"/>
      <c r="GT26" s="91"/>
      <c r="GU26" s="91"/>
      <c r="GV26" s="91"/>
      <c r="GW26" s="91"/>
      <c r="GX26" s="91"/>
      <c r="GY26" s="91"/>
      <c r="GZ26" s="91"/>
      <c r="HA26" s="91"/>
      <c r="HB26" s="91"/>
      <c r="HC26" s="91"/>
      <c r="HD26" s="91"/>
      <c r="HE26" s="91"/>
      <c r="HF26" s="91"/>
      <c r="HG26" s="91"/>
      <c r="HH26" s="91"/>
      <c r="HI26" s="91"/>
      <c r="HJ26" s="91"/>
      <c r="HK26" s="91"/>
      <c r="HL26" s="91"/>
      <c r="HM26" s="91"/>
      <c r="HN26" s="91"/>
      <c r="HO26" s="91"/>
      <c r="HP26" s="91"/>
    </row>
    <row r="27" spans="2:224" s="38" customFormat="1" ht="15.75" thickBot="1" x14ac:dyDescent="0.3">
      <c r="B27" s="37"/>
      <c r="C27" s="54"/>
      <c r="D27" s="54"/>
      <c r="E27" s="54"/>
      <c r="F27" s="4"/>
      <c r="G27" s="55"/>
      <c r="H27" s="10"/>
      <c r="I27" s="10"/>
      <c r="J27" s="56"/>
      <c r="K27" s="57"/>
      <c r="L27" s="57"/>
      <c r="M27" s="57"/>
      <c r="N27" s="57"/>
      <c r="O27" s="57"/>
      <c r="P27" s="57"/>
      <c r="Q27" s="57"/>
      <c r="R27" s="57"/>
      <c r="S27" s="58"/>
      <c r="T27" s="59"/>
      <c r="U27" s="60"/>
      <c r="V27" s="54"/>
      <c r="W27" s="54"/>
      <c r="X27" s="54"/>
      <c r="Y27" s="54"/>
      <c r="Z27" s="54"/>
      <c r="AA27" s="54"/>
      <c r="AB27" s="54"/>
      <c r="AC27" s="54"/>
      <c r="AD27" s="61"/>
      <c r="AE27" s="62"/>
      <c r="AF27" s="63"/>
      <c r="AG27" s="54"/>
      <c r="AH27" s="54"/>
      <c r="AI27" s="54"/>
      <c r="AJ27" s="54"/>
      <c r="AK27" s="54"/>
      <c r="AL27" s="54"/>
      <c r="AM27" s="54"/>
      <c r="AN27" s="54"/>
      <c r="AO27" s="101"/>
      <c r="AP27" s="59"/>
      <c r="AQ27" s="60"/>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c r="HG27" s="91"/>
      <c r="HH27" s="91"/>
      <c r="HI27" s="91"/>
      <c r="HJ27" s="91"/>
      <c r="HK27" s="91"/>
      <c r="HL27" s="91"/>
      <c r="HM27" s="91"/>
      <c r="HN27" s="91"/>
      <c r="HO27" s="91"/>
      <c r="HP27" s="91"/>
    </row>
    <row r="28" spans="2:224" x14ac:dyDescent="0.25">
      <c r="B28" s="32"/>
      <c r="C28" s="39" t="s">
        <v>23</v>
      </c>
      <c r="D28" s="39"/>
      <c r="E28" s="39"/>
      <c r="F28" s="39" t="s">
        <v>0</v>
      </c>
      <c r="G28" s="40">
        <v>1</v>
      </c>
      <c r="H28" s="50" t="s">
        <v>4</v>
      </c>
      <c r="I28" s="50" t="s">
        <v>4</v>
      </c>
      <c r="J28" s="42" t="s">
        <v>5</v>
      </c>
      <c r="K28" s="43"/>
      <c r="L28" s="43"/>
      <c r="M28" s="43"/>
      <c r="N28" s="43"/>
      <c r="O28" s="43"/>
      <c r="P28" s="43"/>
      <c r="Q28" s="43"/>
      <c r="R28" s="43"/>
      <c r="S28" s="44"/>
      <c r="T28" s="45"/>
      <c r="U28" s="41"/>
      <c r="V28" s="43"/>
      <c r="W28" s="43"/>
      <c r="X28" s="43"/>
      <c r="Y28" s="43"/>
      <c r="Z28" s="43"/>
      <c r="AA28" s="43"/>
      <c r="AB28" s="43"/>
      <c r="AC28" s="43"/>
      <c r="AD28" s="44"/>
      <c r="AE28" s="45"/>
      <c r="AF28" s="41"/>
      <c r="AG28" s="43"/>
      <c r="AH28" s="43"/>
      <c r="AI28" s="43"/>
      <c r="AJ28" s="43"/>
      <c r="AK28" s="43"/>
      <c r="AL28" s="43"/>
      <c r="AM28" s="43"/>
      <c r="AN28" s="43"/>
      <c r="AO28" s="100"/>
      <c r="AP28" s="45"/>
      <c r="AQ28" s="41"/>
    </row>
    <row r="29" spans="2:224" x14ac:dyDescent="0.25">
      <c r="B29" s="32"/>
      <c r="C29" s="39"/>
      <c r="D29" s="39"/>
      <c r="E29" s="39"/>
      <c r="F29" s="39" t="s">
        <v>6</v>
      </c>
      <c r="G29" s="40">
        <v>2</v>
      </c>
      <c r="H29" s="102" t="s">
        <v>74</v>
      </c>
      <c r="I29" s="102" t="s">
        <v>74</v>
      </c>
      <c r="J29" s="42" t="s">
        <v>74</v>
      </c>
      <c r="K29" s="97" t="s">
        <v>74</v>
      </c>
      <c r="L29" s="97" t="s">
        <v>74</v>
      </c>
      <c r="M29" s="53" t="s">
        <v>74</v>
      </c>
      <c r="N29" s="97" t="s">
        <v>74</v>
      </c>
      <c r="O29" s="97" t="s">
        <v>74</v>
      </c>
      <c r="P29" s="97"/>
      <c r="Q29" s="97"/>
      <c r="R29" s="97"/>
      <c r="S29" s="98"/>
      <c r="T29" s="103" t="s">
        <v>74</v>
      </c>
      <c r="U29" s="102" t="s">
        <v>74</v>
      </c>
      <c r="V29" s="97" t="s">
        <v>74</v>
      </c>
      <c r="W29" s="97" t="s">
        <v>74</v>
      </c>
      <c r="X29" s="97" t="s">
        <v>74</v>
      </c>
      <c r="Y29" s="97" t="s">
        <v>74</v>
      </c>
      <c r="Z29" s="97" t="s">
        <v>74</v>
      </c>
      <c r="AA29" s="97"/>
      <c r="AB29" s="97"/>
      <c r="AC29" s="97"/>
      <c r="AD29" s="98"/>
      <c r="AE29" s="103" t="s">
        <v>74</v>
      </c>
      <c r="AF29" s="102" t="s">
        <v>74</v>
      </c>
      <c r="AG29" s="97" t="s">
        <v>74</v>
      </c>
      <c r="AH29" s="97" t="s">
        <v>74</v>
      </c>
      <c r="AI29" s="97" t="s">
        <v>74</v>
      </c>
      <c r="AJ29" s="97" t="s">
        <v>74</v>
      </c>
      <c r="AK29" s="97" t="s">
        <v>74</v>
      </c>
      <c r="AL29" s="97" t="s">
        <v>74</v>
      </c>
      <c r="AM29" s="97" t="s">
        <v>74</v>
      </c>
      <c r="AN29" s="97"/>
      <c r="AO29" s="50"/>
      <c r="AP29" s="103" t="s">
        <v>74</v>
      </c>
      <c r="AQ29" s="102" t="s">
        <v>74</v>
      </c>
    </row>
    <row r="30" spans="2:224" x14ac:dyDescent="0.25">
      <c r="B30" s="32"/>
      <c r="C30" s="39"/>
      <c r="D30" s="39"/>
      <c r="E30" s="39"/>
      <c r="F30" s="39" t="s">
        <v>1</v>
      </c>
      <c r="G30" s="40">
        <v>4</v>
      </c>
      <c r="H30" s="78">
        <f t="shared" si="3"/>
        <v>0.56553398058252424</v>
      </c>
      <c r="I30" s="78">
        <f t="shared" si="3"/>
        <v>0.65210355987055013</v>
      </c>
      <c r="J30" s="46">
        <v>1236</v>
      </c>
      <c r="K30" s="47">
        <v>13</v>
      </c>
      <c r="L30" s="47">
        <v>111</v>
      </c>
      <c r="M30" s="47">
        <v>128</v>
      </c>
      <c r="N30" s="47">
        <v>203</v>
      </c>
      <c r="O30" s="47">
        <v>133</v>
      </c>
      <c r="P30" s="47">
        <v>29</v>
      </c>
      <c r="Q30" s="47">
        <v>14</v>
      </c>
      <c r="R30" s="47"/>
      <c r="S30" s="48"/>
      <c r="T30" s="49">
        <f>(K30+L30+M30+N30+O30) /J30</f>
        <v>0.47572815533980584</v>
      </c>
      <c r="U30" s="41">
        <f>(K30+L30+M30+N30+O30+P30+Q30)/J30</f>
        <v>0.51051779935275077</v>
      </c>
      <c r="V30" s="43">
        <v>0</v>
      </c>
      <c r="W30" s="43">
        <v>2</v>
      </c>
      <c r="X30" s="43">
        <v>4</v>
      </c>
      <c r="Y30" s="43">
        <v>21</v>
      </c>
      <c r="Z30" s="43">
        <v>34</v>
      </c>
      <c r="AA30" s="43">
        <v>27</v>
      </c>
      <c r="AB30" s="43">
        <v>12</v>
      </c>
      <c r="AC30" s="43"/>
      <c r="AD30" s="44"/>
      <c r="AE30" s="49">
        <f>(V30+W30+X30+Y30+Z30) /J30</f>
        <v>4.9352750809061485E-2</v>
      </c>
      <c r="AF30" s="41">
        <f>(V30+W30+X30+Y30+Z30+AA30+AB30)/J30</f>
        <v>8.0906148867313912E-2</v>
      </c>
      <c r="AG30" s="43">
        <v>4</v>
      </c>
      <c r="AH30" s="43">
        <v>4</v>
      </c>
      <c r="AI30" s="43">
        <v>15</v>
      </c>
      <c r="AJ30" s="43">
        <v>14</v>
      </c>
      <c r="AK30" s="43">
        <v>13</v>
      </c>
      <c r="AL30" s="43">
        <v>15</v>
      </c>
      <c r="AM30" s="43">
        <v>10</v>
      </c>
      <c r="AN30" s="43"/>
      <c r="AO30" s="100"/>
      <c r="AP30" s="45">
        <f t="shared" ref="AP30:AP31" si="8">(AG30+AH30+AI30+AJ30+AK30) /J30</f>
        <v>4.0453074433656956E-2</v>
      </c>
      <c r="AQ30" s="41">
        <f t="shared" ref="AQ30:AQ31" si="9">(AG30+AH30+AI30+AJ30+AK30+AL30+AM30)/J30</f>
        <v>6.0679611650485438E-2</v>
      </c>
    </row>
    <row r="31" spans="2:224" x14ac:dyDescent="0.25">
      <c r="B31" s="32"/>
      <c r="C31" s="39"/>
      <c r="D31" s="39"/>
      <c r="E31" s="39"/>
      <c r="F31" s="39" t="s">
        <v>2</v>
      </c>
      <c r="G31" s="40">
        <v>3</v>
      </c>
      <c r="H31" s="78">
        <f t="shared" si="3"/>
        <v>0.48148148148148145</v>
      </c>
      <c r="I31" s="78">
        <f t="shared" si="3"/>
        <v>0.55555555555555558</v>
      </c>
      <c r="J31" s="46">
        <v>27</v>
      </c>
      <c r="K31" s="47">
        <v>0</v>
      </c>
      <c r="L31" s="47">
        <v>6</v>
      </c>
      <c r="M31" s="47">
        <v>3</v>
      </c>
      <c r="N31" s="47">
        <v>3</v>
      </c>
      <c r="O31" s="47">
        <v>1</v>
      </c>
      <c r="P31" s="47">
        <v>0</v>
      </c>
      <c r="Q31" s="47"/>
      <c r="R31" s="47"/>
      <c r="S31" s="48"/>
      <c r="T31" s="45">
        <f>(K31+L31+M31+N31)/J31</f>
        <v>0.44444444444444442</v>
      </c>
      <c r="U31" s="41">
        <f>(K31+L31+M31+N31+O31+P31)/J31</f>
        <v>0.48148148148148145</v>
      </c>
      <c r="V31" s="43">
        <v>0</v>
      </c>
      <c r="W31" s="43">
        <v>0</v>
      </c>
      <c r="X31" s="43">
        <v>0</v>
      </c>
      <c r="Y31" s="43">
        <v>0</v>
      </c>
      <c r="Z31" s="43">
        <v>0</v>
      </c>
      <c r="AA31" s="43">
        <v>0</v>
      </c>
      <c r="AB31" s="43"/>
      <c r="AC31" s="43"/>
      <c r="AD31" s="44"/>
      <c r="AE31" s="49">
        <f>(V31+W31+X31+Y31)/J31</f>
        <v>0</v>
      </c>
      <c r="AF31" s="51">
        <f>(V31+W31+X31+Y31+Z31+AA31)/J31</f>
        <v>0</v>
      </c>
      <c r="AG31" s="43">
        <v>0</v>
      </c>
      <c r="AH31" s="43">
        <v>1</v>
      </c>
      <c r="AI31" s="43">
        <v>0</v>
      </c>
      <c r="AJ31" s="43">
        <v>0</v>
      </c>
      <c r="AK31" s="43">
        <v>0</v>
      </c>
      <c r="AL31" s="43">
        <v>1</v>
      </c>
      <c r="AM31" s="43">
        <v>0</v>
      </c>
      <c r="AN31" s="43"/>
      <c r="AO31" s="100"/>
      <c r="AP31" s="45">
        <f t="shared" si="8"/>
        <v>3.7037037037037035E-2</v>
      </c>
      <c r="AQ31" s="41">
        <f t="shared" si="9"/>
        <v>7.407407407407407E-2</v>
      </c>
    </row>
    <row r="32" spans="2:224" s="30" customFormat="1" x14ac:dyDescent="0.25">
      <c r="B32" s="32"/>
      <c r="C32" s="43"/>
      <c r="D32" s="43"/>
      <c r="E32" s="43"/>
      <c r="F32" s="43" t="s">
        <v>3</v>
      </c>
      <c r="G32" s="52">
        <v>6</v>
      </c>
      <c r="H32" s="50" t="s">
        <v>4</v>
      </c>
      <c r="I32" s="50" t="s">
        <v>4</v>
      </c>
      <c r="J32" s="46" t="s">
        <v>5</v>
      </c>
      <c r="K32" s="47"/>
      <c r="L32" s="47"/>
      <c r="M32" s="47"/>
      <c r="N32" s="47"/>
      <c r="O32" s="47"/>
      <c r="P32" s="47"/>
      <c r="Q32" s="47"/>
      <c r="R32" s="47"/>
      <c r="S32" s="48"/>
      <c r="T32" s="45"/>
      <c r="U32" s="41"/>
      <c r="V32" s="43"/>
      <c r="W32" s="43"/>
      <c r="X32" s="43"/>
      <c r="Y32" s="43"/>
      <c r="Z32" s="43"/>
      <c r="AA32" s="43"/>
      <c r="AB32" s="43"/>
      <c r="AC32" s="43"/>
      <c r="AD32" s="44"/>
      <c r="AE32" s="49"/>
      <c r="AF32" s="51"/>
      <c r="AG32" s="43"/>
      <c r="AH32" s="43"/>
      <c r="AI32" s="43"/>
      <c r="AJ32" s="43"/>
      <c r="AK32" s="43"/>
      <c r="AL32" s="43"/>
      <c r="AM32" s="43"/>
      <c r="AN32" s="43"/>
      <c r="AO32" s="100"/>
      <c r="AP32" s="45"/>
      <c r="AQ32" s="4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c r="EO32" s="91"/>
      <c r="EP32" s="91"/>
      <c r="EQ32" s="91"/>
      <c r="ER32" s="91"/>
      <c r="ES32" s="91"/>
      <c r="ET32" s="91"/>
      <c r="EU32" s="91"/>
      <c r="EV32" s="91"/>
      <c r="EW32" s="91"/>
      <c r="EX32" s="91"/>
      <c r="EY32" s="91"/>
      <c r="EZ32" s="91"/>
      <c r="FA32" s="91"/>
      <c r="FB32" s="91"/>
      <c r="FC32" s="91"/>
      <c r="FD32" s="91"/>
      <c r="FE32" s="91"/>
      <c r="FF32" s="91"/>
      <c r="FG32" s="91"/>
      <c r="FH32" s="91"/>
      <c r="FI32" s="91"/>
      <c r="FJ32" s="91"/>
      <c r="FK32" s="91"/>
      <c r="FL32" s="91"/>
      <c r="FM32" s="91"/>
      <c r="FN32" s="91"/>
      <c r="FO32" s="91"/>
      <c r="FP32" s="91"/>
      <c r="FQ32" s="91"/>
      <c r="FR32" s="91"/>
      <c r="FS32" s="91"/>
      <c r="FT32" s="91"/>
      <c r="FU32" s="91"/>
      <c r="FV32" s="91"/>
      <c r="FW32" s="91"/>
      <c r="FX32" s="91"/>
      <c r="FY32" s="91"/>
      <c r="FZ32" s="91"/>
      <c r="GA32" s="91"/>
      <c r="GB32" s="91"/>
      <c r="GC32" s="91"/>
      <c r="GD32" s="91"/>
      <c r="GE32" s="91"/>
      <c r="GF32" s="91"/>
      <c r="GG32" s="91"/>
      <c r="GH32" s="91"/>
      <c r="GI32" s="91"/>
      <c r="GJ32" s="91"/>
      <c r="GK32" s="91"/>
      <c r="GL32" s="91"/>
      <c r="GM32" s="91"/>
      <c r="GN32" s="91"/>
      <c r="GO32" s="91"/>
      <c r="GP32" s="91"/>
      <c r="GQ32" s="91"/>
      <c r="GR32" s="91"/>
      <c r="GS32" s="91"/>
      <c r="GT32" s="91"/>
      <c r="GU32" s="91"/>
      <c r="GV32" s="91"/>
      <c r="GW32" s="91"/>
      <c r="GX32" s="91"/>
      <c r="GY32" s="91"/>
      <c r="GZ32" s="91"/>
      <c r="HA32" s="91"/>
      <c r="HB32" s="91"/>
      <c r="HC32" s="91"/>
      <c r="HD32" s="91"/>
      <c r="HE32" s="91"/>
      <c r="HF32" s="91"/>
      <c r="HG32" s="91"/>
      <c r="HH32" s="91"/>
      <c r="HI32" s="91"/>
      <c r="HJ32" s="91"/>
      <c r="HK32" s="91"/>
      <c r="HL32" s="91"/>
      <c r="HM32" s="91"/>
      <c r="HN32" s="91"/>
      <c r="HO32" s="91"/>
      <c r="HP32" s="91"/>
    </row>
    <row r="33" spans="2:224" s="38" customFormat="1" ht="15.75" thickBot="1" x14ac:dyDescent="0.3">
      <c r="B33" s="37"/>
      <c r="C33" s="54"/>
      <c r="D33" s="54"/>
      <c r="E33" s="54"/>
      <c r="F33" s="4"/>
      <c r="G33" s="55"/>
      <c r="H33" s="10"/>
      <c r="I33" s="10"/>
      <c r="J33" s="56"/>
      <c r="K33" s="57"/>
      <c r="L33" s="57"/>
      <c r="M33" s="57"/>
      <c r="N33" s="57"/>
      <c r="O33" s="57"/>
      <c r="P33" s="57"/>
      <c r="Q33" s="57"/>
      <c r="R33" s="57"/>
      <c r="S33" s="58"/>
      <c r="T33" s="59"/>
      <c r="U33" s="60"/>
      <c r="V33" s="54"/>
      <c r="W33" s="54"/>
      <c r="X33" s="54"/>
      <c r="Y33" s="54"/>
      <c r="Z33" s="54"/>
      <c r="AA33" s="54"/>
      <c r="AB33" s="54"/>
      <c r="AC33" s="54"/>
      <c r="AD33" s="61"/>
      <c r="AE33" s="62"/>
      <c r="AF33" s="63"/>
      <c r="AG33" s="54"/>
      <c r="AH33" s="54"/>
      <c r="AI33" s="54"/>
      <c r="AJ33" s="54"/>
      <c r="AK33" s="54"/>
      <c r="AL33" s="54"/>
      <c r="AM33" s="54"/>
      <c r="AN33" s="54"/>
      <c r="AO33" s="101"/>
      <c r="AP33" s="59"/>
      <c r="AQ33" s="60"/>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c r="CC33" s="91"/>
      <c r="CD33" s="91"/>
      <c r="CE33" s="91"/>
      <c r="CF33" s="91"/>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91"/>
      <c r="DE33" s="91"/>
      <c r="DF33" s="91"/>
      <c r="DG33" s="91"/>
      <c r="DH33" s="91"/>
      <c r="DI33" s="91"/>
      <c r="DJ33" s="91"/>
      <c r="DK33" s="91"/>
      <c r="DL33" s="91"/>
      <c r="DM33" s="91"/>
      <c r="DN33" s="91"/>
      <c r="DO33" s="91"/>
      <c r="DP33" s="91"/>
      <c r="DQ33" s="91"/>
      <c r="DR33" s="91"/>
      <c r="DS33" s="91"/>
      <c r="DT33" s="91"/>
      <c r="DU33" s="91"/>
      <c r="DV33" s="91"/>
      <c r="DW33" s="91"/>
      <c r="DX33" s="91"/>
      <c r="DY33" s="91"/>
      <c r="DZ33" s="91"/>
      <c r="EA33" s="91"/>
      <c r="EB33" s="91"/>
      <c r="EC33" s="91"/>
      <c r="ED33" s="91"/>
      <c r="EE33" s="91"/>
      <c r="EF33" s="91"/>
      <c r="EG33" s="91"/>
      <c r="EH33" s="91"/>
      <c r="EI33" s="91"/>
      <c r="EJ33" s="91"/>
      <c r="EK33" s="91"/>
      <c r="EL33" s="91"/>
      <c r="EM33" s="91"/>
      <c r="EN33" s="91"/>
      <c r="EO33" s="91"/>
      <c r="EP33" s="91"/>
      <c r="EQ33" s="91"/>
      <c r="ER33" s="91"/>
      <c r="ES33" s="91"/>
      <c r="ET33" s="91"/>
      <c r="EU33" s="91"/>
      <c r="EV33" s="91"/>
      <c r="EW33" s="91"/>
      <c r="EX33" s="91"/>
      <c r="EY33" s="91"/>
      <c r="EZ33" s="91"/>
      <c r="FA33" s="91"/>
      <c r="FB33" s="91"/>
      <c r="FC33" s="91"/>
      <c r="FD33" s="91"/>
      <c r="FE33" s="91"/>
      <c r="FF33" s="91"/>
      <c r="FG33" s="91"/>
      <c r="FH33" s="91"/>
      <c r="FI33" s="91"/>
      <c r="FJ33" s="91"/>
      <c r="FK33" s="91"/>
      <c r="FL33" s="91"/>
      <c r="FM33" s="91"/>
      <c r="FN33" s="91"/>
      <c r="FO33" s="91"/>
      <c r="FP33" s="91"/>
      <c r="FQ33" s="91"/>
      <c r="FR33" s="91"/>
      <c r="FS33" s="91"/>
      <c r="FT33" s="91"/>
      <c r="FU33" s="91"/>
      <c r="FV33" s="91"/>
      <c r="FW33" s="91"/>
      <c r="FX33" s="91"/>
      <c r="FY33" s="91"/>
      <c r="FZ33" s="91"/>
      <c r="GA33" s="91"/>
      <c r="GB33" s="91"/>
      <c r="GC33" s="91"/>
      <c r="GD33" s="91"/>
      <c r="GE33" s="91"/>
      <c r="GF33" s="91"/>
      <c r="GG33" s="91"/>
      <c r="GH33" s="91"/>
      <c r="GI33" s="91"/>
      <c r="GJ33" s="91"/>
      <c r="GK33" s="91"/>
      <c r="GL33" s="91"/>
      <c r="GM33" s="91"/>
      <c r="GN33" s="91"/>
      <c r="GO33" s="91"/>
      <c r="GP33" s="91"/>
      <c r="GQ33" s="91"/>
      <c r="GR33" s="91"/>
      <c r="GS33" s="91"/>
      <c r="GT33" s="91"/>
      <c r="GU33" s="91"/>
      <c r="GV33" s="91"/>
      <c r="GW33" s="91"/>
      <c r="GX33" s="91"/>
      <c r="GY33" s="91"/>
      <c r="GZ33" s="91"/>
      <c r="HA33" s="91"/>
      <c r="HB33" s="91"/>
      <c r="HC33" s="91"/>
      <c r="HD33" s="91"/>
      <c r="HE33" s="91"/>
      <c r="HF33" s="91"/>
      <c r="HG33" s="91"/>
      <c r="HH33" s="91"/>
      <c r="HI33" s="91"/>
      <c r="HJ33" s="91"/>
      <c r="HK33" s="91"/>
      <c r="HL33" s="91"/>
      <c r="HM33" s="91"/>
      <c r="HN33" s="91"/>
      <c r="HO33" s="91"/>
      <c r="HP33" s="91"/>
    </row>
    <row r="34" spans="2:224" x14ac:dyDescent="0.25">
      <c r="B34" s="32"/>
      <c r="C34" s="39" t="s">
        <v>24</v>
      </c>
      <c r="D34" s="39"/>
      <c r="E34" s="39"/>
      <c r="F34" s="39" t="s">
        <v>0</v>
      </c>
      <c r="G34" s="40">
        <v>1</v>
      </c>
      <c r="H34" s="78">
        <f t="shared" si="3"/>
        <v>0.45214953271028041</v>
      </c>
      <c r="I34" s="78">
        <f t="shared" si="3"/>
        <v>0.49289719626168227</v>
      </c>
      <c r="J34" s="46">
        <v>5350</v>
      </c>
      <c r="K34" s="47">
        <v>1812</v>
      </c>
      <c r="L34" s="43">
        <v>303</v>
      </c>
      <c r="M34" s="43">
        <v>70</v>
      </c>
      <c r="N34" s="43">
        <v>28</v>
      </c>
      <c r="O34" s="43"/>
      <c r="P34" s="43"/>
      <c r="Q34" s="43"/>
      <c r="R34" s="43"/>
      <c r="S34" s="44"/>
      <c r="T34" s="45">
        <f>(K34+L34)/J34</f>
        <v>0.39532710280373834</v>
      </c>
      <c r="U34" s="41">
        <f>(K34+L34+M34+N34)/J34</f>
        <v>0.41364485981308413</v>
      </c>
      <c r="V34" s="43">
        <v>23</v>
      </c>
      <c r="W34" s="43">
        <v>7</v>
      </c>
      <c r="X34" s="43">
        <v>8</v>
      </c>
      <c r="Y34" s="43">
        <v>10</v>
      </c>
      <c r="Z34" s="43"/>
      <c r="AA34" s="43"/>
      <c r="AB34" s="43"/>
      <c r="AC34" s="43"/>
      <c r="AD34" s="44"/>
      <c r="AE34" s="45">
        <f>(V34+W34)/J34</f>
        <v>5.6074766355140183E-3</v>
      </c>
      <c r="AF34" s="41">
        <f>(V34+W34+X34+Y34)/J34</f>
        <v>8.9719626168224299E-3</v>
      </c>
      <c r="AG34" s="43">
        <v>41</v>
      </c>
      <c r="AH34" s="43">
        <v>38</v>
      </c>
      <c r="AI34" s="43">
        <v>56</v>
      </c>
      <c r="AJ34" s="43">
        <v>65</v>
      </c>
      <c r="AK34" s="43">
        <v>74</v>
      </c>
      <c r="AL34" s="43">
        <v>53</v>
      </c>
      <c r="AM34" s="43">
        <v>49</v>
      </c>
      <c r="AN34" s="43"/>
      <c r="AO34" s="100"/>
      <c r="AP34" s="45">
        <f t="shared" ref="AP34:AP36" si="10">(AG34+AH34+AI34+AJ34+AK34) /J34</f>
        <v>5.1214953271028041E-2</v>
      </c>
      <c r="AQ34" s="41">
        <f t="shared" ref="AQ34:AQ36" si="11">(AG34+AH34+AI34+AJ34+AK34+AL34+AM34)/J34</f>
        <v>7.0280373831775697E-2</v>
      </c>
    </row>
    <row r="35" spans="2:224" x14ac:dyDescent="0.25">
      <c r="B35" s="32"/>
      <c r="C35" s="39"/>
      <c r="D35" s="39"/>
      <c r="E35" s="39"/>
      <c r="F35" s="39" t="s">
        <v>6</v>
      </c>
      <c r="G35" s="40">
        <v>2</v>
      </c>
      <c r="H35" s="78">
        <f t="shared" si="3"/>
        <v>0.46470979386339889</v>
      </c>
      <c r="I35" s="78">
        <f t="shared" si="3"/>
        <v>0.5484943478673886</v>
      </c>
      <c r="J35" s="46">
        <v>10527</v>
      </c>
      <c r="K35" s="43">
        <v>108</v>
      </c>
      <c r="L35" s="47">
        <v>3217</v>
      </c>
      <c r="M35" s="47">
        <v>1142</v>
      </c>
      <c r="N35" s="43">
        <v>377</v>
      </c>
      <c r="O35" s="43">
        <v>152</v>
      </c>
      <c r="P35" s="43"/>
      <c r="Q35" s="43"/>
      <c r="R35" s="43"/>
      <c r="S35" s="44"/>
      <c r="T35" s="45">
        <f>(K35+L35+M35)/J35</f>
        <v>0.4243374180678256</v>
      </c>
      <c r="U35" s="41">
        <f>(K35+L35+M35+N35+O35)/J35</f>
        <v>0.47458915170513916</v>
      </c>
      <c r="V35" s="43">
        <v>11</v>
      </c>
      <c r="W35" s="43">
        <v>22</v>
      </c>
      <c r="X35" s="43">
        <v>30</v>
      </c>
      <c r="Y35" s="43">
        <v>15</v>
      </c>
      <c r="Z35" s="43">
        <v>18</v>
      </c>
      <c r="AA35" s="43"/>
      <c r="AB35" s="43"/>
      <c r="AC35" s="43"/>
      <c r="AD35" s="44"/>
      <c r="AE35" s="45">
        <f>(V35+W35+X35)/J35</f>
        <v>5.9846110002849812E-3</v>
      </c>
      <c r="AF35" s="41">
        <f>(V35+W35+X35+Y35+Z35)/J35</f>
        <v>9.119407238529496E-3</v>
      </c>
      <c r="AG35" s="43">
        <v>36</v>
      </c>
      <c r="AH35" s="43">
        <v>72</v>
      </c>
      <c r="AI35" s="43">
        <v>69</v>
      </c>
      <c r="AJ35" s="43">
        <v>101</v>
      </c>
      <c r="AK35" s="43">
        <v>84</v>
      </c>
      <c r="AL35" s="43">
        <v>172</v>
      </c>
      <c r="AM35" s="43">
        <v>148</v>
      </c>
      <c r="AN35" s="43"/>
      <c r="AO35" s="100"/>
      <c r="AP35" s="45">
        <f t="shared" si="10"/>
        <v>3.4387764795288309E-2</v>
      </c>
      <c r="AQ35" s="41">
        <f t="shared" si="11"/>
        <v>6.4785788923719959E-2</v>
      </c>
    </row>
    <row r="36" spans="2:224" x14ac:dyDescent="0.25">
      <c r="B36" s="32"/>
      <c r="C36" s="39"/>
      <c r="D36" s="39"/>
      <c r="E36" s="39"/>
      <c r="F36" s="39" t="s">
        <v>1</v>
      </c>
      <c r="G36" s="40">
        <v>4</v>
      </c>
      <c r="H36" s="78">
        <f t="shared" si="3"/>
        <v>0.44206008583690987</v>
      </c>
      <c r="I36" s="78">
        <f t="shared" si="3"/>
        <v>0.48111587982832615</v>
      </c>
      <c r="J36" s="46">
        <v>2330</v>
      </c>
      <c r="K36" s="47">
        <v>78</v>
      </c>
      <c r="L36" s="47">
        <v>286</v>
      </c>
      <c r="M36" s="47">
        <v>176</v>
      </c>
      <c r="N36" s="47">
        <v>103</v>
      </c>
      <c r="O36" s="47">
        <v>58</v>
      </c>
      <c r="P36" s="47">
        <v>38</v>
      </c>
      <c r="Q36" s="47">
        <v>25</v>
      </c>
      <c r="R36" s="47"/>
      <c r="S36" s="48"/>
      <c r="T36" s="49">
        <f>(K36+L36+M36+N36+O36) /J36</f>
        <v>0.30085836909871244</v>
      </c>
      <c r="U36" s="41">
        <f>(K36+L36+M36+N36+O36+P36+Q36)/J36</f>
        <v>0.3278969957081545</v>
      </c>
      <c r="V36" s="43">
        <v>5</v>
      </c>
      <c r="W36" s="43">
        <v>1</v>
      </c>
      <c r="X36" s="43">
        <v>3</v>
      </c>
      <c r="Y36" s="43">
        <v>5</v>
      </c>
      <c r="Z36" s="43">
        <v>2</v>
      </c>
      <c r="AA36" s="43">
        <v>2</v>
      </c>
      <c r="AB36" s="43">
        <v>2</v>
      </c>
      <c r="AC36" s="43"/>
      <c r="AD36" s="44"/>
      <c r="AE36" s="49">
        <f>(V36+W36+X36+Y36+Z36) /J36</f>
        <v>6.8669527896995704E-3</v>
      </c>
      <c r="AF36" s="41">
        <f>(V36+W36+X36+Y36+Z36+AA36+AB36)/J36</f>
        <v>8.5836909871244635E-3</v>
      </c>
      <c r="AG36" s="43">
        <v>143</v>
      </c>
      <c r="AH36" s="43">
        <v>79</v>
      </c>
      <c r="AI36" s="43">
        <v>44</v>
      </c>
      <c r="AJ36" s="43">
        <v>27</v>
      </c>
      <c r="AK36" s="43">
        <v>20</v>
      </c>
      <c r="AL36" s="43">
        <v>17</v>
      </c>
      <c r="AM36" s="43">
        <v>7</v>
      </c>
      <c r="AN36" s="43"/>
      <c r="AO36" s="100"/>
      <c r="AP36" s="45">
        <f t="shared" si="10"/>
        <v>0.13433476394849786</v>
      </c>
      <c r="AQ36" s="41">
        <f t="shared" si="11"/>
        <v>0.14463519313304721</v>
      </c>
    </row>
    <row r="37" spans="2:224" x14ac:dyDescent="0.25">
      <c r="B37" s="32"/>
      <c r="C37" s="39"/>
      <c r="D37" s="39"/>
      <c r="E37" s="39"/>
      <c r="F37" s="39" t="s">
        <v>2</v>
      </c>
      <c r="G37" s="40">
        <v>3</v>
      </c>
      <c r="H37" s="50" t="s">
        <v>4</v>
      </c>
      <c r="I37" s="50" t="s">
        <v>4</v>
      </c>
      <c r="J37" s="46" t="s">
        <v>5</v>
      </c>
      <c r="K37" s="47"/>
      <c r="L37" s="47"/>
      <c r="M37" s="47"/>
      <c r="N37" s="47"/>
      <c r="O37" s="47"/>
      <c r="P37" s="47"/>
      <c r="Q37" s="47"/>
      <c r="R37" s="47"/>
      <c r="S37" s="48"/>
      <c r="T37" s="45"/>
      <c r="U37" s="41"/>
      <c r="V37" s="43"/>
      <c r="W37" s="43"/>
      <c r="X37" s="43"/>
      <c r="Y37" s="43"/>
      <c r="Z37" s="43"/>
      <c r="AA37" s="43"/>
      <c r="AB37" s="43"/>
      <c r="AC37" s="43"/>
      <c r="AD37" s="44"/>
      <c r="AE37" s="49"/>
      <c r="AF37" s="51"/>
      <c r="AG37" s="43"/>
      <c r="AH37" s="43"/>
      <c r="AI37" s="43"/>
      <c r="AJ37" s="43"/>
      <c r="AK37" s="43"/>
      <c r="AL37" s="43"/>
      <c r="AM37" s="43"/>
      <c r="AN37" s="43"/>
      <c r="AO37" s="100"/>
      <c r="AP37" s="45"/>
      <c r="AQ37" s="41"/>
    </row>
    <row r="38" spans="2:224" s="30" customFormat="1" x14ac:dyDescent="0.25">
      <c r="B38" s="32"/>
      <c r="C38" s="43"/>
      <c r="D38" s="43"/>
      <c r="E38" s="43"/>
      <c r="F38" s="43" t="s">
        <v>3</v>
      </c>
      <c r="G38" s="52">
        <v>6</v>
      </c>
      <c r="H38" s="50" t="s">
        <v>4</v>
      </c>
      <c r="I38" s="50" t="s">
        <v>4</v>
      </c>
      <c r="J38" s="46" t="s">
        <v>5</v>
      </c>
      <c r="K38" s="47"/>
      <c r="L38" s="47"/>
      <c r="M38" s="47"/>
      <c r="N38" s="47"/>
      <c r="O38" s="47"/>
      <c r="P38" s="47"/>
      <c r="Q38" s="47"/>
      <c r="R38" s="47"/>
      <c r="S38" s="48"/>
      <c r="T38" s="45"/>
      <c r="U38" s="41"/>
      <c r="V38" s="43"/>
      <c r="W38" s="43"/>
      <c r="X38" s="43"/>
      <c r="Y38" s="43"/>
      <c r="Z38" s="43"/>
      <c r="AA38" s="43"/>
      <c r="AB38" s="43"/>
      <c r="AC38" s="43"/>
      <c r="AD38" s="44"/>
      <c r="AE38" s="49"/>
      <c r="AF38" s="51"/>
      <c r="AG38" s="43"/>
      <c r="AH38" s="43"/>
      <c r="AI38" s="43"/>
      <c r="AJ38" s="43"/>
      <c r="AK38" s="43"/>
      <c r="AL38" s="43"/>
      <c r="AM38" s="43"/>
      <c r="AN38" s="43"/>
      <c r="AO38" s="100"/>
      <c r="AP38" s="45"/>
      <c r="AQ38" s="4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91"/>
      <c r="DX38" s="91"/>
      <c r="DY38" s="91"/>
      <c r="DZ38" s="91"/>
      <c r="EA38" s="91"/>
      <c r="EB38" s="91"/>
      <c r="EC38" s="91"/>
      <c r="ED38" s="91"/>
      <c r="EE38" s="91"/>
      <c r="EF38" s="91"/>
      <c r="EG38" s="91"/>
      <c r="EH38" s="91"/>
      <c r="EI38" s="91"/>
      <c r="EJ38" s="91"/>
      <c r="EK38" s="91"/>
      <c r="EL38" s="91"/>
      <c r="EM38" s="91"/>
      <c r="EN38" s="91"/>
      <c r="EO38" s="91"/>
      <c r="EP38" s="91"/>
      <c r="EQ38" s="91"/>
      <c r="ER38" s="91"/>
      <c r="ES38" s="91"/>
      <c r="ET38" s="91"/>
      <c r="EU38" s="91"/>
      <c r="EV38" s="91"/>
      <c r="EW38" s="91"/>
      <c r="EX38" s="91"/>
      <c r="EY38" s="91"/>
      <c r="EZ38" s="91"/>
      <c r="FA38" s="91"/>
      <c r="FB38" s="91"/>
      <c r="FC38" s="91"/>
      <c r="FD38" s="91"/>
      <c r="FE38" s="91"/>
      <c r="FF38" s="91"/>
      <c r="FG38" s="91"/>
      <c r="FH38" s="91"/>
      <c r="FI38" s="91"/>
      <c r="FJ38" s="91"/>
      <c r="FK38" s="91"/>
      <c r="FL38" s="91"/>
      <c r="FM38" s="91"/>
      <c r="FN38" s="91"/>
      <c r="FO38" s="91"/>
      <c r="FP38" s="91"/>
      <c r="FQ38" s="91"/>
      <c r="FR38" s="91"/>
      <c r="FS38" s="91"/>
      <c r="FT38" s="91"/>
      <c r="FU38" s="91"/>
      <c r="FV38" s="91"/>
      <c r="FW38" s="91"/>
      <c r="FX38" s="91"/>
      <c r="FY38" s="91"/>
      <c r="FZ38" s="91"/>
      <c r="GA38" s="91"/>
      <c r="GB38" s="91"/>
      <c r="GC38" s="91"/>
      <c r="GD38" s="91"/>
      <c r="GE38" s="91"/>
      <c r="GF38" s="91"/>
      <c r="GG38" s="91"/>
      <c r="GH38" s="91"/>
      <c r="GI38" s="91"/>
      <c r="GJ38" s="91"/>
      <c r="GK38" s="91"/>
      <c r="GL38" s="91"/>
      <c r="GM38" s="91"/>
      <c r="GN38" s="91"/>
      <c r="GO38" s="91"/>
      <c r="GP38" s="91"/>
      <c r="GQ38" s="91"/>
      <c r="GR38" s="91"/>
      <c r="GS38" s="91"/>
      <c r="GT38" s="91"/>
      <c r="GU38" s="91"/>
      <c r="GV38" s="91"/>
      <c r="GW38" s="91"/>
      <c r="GX38" s="91"/>
      <c r="GY38" s="91"/>
      <c r="GZ38" s="91"/>
      <c r="HA38" s="91"/>
      <c r="HB38" s="91"/>
      <c r="HC38" s="91"/>
      <c r="HD38" s="91"/>
      <c r="HE38" s="91"/>
      <c r="HF38" s="91"/>
      <c r="HG38" s="91"/>
      <c r="HH38" s="91"/>
      <c r="HI38" s="91"/>
      <c r="HJ38" s="91"/>
      <c r="HK38" s="91"/>
      <c r="HL38" s="91"/>
      <c r="HM38" s="91"/>
      <c r="HN38" s="91"/>
      <c r="HO38" s="91"/>
      <c r="HP38" s="91"/>
    </row>
    <row r="39" spans="2:224" s="38" customFormat="1" ht="15.75" thickBot="1" x14ac:dyDescent="0.3">
      <c r="B39" s="37"/>
      <c r="C39" s="54"/>
      <c r="D39" s="54"/>
      <c r="E39" s="54"/>
      <c r="F39" s="4"/>
      <c r="G39" s="55"/>
      <c r="H39" s="10"/>
      <c r="I39" s="10"/>
      <c r="J39" s="56"/>
      <c r="K39" s="57"/>
      <c r="L39" s="57"/>
      <c r="M39" s="57"/>
      <c r="N39" s="57"/>
      <c r="O39" s="57"/>
      <c r="P39" s="57"/>
      <c r="Q39" s="57"/>
      <c r="R39" s="57"/>
      <c r="S39" s="58"/>
      <c r="T39" s="59"/>
      <c r="U39" s="60"/>
      <c r="V39" s="54"/>
      <c r="W39" s="54"/>
      <c r="X39" s="54"/>
      <c r="Y39" s="54"/>
      <c r="Z39" s="54"/>
      <c r="AA39" s="54"/>
      <c r="AB39" s="54"/>
      <c r="AC39" s="54"/>
      <c r="AD39" s="61"/>
      <c r="AE39" s="62"/>
      <c r="AF39" s="63"/>
      <c r="AG39" s="54"/>
      <c r="AH39" s="54"/>
      <c r="AI39" s="54"/>
      <c r="AJ39" s="54"/>
      <c r="AK39" s="54"/>
      <c r="AL39" s="54"/>
      <c r="AM39" s="54"/>
      <c r="AN39" s="54"/>
      <c r="AO39" s="101"/>
      <c r="AP39" s="59"/>
      <c r="AQ39" s="6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91"/>
      <c r="DJ39" s="91"/>
      <c r="DK39" s="91"/>
      <c r="DL39" s="91"/>
      <c r="DM39" s="91"/>
      <c r="DN39" s="91"/>
      <c r="DO39" s="91"/>
      <c r="DP39" s="91"/>
      <c r="DQ39" s="91"/>
      <c r="DR39" s="91"/>
      <c r="DS39" s="91"/>
      <c r="DT39" s="91"/>
      <c r="DU39" s="91"/>
      <c r="DV39" s="91"/>
      <c r="DW39" s="91"/>
      <c r="DX39" s="91"/>
      <c r="DY39" s="91"/>
      <c r="DZ39" s="91"/>
      <c r="EA39" s="91"/>
      <c r="EB39" s="91"/>
      <c r="EC39" s="91"/>
      <c r="ED39" s="91"/>
      <c r="EE39" s="91"/>
      <c r="EF39" s="91"/>
      <c r="EG39" s="91"/>
      <c r="EH39" s="91"/>
      <c r="EI39" s="91"/>
      <c r="EJ39" s="91"/>
      <c r="EK39" s="91"/>
      <c r="EL39" s="91"/>
      <c r="EM39" s="91"/>
      <c r="EN39" s="91"/>
      <c r="EO39" s="91"/>
      <c r="EP39" s="91"/>
      <c r="EQ39" s="91"/>
      <c r="ER39" s="91"/>
      <c r="ES39" s="91"/>
      <c r="ET39" s="91"/>
      <c r="EU39" s="91"/>
      <c r="EV39" s="91"/>
      <c r="EW39" s="91"/>
      <c r="EX39" s="91"/>
      <c r="EY39" s="91"/>
      <c r="EZ39" s="91"/>
      <c r="FA39" s="91"/>
      <c r="FB39" s="91"/>
      <c r="FC39" s="91"/>
      <c r="FD39" s="91"/>
      <c r="FE39" s="91"/>
      <c r="FF39" s="91"/>
      <c r="FG39" s="91"/>
      <c r="FH39" s="91"/>
      <c r="FI39" s="91"/>
      <c r="FJ39" s="91"/>
      <c r="FK39" s="91"/>
      <c r="FL39" s="91"/>
      <c r="FM39" s="91"/>
      <c r="FN39" s="91"/>
      <c r="FO39" s="91"/>
      <c r="FP39" s="91"/>
      <c r="FQ39" s="91"/>
      <c r="FR39" s="91"/>
      <c r="FS39" s="91"/>
      <c r="FT39" s="91"/>
      <c r="FU39" s="91"/>
      <c r="FV39" s="91"/>
      <c r="FW39" s="91"/>
      <c r="FX39" s="91"/>
      <c r="FY39" s="91"/>
      <c r="FZ39" s="91"/>
      <c r="GA39" s="91"/>
      <c r="GB39" s="91"/>
      <c r="GC39" s="91"/>
      <c r="GD39" s="91"/>
      <c r="GE39" s="91"/>
      <c r="GF39" s="91"/>
      <c r="GG39" s="91"/>
      <c r="GH39" s="91"/>
      <c r="GI39" s="91"/>
      <c r="GJ39" s="91"/>
      <c r="GK39" s="91"/>
      <c r="GL39" s="91"/>
      <c r="GM39" s="91"/>
      <c r="GN39" s="91"/>
      <c r="GO39" s="91"/>
      <c r="GP39" s="91"/>
      <c r="GQ39" s="91"/>
      <c r="GR39" s="91"/>
      <c r="GS39" s="91"/>
      <c r="GT39" s="91"/>
      <c r="GU39" s="91"/>
      <c r="GV39" s="91"/>
      <c r="GW39" s="91"/>
      <c r="GX39" s="91"/>
      <c r="GY39" s="91"/>
      <c r="GZ39" s="91"/>
      <c r="HA39" s="91"/>
      <c r="HB39" s="91"/>
      <c r="HC39" s="91"/>
      <c r="HD39" s="91"/>
      <c r="HE39" s="91"/>
      <c r="HF39" s="91"/>
      <c r="HG39" s="91"/>
      <c r="HH39" s="91"/>
      <c r="HI39" s="91"/>
      <c r="HJ39" s="91"/>
      <c r="HK39" s="91"/>
      <c r="HL39" s="91"/>
      <c r="HM39" s="91"/>
      <c r="HN39" s="91"/>
      <c r="HO39" s="91"/>
      <c r="HP39" s="91"/>
    </row>
    <row r="40" spans="2:224" x14ac:dyDescent="0.25">
      <c r="B40" s="32"/>
      <c r="C40" s="39" t="s">
        <v>25</v>
      </c>
      <c r="D40" s="39"/>
      <c r="E40" s="39"/>
      <c r="F40" s="39" t="s">
        <v>0</v>
      </c>
      <c r="G40" s="40">
        <v>1</v>
      </c>
      <c r="H40" s="50" t="s">
        <v>4</v>
      </c>
      <c r="I40" s="50" t="s">
        <v>4</v>
      </c>
      <c r="J40" s="42" t="s">
        <v>5</v>
      </c>
      <c r="K40" s="43"/>
      <c r="L40" s="43"/>
      <c r="M40" s="43"/>
      <c r="N40" s="43"/>
      <c r="O40" s="43"/>
      <c r="P40" s="43"/>
      <c r="Q40" s="43"/>
      <c r="R40" s="43"/>
      <c r="S40" s="44"/>
      <c r="T40" s="45"/>
      <c r="U40" s="41"/>
      <c r="V40" s="43"/>
      <c r="W40" s="43"/>
      <c r="X40" s="43"/>
      <c r="Y40" s="43"/>
      <c r="Z40" s="43"/>
      <c r="AA40" s="43"/>
      <c r="AB40" s="43"/>
      <c r="AC40" s="43"/>
      <c r="AD40" s="44"/>
      <c r="AE40" s="45"/>
      <c r="AF40" s="41"/>
      <c r="AG40" s="43"/>
      <c r="AH40" s="43"/>
      <c r="AI40" s="43"/>
      <c r="AJ40" s="43"/>
      <c r="AK40" s="43"/>
      <c r="AL40" s="43"/>
      <c r="AM40" s="43"/>
      <c r="AN40" s="43"/>
      <c r="AO40" s="100"/>
      <c r="AP40" s="45"/>
      <c r="AQ40" s="41"/>
    </row>
    <row r="41" spans="2:224" x14ac:dyDescent="0.25">
      <c r="B41" s="32"/>
      <c r="C41" s="39"/>
      <c r="D41" s="39"/>
      <c r="E41" s="39"/>
      <c r="F41" s="39" t="s">
        <v>6</v>
      </c>
      <c r="G41" s="40">
        <v>2</v>
      </c>
      <c r="H41" s="50" t="s">
        <v>4</v>
      </c>
      <c r="I41" s="50" t="s">
        <v>4</v>
      </c>
      <c r="J41" s="42" t="s">
        <v>5</v>
      </c>
      <c r="K41" s="43"/>
      <c r="L41" s="43"/>
      <c r="M41" s="47"/>
      <c r="N41" s="43"/>
      <c r="O41" s="43"/>
      <c r="P41" s="43"/>
      <c r="Q41" s="43"/>
      <c r="R41" s="43"/>
      <c r="S41" s="44"/>
      <c r="T41" s="45"/>
      <c r="U41" s="41"/>
      <c r="V41" s="43"/>
      <c r="W41" s="43"/>
      <c r="X41" s="43"/>
      <c r="Y41" s="43"/>
      <c r="Z41" s="43"/>
      <c r="AA41" s="43"/>
      <c r="AB41" s="43"/>
      <c r="AC41" s="43"/>
      <c r="AD41" s="44"/>
      <c r="AE41" s="45"/>
      <c r="AF41" s="41"/>
      <c r="AG41" s="43"/>
      <c r="AH41" s="43"/>
      <c r="AI41" s="43"/>
      <c r="AJ41" s="43"/>
      <c r="AK41" s="43"/>
      <c r="AL41" s="43"/>
      <c r="AM41" s="43"/>
      <c r="AN41" s="43"/>
      <c r="AO41" s="100"/>
      <c r="AP41" s="45"/>
      <c r="AQ41" s="41"/>
    </row>
    <row r="42" spans="2:224" x14ac:dyDescent="0.25">
      <c r="B42" s="32"/>
      <c r="C42" s="39"/>
      <c r="D42" s="39"/>
      <c r="E42" s="39"/>
      <c r="F42" s="39" t="s">
        <v>1</v>
      </c>
      <c r="G42" s="40">
        <v>4</v>
      </c>
      <c r="H42" s="78">
        <f t="shared" si="3"/>
        <v>0.5028089887640449</v>
      </c>
      <c r="I42" s="78">
        <f t="shared" si="3"/>
        <v>0.6067415730337079</v>
      </c>
      <c r="J42" s="46">
        <v>356</v>
      </c>
      <c r="K42" s="47">
        <v>0</v>
      </c>
      <c r="L42" s="47">
        <v>10</v>
      </c>
      <c r="M42" s="47">
        <v>8</v>
      </c>
      <c r="N42" s="47">
        <v>78</v>
      </c>
      <c r="O42" s="47">
        <v>71</v>
      </c>
      <c r="P42" s="47">
        <v>16</v>
      </c>
      <c r="Q42" s="47">
        <v>6</v>
      </c>
      <c r="R42" s="47"/>
      <c r="S42" s="48"/>
      <c r="T42" s="49">
        <f>(K42+L42+M42+N42+O42) /J42</f>
        <v>0.4691011235955056</v>
      </c>
      <c r="U42" s="41">
        <f>(K42+L42+M42+N42+O42+P42+Q42)/J42</f>
        <v>0.5308988764044944</v>
      </c>
      <c r="V42" s="43">
        <v>0</v>
      </c>
      <c r="W42" s="43">
        <v>0</v>
      </c>
      <c r="X42" s="43">
        <v>1</v>
      </c>
      <c r="Y42" s="43">
        <v>0</v>
      </c>
      <c r="Z42" s="43">
        <v>2</v>
      </c>
      <c r="AA42" s="43">
        <v>3</v>
      </c>
      <c r="AB42" s="43">
        <v>1</v>
      </c>
      <c r="AC42" s="43"/>
      <c r="AD42" s="44"/>
      <c r="AE42" s="49">
        <f>(V42+W42+X42+Y42+Z42) /J42</f>
        <v>8.4269662921348312E-3</v>
      </c>
      <c r="AF42" s="41">
        <f>(V42+W42+X42+Y42+Z42+AA42+AB42)/J42</f>
        <v>1.9662921348314606E-2</v>
      </c>
      <c r="AG42" s="43">
        <v>0</v>
      </c>
      <c r="AH42" s="43">
        <v>0</v>
      </c>
      <c r="AI42" s="43">
        <v>2</v>
      </c>
      <c r="AJ42" s="43">
        <v>5</v>
      </c>
      <c r="AK42" s="43">
        <v>2</v>
      </c>
      <c r="AL42" s="43">
        <v>5</v>
      </c>
      <c r="AM42" s="43">
        <v>6</v>
      </c>
      <c r="AN42" s="43"/>
      <c r="AO42" s="100"/>
      <c r="AP42" s="45">
        <f t="shared" ref="AP42" si="12">(AG42+AH42+AI42+AJ42+AK42) /J42</f>
        <v>2.5280898876404494E-2</v>
      </c>
      <c r="AQ42" s="41">
        <f t="shared" ref="AQ42" si="13">(AG42+AH42+AI42+AJ42+AK42+AL42+AM42)/J42</f>
        <v>5.6179775280898875E-2</v>
      </c>
    </row>
    <row r="43" spans="2:224" x14ac:dyDescent="0.25">
      <c r="B43" s="32"/>
      <c r="C43" s="39"/>
      <c r="D43" s="39"/>
      <c r="E43" s="39"/>
      <c r="F43" s="39" t="s">
        <v>2</v>
      </c>
      <c r="G43" s="40">
        <v>3</v>
      </c>
      <c r="H43" s="50" t="s">
        <v>4</v>
      </c>
      <c r="I43" s="50" t="s">
        <v>4</v>
      </c>
      <c r="J43" s="46" t="s">
        <v>5</v>
      </c>
      <c r="K43" s="47"/>
      <c r="L43" s="47"/>
      <c r="M43" s="47"/>
      <c r="N43" s="47"/>
      <c r="O43" s="47"/>
      <c r="P43" s="47"/>
      <c r="Q43" s="47"/>
      <c r="R43" s="47"/>
      <c r="S43" s="48"/>
      <c r="T43" s="45"/>
      <c r="U43" s="41"/>
      <c r="V43" s="43"/>
      <c r="W43" s="43"/>
      <c r="X43" s="43"/>
      <c r="Y43" s="43"/>
      <c r="Z43" s="43"/>
      <c r="AA43" s="43"/>
      <c r="AB43" s="43"/>
      <c r="AC43" s="43"/>
      <c r="AD43" s="44"/>
      <c r="AE43" s="49"/>
      <c r="AF43" s="51"/>
      <c r="AG43" s="43"/>
      <c r="AH43" s="43"/>
      <c r="AI43" s="43"/>
      <c r="AJ43" s="43"/>
      <c r="AK43" s="43"/>
      <c r="AL43" s="43"/>
      <c r="AM43" s="43"/>
      <c r="AN43" s="43"/>
      <c r="AO43" s="100"/>
      <c r="AP43" s="45"/>
      <c r="AQ43" s="41"/>
    </row>
    <row r="44" spans="2:224" s="30" customFormat="1" x14ac:dyDescent="0.25">
      <c r="B44" s="32"/>
      <c r="C44" s="43"/>
      <c r="D44" s="43"/>
      <c r="E44" s="43"/>
      <c r="F44" s="43" t="s">
        <v>3</v>
      </c>
      <c r="G44" s="52">
        <v>6</v>
      </c>
      <c r="H44" s="50" t="s">
        <v>4</v>
      </c>
      <c r="I44" s="50" t="s">
        <v>4</v>
      </c>
      <c r="J44" s="46" t="s">
        <v>5</v>
      </c>
      <c r="K44" s="47"/>
      <c r="L44" s="47"/>
      <c r="M44" s="47"/>
      <c r="N44" s="47"/>
      <c r="O44" s="47"/>
      <c r="P44" s="47"/>
      <c r="Q44" s="47"/>
      <c r="R44" s="47"/>
      <c r="S44" s="48"/>
      <c r="T44" s="45"/>
      <c r="U44" s="41"/>
      <c r="V44" s="43"/>
      <c r="W44" s="43"/>
      <c r="X44" s="43"/>
      <c r="Y44" s="43"/>
      <c r="Z44" s="43"/>
      <c r="AA44" s="43"/>
      <c r="AB44" s="43"/>
      <c r="AC44" s="43"/>
      <c r="AD44" s="44"/>
      <c r="AE44" s="49"/>
      <c r="AF44" s="51"/>
      <c r="AG44" s="43"/>
      <c r="AH44" s="43"/>
      <c r="AI44" s="43"/>
      <c r="AJ44" s="43"/>
      <c r="AK44" s="43"/>
      <c r="AL44" s="43"/>
      <c r="AM44" s="43"/>
      <c r="AN44" s="43"/>
      <c r="AO44" s="100"/>
      <c r="AP44" s="45"/>
      <c r="AQ44" s="4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c r="BY44" s="91"/>
      <c r="BZ44" s="91"/>
      <c r="CA44" s="91"/>
      <c r="CB44" s="91"/>
      <c r="CC44" s="91"/>
      <c r="CD44" s="91"/>
      <c r="CE44" s="91"/>
      <c r="CF44" s="91"/>
      <c r="CG44" s="91"/>
      <c r="CH44" s="91"/>
      <c r="CI44" s="91"/>
      <c r="CJ44" s="91"/>
      <c r="CK44" s="91"/>
      <c r="CL44" s="91"/>
      <c r="CM44" s="91"/>
      <c r="CN44" s="91"/>
      <c r="CO44" s="91"/>
      <c r="CP44" s="91"/>
      <c r="CQ44" s="91"/>
      <c r="CR44" s="91"/>
      <c r="CS44" s="91"/>
      <c r="CT44" s="91"/>
      <c r="CU44" s="91"/>
      <c r="CV44" s="91"/>
      <c r="CW44" s="91"/>
      <c r="CX44" s="91"/>
      <c r="CY44" s="91"/>
      <c r="CZ44" s="91"/>
      <c r="DA44" s="91"/>
      <c r="DB44" s="91"/>
      <c r="DC44" s="91"/>
      <c r="DD44" s="91"/>
      <c r="DE44" s="91"/>
      <c r="DF44" s="91"/>
      <c r="DG44" s="91"/>
      <c r="DH44" s="91"/>
      <c r="DI44" s="91"/>
      <c r="DJ44" s="91"/>
      <c r="DK44" s="91"/>
      <c r="DL44" s="91"/>
      <c r="DM44" s="91"/>
      <c r="DN44" s="91"/>
      <c r="DO44" s="91"/>
      <c r="DP44" s="91"/>
      <c r="DQ44" s="91"/>
      <c r="DR44" s="91"/>
      <c r="DS44" s="91"/>
      <c r="DT44" s="91"/>
      <c r="DU44" s="91"/>
      <c r="DV44" s="91"/>
      <c r="DW44" s="91"/>
      <c r="DX44" s="91"/>
      <c r="DY44" s="91"/>
      <c r="DZ44" s="91"/>
      <c r="EA44" s="91"/>
      <c r="EB44" s="91"/>
      <c r="EC44" s="91"/>
      <c r="ED44" s="91"/>
      <c r="EE44" s="91"/>
      <c r="EF44" s="91"/>
      <c r="EG44" s="91"/>
      <c r="EH44" s="91"/>
      <c r="EI44" s="91"/>
      <c r="EJ44" s="91"/>
      <c r="EK44" s="91"/>
      <c r="EL44" s="91"/>
      <c r="EM44" s="91"/>
      <c r="EN44" s="91"/>
      <c r="EO44" s="91"/>
      <c r="EP44" s="91"/>
      <c r="EQ44" s="91"/>
      <c r="ER44" s="91"/>
      <c r="ES44" s="91"/>
      <c r="ET44" s="91"/>
      <c r="EU44" s="91"/>
      <c r="EV44" s="91"/>
      <c r="EW44" s="91"/>
      <c r="EX44" s="91"/>
      <c r="EY44" s="91"/>
      <c r="EZ44" s="91"/>
      <c r="FA44" s="91"/>
      <c r="FB44" s="91"/>
      <c r="FC44" s="91"/>
      <c r="FD44" s="91"/>
      <c r="FE44" s="91"/>
      <c r="FF44" s="91"/>
      <c r="FG44" s="91"/>
      <c r="FH44" s="91"/>
      <c r="FI44" s="91"/>
      <c r="FJ44" s="91"/>
      <c r="FK44" s="91"/>
      <c r="FL44" s="91"/>
      <c r="FM44" s="91"/>
      <c r="FN44" s="91"/>
      <c r="FO44" s="91"/>
      <c r="FP44" s="91"/>
      <c r="FQ44" s="91"/>
      <c r="FR44" s="91"/>
      <c r="FS44" s="91"/>
      <c r="FT44" s="91"/>
      <c r="FU44" s="91"/>
      <c r="FV44" s="91"/>
      <c r="FW44" s="91"/>
      <c r="FX44" s="91"/>
      <c r="FY44" s="91"/>
      <c r="FZ44" s="91"/>
      <c r="GA44" s="91"/>
      <c r="GB44" s="91"/>
      <c r="GC44" s="91"/>
      <c r="GD44" s="91"/>
      <c r="GE44" s="91"/>
      <c r="GF44" s="91"/>
      <c r="GG44" s="91"/>
      <c r="GH44" s="91"/>
      <c r="GI44" s="91"/>
      <c r="GJ44" s="91"/>
      <c r="GK44" s="91"/>
      <c r="GL44" s="91"/>
      <c r="GM44" s="91"/>
      <c r="GN44" s="91"/>
      <c r="GO44" s="91"/>
      <c r="GP44" s="91"/>
      <c r="GQ44" s="91"/>
      <c r="GR44" s="91"/>
      <c r="GS44" s="91"/>
      <c r="GT44" s="91"/>
      <c r="GU44" s="91"/>
      <c r="GV44" s="91"/>
      <c r="GW44" s="91"/>
      <c r="GX44" s="91"/>
      <c r="GY44" s="91"/>
      <c r="GZ44" s="91"/>
      <c r="HA44" s="91"/>
      <c r="HB44" s="91"/>
      <c r="HC44" s="91"/>
      <c r="HD44" s="91"/>
      <c r="HE44" s="91"/>
      <c r="HF44" s="91"/>
      <c r="HG44" s="91"/>
      <c r="HH44" s="91"/>
      <c r="HI44" s="91"/>
      <c r="HJ44" s="91"/>
      <c r="HK44" s="91"/>
      <c r="HL44" s="91"/>
      <c r="HM44" s="91"/>
      <c r="HN44" s="91"/>
      <c r="HO44" s="91"/>
      <c r="HP44" s="91"/>
    </row>
    <row r="45" spans="2:224" s="38" customFormat="1" ht="15.75" thickBot="1" x14ac:dyDescent="0.3">
      <c r="B45" s="37"/>
      <c r="C45" s="54"/>
      <c r="D45" s="54"/>
      <c r="E45" s="54"/>
      <c r="F45" s="4"/>
      <c r="G45" s="55"/>
      <c r="H45" s="10"/>
      <c r="I45" s="10"/>
      <c r="J45" s="56"/>
      <c r="K45" s="57"/>
      <c r="L45" s="57"/>
      <c r="M45" s="57"/>
      <c r="N45" s="57"/>
      <c r="O45" s="57"/>
      <c r="P45" s="57"/>
      <c r="Q45" s="57"/>
      <c r="R45" s="57"/>
      <c r="S45" s="58"/>
      <c r="T45" s="59"/>
      <c r="U45" s="60"/>
      <c r="V45" s="54"/>
      <c r="W45" s="54"/>
      <c r="X45" s="54"/>
      <c r="Y45" s="54"/>
      <c r="Z45" s="54"/>
      <c r="AA45" s="54"/>
      <c r="AB45" s="54"/>
      <c r="AC45" s="54"/>
      <c r="AD45" s="61"/>
      <c r="AE45" s="62"/>
      <c r="AF45" s="63"/>
      <c r="AG45" s="54"/>
      <c r="AH45" s="54"/>
      <c r="AI45" s="54"/>
      <c r="AJ45" s="54"/>
      <c r="AK45" s="54"/>
      <c r="AL45" s="54"/>
      <c r="AM45" s="54"/>
      <c r="AN45" s="54"/>
      <c r="AO45" s="101"/>
      <c r="AP45" s="59"/>
      <c r="AQ45" s="60"/>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1"/>
      <c r="BR45" s="91"/>
      <c r="BS45" s="91"/>
      <c r="BT45" s="91"/>
      <c r="BU45" s="91"/>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c r="CV45" s="91"/>
      <c r="CW45" s="91"/>
      <c r="CX45" s="91"/>
      <c r="CY45" s="91"/>
      <c r="CZ45" s="91"/>
      <c r="DA45" s="91"/>
      <c r="DB45" s="91"/>
      <c r="DC45" s="91"/>
      <c r="DD45" s="91"/>
      <c r="DE45" s="91"/>
      <c r="DF45" s="91"/>
      <c r="DG45" s="91"/>
      <c r="DH45" s="91"/>
      <c r="DI45" s="91"/>
      <c r="DJ45" s="91"/>
      <c r="DK45" s="91"/>
      <c r="DL45" s="91"/>
      <c r="DM45" s="91"/>
      <c r="DN45" s="91"/>
      <c r="DO45" s="91"/>
      <c r="DP45" s="91"/>
      <c r="DQ45" s="91"/>
      <c r="DR45" s="91"/>
      <c r="DS45" s="91"/>
      <c r="DT45" s="91"/>
      <c r="DU45" s="91"/>
      <c r="DV45" s="91"/>
      <c r="DW45" s="91"/>
      <c r="DX45" s="91"/>
      <c r="DY45" s="91"/>
      <c r="DZ45" s="91"/>
      <c r="EA45" s="91"/>
      <c r="EB45" s="91"/>
      <c r="EC45" s="91"/>
      <c r="ED45" s="91"/>
      <c r="EE45" s="91"/>
      <c r="EF45" s="91"/>
      <c r="EG45" s="91"/>
      <c r="EH45" s="91"/>
      <c r="EI45" s="91"/>
      <c r="EJ45" s="91"/>
      <c r="EK45" s="91"/>
      <c r="EL45" s="91"/>
      <c r="EM45" s="91"/>
      <c r="EN45" s="91"/>
      <c r="EO45" s="91"/>
      <c r="EP45" s="91"/>
      <c r="EQ45" s="91"/>
      <c r="ER45" s="91"/>
      <c r="ES45" s="91"/>
      <c r="ET45" s="91"/>
      <c r="EU45" s="91"/>
      <c r="EV45" s="91"/>
      <c r="EW45" s="91"/>
      <c r="EX45" s="91"/>
      <c r="EY45" s="91"/>
      <c r="EZ45" s="91"/>
      <c r="FA45" s="91"/>
      <c r="FB45" s="91"/>
      <c r="FC45" s="91"/>
      <c r="FD45" s="91"/>
      <c r="FE45" s="91"/>
      <c r="FF45" s="91"/>
      <c r="FG45" s="91"/>
      <c r="FH45" s="91"/>
      <c r="FI45" s="91"/>
      <c r="FJ45" s="91"/>
      <c r="FK45" s="91"/>
      <c r="FL45" s="91"/>
      <c r="FM45" s="91"/>
      <c r="FN45" s="91"/>
      <c r="FO45" s="91"/>
      <c r="FP45" s="91"/>
      <c r="FQ45" s="91"/>
      <c r="FR45" s="91"/>
      <c r="FS45" s="91"/>
      <c r="FT45" s="91"/>
      <c r="FU45" s="91"/>
      <c r="FV45" s="91"/>
      <c r="FW45" s="91"/>
      <c r="FX45" s="91"/>
      <c r="FY45" s="91"/>
      <c r="FZ45" s="91"/>
      <c r="GA45" s="91"/>
      <c r="GB45" s="91"/>
      <c r="GC45" s="91"/>
      <c r="GD45" s="91"/>
      <c r="GE45" s="91"/>
      <c r="GF45" s="91"/>
      <c r="GG45" s="91"/>
      <c r="GH45" s="91"/>
      <c r="GI45" s="91"/>
      <c r="GJ45" s="91"/>
      <c r="GK45" s="91"/>
      <c r="GL45" s="91"/>
      <c r="GM45" s="91"/>
      <c r="GN45" s="91"/>
      <c r="GO45" s="91"/>
      <c r="GP45" s="91"/>
      <c r="GQ45" s="91"/>
      <c r="GR45" s="91"/>
      <c r="GS45" s="91"/>
      <c r="GT45" s="91"/>
      <c r="GU45" s="91"/>
      <c r="GV45" s="91"/>
      <c r="GW45" s="91"/>
      <c r="GX45" s="91"/>
      <c r="GY45" s="91"/>
      <c r="GZ45" s="91"/>
      <c r="HA45" s="91"/>
      <c r="HB45" s="91"/>
      <c r="HC45" s="91"/>
      <c r="HD45" s="91"/>
      <c r="HE45" s="91"/>
      <c r="HF45" s="91"/>
      <c r="HG45" s="91"/>
      <c r="HH45" s="91"/>
      <c r="HI45" s="91"/>
      <c r="HJ45" s="91"/>
      <c r="HK45" s="91"/>
      <c r="HL45" s="91"/>
      <c r="HM45" s="91"/>
      <c r="HN45" s="91"/>
      <c r="HO45" s="91"/>
      <c r="HP45" s="91"/>
    </row>
    <row r="46" spans="2:224" s="91" customFormat="1" x14ac:dyDescent="0.25">
      <c r="J46" s="94"/>
      <c r="S46" s="92"/>
      <c r="AD46" s="92"/>
    </row>
    <row r="47" spans="2:224" s="91" customFormat="1" x14ac:dyDescent="0.25">
      <c r="C47" s="90" t="s">
        <v>90</v>
      </c>
      <c r="J47" s="94"/>
    </row>
    <row r="48" spans="2:224" s="91" customFormat="1" x14ac:dyDescent="0.25">
      <c r="J48" s="94"/>
    </row>
    <row r="49" spans="10:10" s="91" customFormat="1" x14ac:dyDescent="0.25">
      <c r="J49" s="94"/>
    </row>
    <row r="50" spans="10:10" s="91" customFormat="1" x14ac:dyDescent="0.25">
      <c r="J50" s="94"/>
    </row>
    <row r="51" spans="10:10" s="91" customFormat="1" x14ac:dyDescent="0.25">
      <c r="J51" s="94"/>
    </row>
    <row r="52" spans="10:10" s="91" customFormat="1" x14ac:dyDescent="0.25">
      <c r="J52" s="94"/>
    </row>
    <row r="53" spans="10:10" s="91" customFormat="1" x14ac:dyDescent="0.25">
      <c r="J53" s="94"/>
    </row>
    <row r="54" spans="10:10" s="91" customFormat="1" x14ac:dyDescent="0.25">
      <c r="J54" s="94"/>
    </row>
    <row r="55" spans="10:10" s="91" customFormat="1" x14ac:dyDescent="0.25">
      <c r="J55" s="94"/>
    </row>
    <row r="56" spans="10:10" s="91" customFormat="1" x14ac:dyDescent="0.25">
      <c r="J56" s="94"/>
    </row>
    <row r="57" spans="10:10" s="91" customFormat="1" x14ac:dyDescent="0.25">
      <c r="J57" s="94"/>
    </row>
    <row r="58" spans="10:10" s="91" customFormat="1" x14ac:dyDescent="0.25">
      <c r="J58" s="94"/>
    </row>
    <row r="59" spans="10:10" s="91" customFormat="1" x14ac:dyDescent="0.25">
      <c r="J59" s="94"/>
    </row>
    <row r="60" spans="10:10" s="91" customFormat="1" x14ac:dyDescent="0.25">
      <c r="J60" s="94"/>
    </row>
    <row r="61" spans="10:10" s="91" customFormat="1" x14ac:dyDescent="0.25">
      <c r="J61" s="94"/>
    </row>
    <row r="62" spans="10:10" s="91" customFormat="1" x14ac:dyDescent="0.25">
      <c r="J62" s="94"/>
    </row>
    <row r="63" spans="10:10" s="91" customFormat="1" x14ac:dyDescent="0.25">
      <c r="J63" s="94"/>
    </row>
    <row r="64" spans="10:10" s="91" customFormat="1" x14ac:dyDescent="0.25">
      <c r="J64" s="94"/>
    </row>
    <row r="65" spans="10:10" s="91" customFormat="1" x14ac:dyDescent="0.25">
      <c r="J65" s="94"/>
    </row>
    <row r="66" spans="10:10" s="91" customFormat="1" x14ac:dyDescent="0.25">
      <c r="J66" s="94"/>
    </row>
    <row r="67" spans="10:10" s="91" customFormat="1" x14ac:dyDescent="0.25">
      <c r="J67" s="94"/>
    </row>
    <row r="68" spans="10:10" s="91" customFormat="1" x14ac:dyDescent="0.25">
      <c r="J68" s="94"/>
    </row>
    <row r="69" spans="10:10" s="91" customFormat="1" x14ac:dyDescent="0.25">
      <c r="J69" s="94"/>
    </row>
    <row r="70" spans="10:10" s="91" customFormat="1" x14ac:dyDescent="0.25">
      <c r="J70" s="94"/>
    </row>
    <row r="71" spans="10:10" s="91" customFormat="1" x14ac:dyDescent="0.25">
      <c r="J71" s="94"/>
    </row>
    <row r="72" spans="10:10" s="91" customFormat="1" x14ac:dyDescent="0.25">
      <c r="J72" s="94"/>
    </row>
    <row r="73" spans="10:10" s="91" customFormat="1" x14ac:dyDescent="0.25">
      <c r="J73" s="94"/>
    </row>
    <row r="74" spans="10:10" s="91" customFormat="1" x14ac:dyDescent="0.25">
      <c r="J74" s="94"/>
    </row>
    <row r="75" spans="10:10" s="91" customFormat="1" x14ac:dyDescent="0.25">
      <c r="J75" s="94"/>
    </row>
    <row r="76" spans="10:10" s="91" customFormat="1" x14ac:dyDescent="0.25">
      <c r="J76" s="94"/>
    </row>
    <row r="77" spans="10:10" s="91" customFormat="1" x14ac:dyDescent="0.25">
      <c r="J77" s="94"/>
    </row>
    <row r="78" spans="10:10" s="91" customFormat="1" x14ac:dyDescent="0.25">
      <c r="J78" s="94"/>
    </row>
    <row r="79" spans="10:10" s="91" customFormat="1" x14ac:dyDescent="0.25">
      <c r="J79" s="94"/>
    </row>
    <row r="80" spans="10:10" s="91" customFormat="1" x14ac:dyDescent="0.25">
      <c r="J80" s="94"/>
    </row>
    <row r="81" spans="10:10" s="91" customFormat="1" x14ac:dyDescent="0.25">
      <c r="J81" s="94"/>
    </row>
    <row r="82" spans="10:10" s="91" customFormat="1" x14ac:dyDescent="0.25">
      <c r="J82" s="94"/>
    </row>
    <row r="83" spans="10:10" s="91" customFormat="1" x14ac:dyDescent="0.25">
      <c r="J83" s="94"/>
    </row>
    <row r="84" spans="10:10" s="91" customFormat="1" x14ac:dyDescent="0.25">
      <c r="J84" s="94"/>
    </row>
    <row r="85" spans="10:10" s="91" customFormat="1" x14ac:dyDescent="0.25">
      <c r="J85" s="94"/>
    </row>
    <row r="86" spans="10:10" s="91" customFormat="1" x14ac:dyDescent="0.25">
      <c r="J86" s="94"/>
    </row>
    <row r="87" spans="10:10" s="91" customFormat="1" x14ac:dyDescent="0.25">
      <c r="J87" s="94"/>
    </row>
    <row r="88" spans="10:10" s="91" customFormat="1" x14ac:dyDescent="0.25">
      <c r="J88" s="94"/>
    </row>
    <row r="89" spans="10:10" s="91" customFormat="1" x14ac:dyDescent="0.25">
      <c r="J89" s="94"/>
    </row>
    <row r="90" spans="10:10" s="91" customFormat="1" x14ac:dyDescent="0.25">
      <c r="J90" s="94"/>
    </row>
    <row r="91" spans="10:10" s="91" customFormat="1" x14ac:dyDescent="0.25">
      <c r="J91" s="94"/>
    </row>
    <row r="92" spans="10:10" s="91" customFormat="1" x14ac:dyDescent="0.25">
      <c r="J92" s="94"/>
    </row>
    <row r="93" spans="10:10" s="91" customFormat="1" x14ac:dyDescent="0.25">
      <c r="J93" s="94"/>
    </row>
    <row r="94" spans="10:10" s="91" customFormat="1" x14ac:dyDescent="0.25">
      <c r="J94" s="94"/>
    </row>
    <row r="95" spans="10:10" s="91" customFormat="1" x14ac:dyDescent="0.25">
      <c r="J95" s="94"/>
    </row>
    <row r="96" spans="10:10" s="91" customFormat="1" x14ac:dyDescent="0.25">
      <c r="J96" s="94"/>
    </row>
    <row r="97" spans="10:10" s="91" customFormat="1" x14ac:dyDescent="0.25">
      <c r="J97" s="94"/>
    </row>
    <row r="98" spans="10:10" s="91" customFormat="1" x14ac:dyDescent="0.25">
      <c r="J98" s="94"/>
    </row>
    <row r="99" spans="10:10" s="91" customFormat="1" x14ac:dyDescent="0.25">
      <c r="J99" s="94"/>
    </row>
    <row r="100" spans="10:10" s="91" customFormat="1" x14ac:dyDescent="0.25">
      <c r="J100" s="94"/>
    </row>
    <row r="101" spans="10:10" s="91" customFormat="1" x14ac:dyDescent="0.25">
      <c r="J101" s="94"/>
    </row>
    <row r="102" spans="10:10" s="91" customFormat="1" x14ac:dyDescent="0.25">
      <c r="J102" s="94"/>
    </row>
    <row r="103" spans="10:10" s="91" customFormat="1" x14ac:dyDescent="0.25">
      <c r="J103" s="94"/>
    </row>
    <row r="104" spans="10:10" s="91" customFormat="1" x14ac:dyDescent="0.25">
      <c r="J104" s="94"/>
    </row>
    <row r="105" spans="10:10" s="91" customFormat="1" x14ac:dyDescent="0.25">
      <c r="J105" s="94"/>
    </row>
    <row r="106" spans="10:10" s="91" customFormat="1" x14ac:dyDescent="0.25">
      <c r="J106" s="94"/>
    </row>
    <row r="107" spans="10:10" s="91" customFormat="1" x14ac:dyDescent="0.25">
      <c r="J107" s="94"/>
    </row>
    <row r="108" spans="10:10" s="91" customFormat="1" x14ac:dyDescent="0.25">
      <c r="J108" s="94"/>
    </row>
    <row r="109" spans="10:10" s="91" customFormat="1" x14ac:dyDescent="0.25">
      <c r="J109" s="94"/>
    </row>
    <row r="110" spans="10:10" s="91" customFormat="1" x14ac:dyDescent="0.25">
      <c r="J110" s="94"/>
    </row>
    <row r="111" spans="10:10" s="91" customFormat="1" x14ac:dyDescent="0.25">
      <c r="J111" s="94"/>
    </row>
    <row r="112" spans="10:10" s="91" customFormat="1" x14ac:dyDescent="0.25">
      <c r="J112" s="94"/>
    </row>
    <row r="113" spans="10:10" s="91" customFormat="1" x14ac:dyDescent="0.25">
      <c r="J113" s="94"/>
    </row>
    <row r="114" spans="10:10" s="91" customFormat="1" x14ac:dyDescent="0.25">
      <c r="J114" s="94"/>
    </row>
    <row r="115" spans="10:10" s="91" customFormat="1" x14ac:dyDescent="0.25">
      <c r="J115" s="94"/>
    </row>
    <row r="116" spans="10:10" s="91" customFormat="1" x14ac:dyDescent="0.25">
      <c r="J116" s="94"/>
    </row>
    <row r="117" spans="10:10" s="91" customFormat="1" x14ac:dyDescent="0.25">
      <c r="J117" s="94"/>
    </row>
    <row r="118" spans="10:10" s="91" customFormat="1" x14ac:dyDescent="0.25">
      <c r="J118" s="94"/>
    </row>
    <row r="119" spans="10:10" s="91" customFormat="1" x14ac:dyDescent="0.25">
      <c r="J119" s="94"/>
    </row>
    <row r="120" spans="10:10" s="91" customFormat="1" x14ac:dyDescent="0.25">
      <c r="J120" s="94"/>
    </row>
    <row r="121" spans="10:10" s="91" customFormat="1" x14ac:dyDescent="0.25">
      <c r="J121" s="94"/>
    </row>
    <row r="122" spans="10:10" s="91" customFormat="1" x14ac:dyDescent="0.25">
      <c r="J122" s="94"/>
    </row>
    <row r="123" spans="10:10" s="91" customFormat="1" x14ac:dyDescent="0.25">
      <c r="J123" s="94"/>
    </row>
    <row r="124" spans="10:10" s="91" customFormat="1" x14ac:dyDescent="0.25">
      <c r="J124" s="94"/>
    </row>
    <row r="125" spans="10:10" s="91" customFormat="1" x14ac:dyDescent="0.25">
      <c r="J125" s="94"/>
    </row>
    <row r="126" spans="10:10" s="91" customFormat="1" x14ac:dyDescent="0.25">
      <c r="J126" s="94"/>
    </row>
    <row r="127" spans="10:10" s="91" customFormat="1" x14ac:dyDescent="0.25">
      <c r="J127" s="94"/>
    </row>
    <row r="128" spans="10:10" s="91" customFormat="1" x14ac:dyDescent="0.25">
      <c r="J128" s="94"/>
    </row>
    <row r="129" spans="10:10" s="91" customFormat="1" x14ac:dyDescent="0.25">
      <c r="J129" s="94"/>
    </row>
    <row r="130" spans="10:10" s="91" customFormat="1" x14ac:dyDescent="0.25">
      <c r="J130" s="94"/>
    </row>
    <row r="131" spans="10:10" s="91" customFormat="1" x14ac:dyDescent="0.25">
      <c r="J131" s="94"/>
    </row>
    <row r="132" spans="10:10" s="91" customFormat="1" x14ac:dyDescent="0.25">
      <c r="J132" s="94"/>
    </row>
    <row r="133" spans="10:10" s="91" customFormat="1" x14ac:dyDescent="0.25">
      <c r="J133" s="94"/>
    </row>
    <row r="134" spans="10:10" s="91" customFormat="1" x14ac:dyDescent="0.25">
      <c r="J134" s="94"/>
    </row>
    <row r="135" spans="10:10" s="91" customFormat="1" x14ac:dyDescent="0.25">
      <c r="J135" s="94"/>
    </row>
    <row r="136" spans="10:10" s="91" customFormat="1" x14ac:dyDescent="0.25">
      <c r="J136" s="94"/>
    </row>
    <row r="137" spans="10:10" s="91" customFormat="1" x14ac:dyDescent="0.25">
      <c r="J137" s="94"/>
    </row>
    <row r="138" spans="10:10" s="91" customFormat="1" x14ac:dyDescent="0.25">
      <c r="J138" s="94"/>
    </row>
    <row r="139" spans="10:10" s="91" customFormat="1" x14ac:dyDescent="0.25">
      <c r="J139" s="94"/>
    </row>
    <row r="140" spans="10:10" s="91" customFormat="1" x14ac:dyDescent="0.25">
      <c r="J140" s="94"/>
    </row>
    <row r="141" spans="10:10" s="91" customFormat="1" x14ac:dyDescent="0.25">
      <c r="J141" s="94"/>
    </row>
    <row r="142" spans="10:10" s="91" customFormat="1" x14ac:dyDescent="0.25">
      <c r="J142" s="94"/>
    </row>
    <row r="143" spans="10:10" s="91" customFormat="1" x14ac:dyDescent="0.25">
      <c r="J143" s="94"/>
    </row>
    <row r="144" spans="10:10" s="91" customFormat="1" x14ac:dyDescent="0.25">
      <c r="J144" s="94"/>
    </row>
    <row r="145" spans="10:10" s="91" customFormat="1" x14ac:dyDescent="0.25">
      <c r="J145" s="94"/>
    </row>
    <row r="146" spans="10:10" s="91" customFormat="1" x14ac:dyDescent="0.25">
      <c r="J146" s="94"/>
    </row>
    <row r="147" spans="10:10" s="91" customFormat="1" x14ac:dyDescent="0.25">
      <c r="J147" s="94"/>
    </row>
    <row r="148" spans="10:10" s="91" customFormat="1" x14ac:dyDescent="0.25">
      <c r="J148" s="94"/>
    </row>
    <row r="149" spans="10:10" s="91" customFormat="1" x14ac:dyDescent="0.25">
      <c r="J149" s="94"/>
    </row>
    <row r="150" spans="10:10" s="91" customFormat="1" x14ac:dyDescent="0.25">
      <c r="J150" s="94"/>
    </row>
    <row r="151" spans="10:10" s="91" customFormat="1" x14ac:dyDescent="0.25">
      <c r="J151" s="94"/>
    </row>
    <row r="152" spans="10:10" s="91" customFormat="1" x14ac:dyDescent="0.25">
      <c r="J152" s="94"/>
    </row>
    <row r="153" spans="10:10" s="91" customFormat="1" x14ac:dyDescent="0.25">
      <c r="J153" s="94"/>
    </row>
    <row r="154" spans="10:10" s="91" customFormat="1" x14ac:dyDescent="0.25">
      <c r="J154" s="94"/>
    </row>
    <row r="155" spans="10:10" s="91" customFormat="1" x14ac:dyDescent="0.25">
      <c r="J155" s="94"/>
    </row>
    <row r="156" spans="10:10" s="91" customFormat="1" x14ac:dyDescent="0.25">
      <c r="J156" s="94"/>
    </row>
    <row r="157" spans="10:10" s="91" customFormat="1" x14ac:dyDescent="0.25">
      <c r="J157" s="94"/>
    </row>
    <row r="158" spans="10:10" s="91" customFormat="1" x14ac:dyDescent="0.25">
      <c r="J158" s="94"/>
    </row>
    <row r="159" spans="10:10" s="91" customFormat="1" x14ac:dyDescent="0.25">
      <c r="J159" s="94"/>
    </row>
    <row r="160" spans="10:10" s="91" customFormat="1" x14ac:dyDescent="0.25">
      <c r="J160" s="94"/>
    </row>
    <row r="161" spans="10:10" s="91" customFormat="1" x14ac:dyDescent="0.25">
      <c r="J161" s="94"/>
    </row>
    <row r="162" spans="10:10" s="91" customFormat="1" x14ac:dyDescent="0.25">
      <c r="J162" s="94"/>
    </row>
    <row r="163" spans="10:10" s="91" customFormat="1" x14ac:dyDescent="0.25">
      <c r="J163" s="94"/>
    </row>
    <row r="164" spans="10:10" s="91" customFormat="1" x14ac:dyDescent="0.25">
      <c r="J164" s="94"/>
    </row>
    <row r="165" spans="10:10" s="91" customFormat="1" x14ac:dyDescent="0.25">
      <c r="J165" s="94"/>
    </row>
    <row r="166" spans="10:10" s="91" customFormat="1" x14ac:dyDescent="0.25">
      <c r="J166" s="94"/>
    </row>
    <row r="167" spans="10:10" s="91" customFormat="1" x14ac:dyDescent="0.25">
      <c r="J167" s="94"/>
    </row>
    <row r="168" spans="10:10" s="91" customFormat="1" x14ac:dyDescent="0.25">
      <c r="J168" s="94"/>
    </row>
    <row r="169" spans="10:10" s="91" customFormat="1" x14ac:dyDescent="0.25">
      <c r="J169" s="94"/>
    </row>
    <row r="170" spans="10:10" s="91" customFormat="1" x14ac:dyDescent="0.25">
      <c r="J170" s="94"/>
    </row>
    <row r="171" spans="10:10" s="91" customFormat="1" x14ac:dyDescent="0.25">
      <c r="J171" s="94"/>
    </row>
    <row r="172" spans="10:10" s="91" customFormat="1" x14ac:dyDescent="0.25">
      <c r="J172" s="94"/>
    </row>
    <row r="173" spans="10:10" s="91" customFormat="1" x14ac:dyDescent="0.25">
      <c r="J173" s="94"/>
    </row>
    <row r="174" spans="10:10" s="91" customFormat="1" x14ac:dyDescent="0.25">
      <c r="J174" s="94"/>
    </row>
    <row r="175" spans="10:10" s="91" customFormat="1" x14ac:dyDescent="0.25">
      <c r="J175" s="94"/>
    </row>
    <row r="176" spans="10:10" s="91" customFormat="1" x14ac:dyDescent="0.25">
      <c r="J176" s="94"/>
    </row>
    <row r="177" spans="10:10" s="91" customFormat="1" x14ac:dyDescent="0.25">
      <c r="J177" s="94"/>
    </row>
    <row r="178" spans="10:10" s="91" customFormat="1" x14ac:dyDescent="0.25">
      <c r="J178" s="94"/>
    </row>
    <row r="179" spans="10:10" s="91" customFormat="1" x14ac:dyDescent="0.25">
      <c r="J179" s="94"/>
    </row>
    <row r="180" spans="10:10" s="91" customFormat="1" x14ac:dyDescent="0.25">
      <c r="J180" s="94"/>
    </row>
    <row r="181" spans="10:10" s="91" customFormat="1" x14ac:dyDescent="0.25">
      <c r="J181" s="94"/>
    </row>
    <row r="182" spans="10:10" s="91" customFormat="1" x14ac:dyDescent="0.25">
      <c r="J182" s="94"/>
    </row>
    <row r="183" spans="10:10" s="91" customFormat="1" x14ac:dyDescent="0.25">
      <c r="J183" s="94"/>
    </row>
    <row r="184" spans="10:10" s="91" customFormat="1" x14ac:dyDescent="0.25">
      <c r="J184" s="94"/>
    </row>
    <row r="185" spans="10:10" s="91" customFormat="1" x14ac:dyDescent="0.25">
      <c r="J185" s="94"/>
    </row>
    <row r="186" spans="10:10" s="91" customFormat="1" x14ac:dyDescent="0.25">
      <c r="J186" s="94"/>
    </row>
    <row r="187" spans="10:10" s="91" customFormat="1" x14ac:dyDescent="0.25">
      <c r="J187" s="94"/>
    </row>
    <row r="188" spans="10:10" s="91" customFormat="1" x14ac:dyDescent="0.25">
      <c r="J188" s="94"/>
    </row>
    <row r="189" spans="10:10" s="91" customFormat="1" x14ac:dyDescent="0.25">
      <c r="J189" s="94"/>
    </row>
    <row r="190" spans="10:10" s="91" customFormat="1" x14ac:dyDescent="0.25">
      <c r="J190" s="94"/>
    </row>
    <row r="191" spans="10:10" s="91" customFormat="1" x14ac:dyDescent="0.25">
      <c r="J191" s="94"/>
    </row>
    <row r="192" spans="10:10" s="91" customFormat="1" x14ac:dyDescent="0.25">
      <c r="J192" s="94"/>
    </row>
    <row r="193" spans="10:10" s="91" customFormat="1" x14ac:dyDescent="0.25">
      <c r="J193" s="94"/>
    </row>
    <row r="194" spans="10:10" s="91" customFormat="1" x14ac:dyDescent="0.25">
      <c r="J194" s="94"/>
    </row>
    <row r="195" spans="10:10" s="91" customFormat="1" x14ac:dyDescent="0.25">
      <c r="J195" s="94"/>
    </row>
    <row r="196" spans="10:10" s="91" customFormat="1" x14ac:dyDescent="0.25">
      <c r="J196" s="94"/>
    </row>
    <row r="197" spans="10:10" s="91" customFormat="1" x14ac:dyDescent="0.25">
      <c r="J197" s="94"/>
    </row>
    <row r="198" spans="10:10" s="91" customFormat="1" x14ac:dyDescent="0.25">
      <c r="J198" s="94"/>
    </row>
    <row r="199" spans="10:10" s="91" customFormat="1" x14ac:dyDescent="0.25">
      <c r="J199" s="94"/>
    </row>
    <row r="200" spans="10:10" s="91" customFormat="1" x14ac:dyDescent="0.25">
      <c r="J200" s="94"/>
    </row>
    <row r="201" spans="10:10" s="91" customFormat="1" x14ac:dyDescent="0.25">
      <c r="J201" s="94"/>
    </row>
    <row r="202" spans="10:10" s="91" customFormat="1" x14ac:dyDescent="0.25">
      <c r="J202" s="94"/>
    </row>
    <row r="203" spans="10:10" s="91" customFormat="1" x14ac:dyDescent="0.25">
      <c r="J203" s="94"/>
    </row>
    <row r="204" spans="10:10" s="91" customFormat="1" x14ac:dyDescent="0.25">
      <c r="J204" s="94"/>
    </row>
    <row r="205" spans="10:10" s="91" customFormat="1" x14ac:dyDescent="0.25">
      <c r="J205" s="94"/>
    </row>
    <row r="206" spans="10:10" s="91" customFormat="1" x14ac:dyDescent="0.25">
      <c r="J206" s="94"/>
    </row>
    <row r="207" spans="10:10" s="91" customFormat="1" x14ac:dyDescent="0.25">
      <c r="J207" s="94"/>
    </row>
    <row r="208" spans="10:10" s="91" customFormat="1" x14ac:dyDescent="0.25">
      <c r="J208" s="94"/>
    </row>
    <row r="209" spans="10:10" s="91" customFormat="1" x14ac:dyDescent="0.25">
      <c r="J209" s="94"/>
    </row>
    <row r="210" spans="10:10" s="91" customFormat="1" x14ac:dyDescent="0.25">
      <c r="J210" s="94"/>
    </row>
    <row r="211" spans="10:10" s="91" customFormat="1" x14ac:dyDescent="0.25">
      <c r="J211" s="94"/>
    </row>
    <row r="212" spans="10:10" s="91" customFormat="1" x14ac:dyDescent="0.25">
      <c r="J212" s="94"/>
    </row>
    <row r="213" spans="10:10" s="91" customFormat="1" x14ac:dyDescent="0.25">
      <c r="J213" s="94"/>
    </row>
    <row r="214" spans="10:10" s="91" customFormat="1" x14ac:dyDescent="0.25">
      <c r="J214" s="94"/>
    </row>
    <row r="215" spans="10:10" s="91" customFormat="1" x14ac:dyDescent="0.25">
      <c r="J215" s="94"/>
    </row>
    <row r="216" spans="10:10" s="91" customFormat="1" x14ac:dyDescent="0.25">
      <c r="J216" s="94"/>
    </row>
    <row r="217" spans="10:10" s="91" customFormat="1" x14ac:dyDescent="0.25">
      <c r="J217" s="94"/>
    </row>
    <row r="218" spans="10:10" s="91" customFormat="1" x14ac:dyDescent="0.25">
      <c r="J218" s="94"/>
    </row>
    <row r="219" spans="10:10" s="91" customFormat="1" x14ac:dyDescent="0.25">
      <c r="J219" s="94"/>
    </row>
    <row r="220" spans="10:10" s="91" customFormat="1" x14ac:dyDescent="0.25">
      <c r="J220" s="94"/>
    </row>
    <row r="221" spans="10:10" s="91" customFormat="1" x14ac:dyDescent="0.25">
      <c r="J221" s="94"/>
    </row>
    <row r="222" spans="10:10" s="91" customFormat="1" x14ac:dyDescent="0.25">
      <c r="J222" s="94"/>
    </row>
    <row r="223" spans="10:10" s="91" customFormat="1" x14ac:dyDescent="0.25">
      <c r="J223" s="94"/>
    </row>
    <row r="224" spans="10:10" s="91" customFormat="1" x14ac:dyDescent="0.25">
      <c r="J224" s="94"/>
    </row>
    <row r="225" spans="10:10" s="91" customFormat="1" x14ac:dyDescent="0.25">
      <c r="J225" s="94"/>
    </row>
    <row r="226" spans="10:10" s="91" customFormat="1" x14ac:dyDescent="0.25">
      <c r="J226" s="94"/>
    </row>
    <row r="227" spans="10:10" s="91" customFormat="1" x14ac:dyDescent="0.25">
      <c r="J227" s="94"/>
    </row>
    <row r="228" spans="10:10" s="91" customFormat="1" x14ac:dyDescent="0.25">
      <c r="J228" s="94"/>
    </row>
    <row r="229" spans="10:10" s="91" customFormat="1" x14ac:dyDescent="0.25">
      <c r="J229" s="94"/>
    </row>
    <row r="230" spans="10:10" s="91" customFormat="1" x14ac:dyDescent="0.25">
      <c r="J230" s="94"/>
    </row>
    <row r="231" spans="10:10" s="91" customFormat="1" x14ac:dyDescent="0.25">
      <c r="J231" s="94"/>
    </row>
    <row r="232" spans="10:10" s="91" customFormat="1" x14ac:dyDescent="0.25">
      <c r="J232" s="94"/>
    </row>
    <row r="233" spans="10:10" s="91" customFormat="1" x14ac:dyDescent="0.25">
      <c r="J233" s="94"/>
    </row>
    <row r="234" spans="10:10" s="91" customFormat="1" x14ac:dyDescent="0.25">
      <c r="J234" s="94"/>
    </row>
    <row r="235" spans="10:10" s="91" customFormat="1" x14ac:dyDescent="0.25">
      <c r="J235" s="94"/>
    </row>
    <row r="236" spans="10:10" s="91" customFormat="1" x14ac:dyDescent="0.25">
      <c r="J236" s="94"/>
    </row>
    <row r="237" spans="10:10" s="91" customFormat="1" x14ac:dyDescent="0.25">
      <c r="J237" s="94"/>
    </row>
    <row r="238" spans="10:10" s="91" customFormat="1" x14ac:dyDescent="0.25">
      <c r="J238" s="94"/>
    </row>
    <row r="239" spans="10:10" s="91" customFormat="1" x14ac:dyDescent="0.25">
      <c r="J239" s="94"/>
    </row>
    <row r="240" spans="10:10" s="91" customFormat="1" x14ac:dyDescent="0.25">
      <c r="J240" s="94"/>
    </row>
    <row r="241" spans="10:10" s="91" customFormat="1" x14ac:dyDescent="0.25">
      <c r="J241" s="94"/>
    </row>
    <row r="242" spans="10:10" s="91" customFormat="1" x14ac:dyDescent="0.25">
      <c r="J242" s="94"/>
    </row>
    <row r="243" spans="10:10" s="91" customFormat="1" x14ac:dyDescent="0.25">
      <c r="J243" s="94"/>
    </row>
    <row r="244" spans="10:10" s="91" customFormat="1" x14ac:dyDescent="0.25">
      <c r="J244" s="94"/>
    </row>
    <row r="245" spans="10:10" s="91" customFormat="1" x14ac:dyDescent="0.25">
      <c r="J245" s="94"/>
    </row>
    <row r="246" spans="10:10" s="91" customFormat="1" x14ac:dyDescent="0.25">
      <c r="J246" s="94"/>
    </row>
    <row r="247" spans="10:10" s="91" customFormat="1" x14ac:dyDescent="0.25">
      <c r="J247" s="94"/>
    </row>
    <row r="248" spans="10:10" s="91" customFormat="1" x14ac:dyDescent="0.25">
      <c r="J248" s="94"/>
    </row>
    <row r="249" spans="10:10" s="91" customFormat="1" x14ac:dyDescent="0.25">
      <c r="J249" s="94"/>
    </row>
    <row r="250" spans="10:10" s="91" customFormat="1" x14ac:dyDescent="0.25">
      <c r="J250" s="94"/>
    </row>
    <row r="251" spans="10:10" s="91" customFormat="1" x14ac:dyDescent="0.25">
      <c r="J251" s="94"/>
    </row>
    <row r="252" spans="10:10" s="91" customFormat="1" x14ac:dyDescent="0.25">
      <c r="J252" s="94"/>
    </row>
    <row r="253" spans="10:10" s="91" customFormat="1" x14ac:dyDescent="0.25">
      <c r="J253" s="94"/>
    </row>
    <row r="254" spans="10:10" s="91" customFormat="1" x14ac:dyDescent="0.25">
      <c r="J254" s="94"/>
    </row>
    <row r="255" spans="10:10" s="91" customFormat="1" x14ac:dyDescent="0.25">
      <c r="J255" s="94"/>
    </row>
    <row r="256" spans="10:10" s="91" customFormat="1" x14ac:dyDescent="0.25">
      <c r="J256" s="94"/>
    </row>
    <row r="257" spans="10:10" s="91" customFormat="1" x14ac:dyDescent="0.25">
      <c r="J257" s="94"/>
    </row>
    <row r="258" spans="10:10" s="91" customFormat="1" x14ac:dyDescent="0.25">
      <c r="J258" s="94"/>
    </row>
    <row r="259" spans="10:10" s="91" customFormat="1" x14ac:dyDescent="0.25">
      <c r="J259" s="94"/>
    </row>
    <row r="260" spans="10:10" s="91" customFormat="1" x14ac:dyDescent="0.25">
      <c r="J260" s="94"/>
    </row>
    <row r="261" spans="10:10" s="91" customFormat="1" x14ac:dyDescent="0.25">
      <c r="J261" s="94"/>
    </row>
    <row r="262" spans="10:10" s="91" customFormat="1" x14ac:dyDescent="0.25">
      <c r="J262" s="94"/>
    </row>
    <row r="263" spans="10:10" s="91" customFormat="1" x14ac:dyDescent="0.25">
      <c r="J263" s="94"/>
    </row>
    <row r="264" spans="10:10" s="91" customFormat="1" x14ac:dyDescent="0.25">
      <c r="J264" s="94"/>
    </row>
    <row r="265" spans="10:10" s="91" customFormat="1" x14ac:dyDescent="0.25">
      <c r="J265" s="94"/>
    </row>
    <row r="266" spans="10:10" s="91" customFormat="1" x14ac:dyDescent="0.25">
      <c r="J266" s="94"/>
    </row>
    <row r="267" spans="10:10" s="91" customFormat="1" x14ac:dyDescent="0.25">
      <c r="J267" s="94"/>
    </row>
    <row r="268" spans="10:10" s="91" customFormat="1" x14ac:dyDescent="0.25">
      <c r="J268" s="94"/>
    </row>
    <row r="269" spans="10:10" s="91" customFormat="1" x14ac:dyDescent="0.25">
      <c r="J269" s="94"/>
    </row>
    <row r="270" spans="10:10" s="91" customFormat="1" x14ac:dyDescent="0.25">
      <c r="J270" s="94"/>
    </row>
    <row r="271" spans="10:10" s="91" customFormat="1" x14ac:dyDescent="0.25">
      <c r="J271" s="94"/>
    </row>
    <row r="272" spans="10:10" s="91" customFormat="1" x14ac:dyDescent="0.25">
      <c r="J272" s="94"/>
    </row>
    <row r="273" spans="10:10" s="91" customFormat="1" x14ac:dyDescent="0.25">
      <c r="J273" s="94"/>
    </row>
    <row r="274" spans="10:10" s="91" customFormat="1" x14ac:dyDescent="0.25">
      <c r="J274" s="94"/>
    </row>
    <row r="275" spans="10:10" s="91" customFormat="1" x14ac:dyDescent="0.25">
      <c r="J275" s="94"/>
    </row>
    <row r="276" spans="10:10" s="91" customFormat="1" x14ac:dyDescent="0.25">
      <c r="J276" s="94"/>
    </row>
    <row r="277" spans="10:10" s="91" customFormat="1" x14ac:dyDescent="0.25">
      <c r="J277" s="94"/>
    </row>
    <row r="278" spans="10:10" s="91" customFormat="1" x14ac:dyDescent="0.25">
      <c r="J278" s="94"/>
    </row>
    <row r="279" spans="10:10" s="91" customFormat="1" x14ac:dyDescent="0.25">
      <c r="J279" s="94"/>
    </row>
    <row r="280" spans="10:10" s="91" customFormat="1" x14ac:dyDescent="0.25">
      <c r="J280" s="94"/>
    </row>
    <row r="281" spans="10:10" s="91" customFormat="1" x14ac:dyDescent="0.25">
      <c r="J281" s="94"/>
    </row>
    <row r="282" spans="10:10" s="91" customFormat="1" x14ac:dyDescent="0.25">
      <c r="J282" s="94"/>
    </row>
    <row r="283" spans="10:10" s="91" customFormat="1" x14ac:dyDescent="0.25">
      <c r="J283" s="94"/>
    </row>
    <row r="284" spans="10:10" s="91" customFormat="1" x14ac:dyDescent="0.25">
      <c r="J284" s="94"/>
    </row>
    <row r="285" spans="10:10" s="91" customFormat="1" x14ac:dyDescent="0.25">
      <c r="J285" s="94"/>
    </row>
    <row r="286" spans="10:10" s="91" customFormat="1" x14ac:dyDescent="0.25">
      <c r="J286" s="94"/>
    </row>
    <row r="287" spans="10:10" s="91" customFormat="1" x14ac:dyDescent="0.25">
      <c r="J287" s="94"/>
    </row>
    <row r="288" spans="10:10" s="91" customFormat="1" x14ac:dyDescent="0.25">
      <c r="J288" s="94"/>
    </row>
    <row r="289" spans="10:10" s="91" customFormat="1" x14ac:dyDescent="0.25">
      <c r="J289" s="94"/>
    </row>
    <row r="290" spans="10:10" s="91" customFormat="1" x14ac:dyDescent="0.25">
      <c r="J290" s="94"/>
    </row>
    <row r="291" spans="10:10" s="91" customFormat="1" x14ac:dyDescent="0.25">
      <c r="J291" s="94"/>
    </row>
    <row r="292" spans="10:10" s="91" customFormat="1" x14ac:dyDescent="0.25">
      <c r="J292" s="94"/>
    </row>
    <row r="293" spans="10:10" s="91" customFormat="1" x14ac:dyDescent="0.25">
      <c r="J293" s="94"/>
    </row>
    <row r="294" spans="10:10" s="91" customFormat="1" x14ac:dyDescent="0.25">
      <c r="J294" s="94"/>
    </row>
    <row r="295" spans="10:10" s="91" customFormat="1" x14ac:dyDescent="0.25">
      <c r="J295" s="94"/>
    </row>
    <row r="296" spans="10:10" s="91" customFormat="1" x14ac:dyDescent="0.25">
      <c r="J296" s="94"/>
    </row>
    <row r="297" spans="10:10" s="91" customFormat="1" x14ac:dyDescent="0.25">
      <c r="J297" s="94"/>
    </row>
    <row r="298" spans="10:10" s="91" customFormat="1" x14ac:dyDescent="0.25">
      <c r="J298" s="94"/>
    </row>
    <row r="299" spans="10:10" s="91" customFormat="1" x14ac:dyDescent="0.25">
      <c r="J299" s="94"/>
    </row>
    <row r="300" spans="10:10" s="91" customFormat="1" x14ac:dyDescent="0.25">
      <c r="J300" s="94"/>
    </row>
    <row r="301" spans="10:10" s="91" customFormat="1" x14ac:dyDescent="0.25">
      <c r="J301" s="94"/>
    </row>
    <row r="302" spans="10:10" s="91" customFormat="1" x14ac:dyDescent="0.25">
      <c r="J302" s="94"/>
    </row>
    <row r="303" spans="10:10" s="91" customFormat="1" x14ac:dyDescent="0.25">
      <c r="J303" s="94"/>
    </row>
    <row r="304" spans="10:10" s="91" customFormat="1" x14ac:dyDescent="0.25">
      <c r="J304" s="94"/>
    </row>
    <row r="305" spans="10:10" s="91" customFormat="1" x14ac:dyDescent="0.25">
      <c r="J305" s="94"/>
    </row>
    <row r="306" spans="10:10" s="91" customFormat="1" x14ac:dyDescent="0.25">
      <c r="J306" s="94"/>
    </row>
    <row r="307" spans="10:10" s="91" customFormat="1" x14ac:dyDescent="0.25">
      <c r="J307" s="94"/>
    </row>
    <row r="308" spans="10:10" s="91" customFormat="1" x14ac:dyDescent="0.25">
      <c r="J308" s="94"/>
    </row>
    <row r="309" spans="10:10" s="91" customFormat="1" x14ac:dyDescent="0.25">
      <c r="J309" s="94"/>
    </row>
    <row r="310" spans="10:10" s="91" customFormat="1" x14ac:dyDescent="0.25">
      <c r="J310" s="94"/>
    </row>
    <row r="311" spans="10:10" s="91" customFormat="1" x14ac:dyDescent="0.25">
      <c r="J311" s="94"/>
    </row>
    <row r="312" spans="10:10" s="91" customFormat="1" x14ac:dyDescent="0.25">
      <c r="J312" s="94"/>
    </row>
    <row r="313" spans="10:10" s="91" customFormat="1" x14ac:dyDescent="0.25">
      <c r="J313" s="94"/>
    </row>
    <row r="314" spans="10:10" s="91" customFormat="1" x14ac:dyDescent="0.25">
      <c r="J314" s="94"/>
    </row>
    <row r="315" spans="10:10" s="91" customFormat="1" x14ac:dyDescent="0.25">
      <c r="J315" s="94"/>
    </row>
    <row r="316" spans="10:10" s="91" customFormat="1" x14ac:dyDescent="0.25">
      <c r="J316" s="94"/>
    </row>
    <row r="317" spans="10:10" s="91" customFormat="1" x14ac:dyDescent="0.25">
      <c r="J317" s="94"/>
    </row>
    <row r="318" spans="10:10" s="91" customFormat="1" x14ac:dyDescent="0.25">
      <c r="J318" s="94"/>
    </row>
    <row r="319" spans="10:10" s="91" customFormat="1" x14ac:dyDescent="0.25">
      <c r="J319" s="94"/>
    </row>
    <row r="320" spans="10:10" s="91" customFormat="1" x14ac:dyDescent="0.25">
      <c r="J320" s="94"/>
    </row>
    <row r="321" spans="10:10" s="91" customFormat="1" x14ac:dyDescent="0.25">
      <c r="J321" s="94"/>
    </row>
    <row r="322" spans="10:10" s="91" customFormat="1" x14ac:dyDescent="0.25">
      <c r="J322" s="94"/>
    </row>
    <row r="323" spans="10:10" s="91" customFormat="1" x14ac:dyDescent="0.25">
      <c r="J323" s="94"/>
    </row>
    <row r="324" spans="10:10" s="91" customFormat="1" x14ac:dyDescent="0.25">
      <c r="J324" s="94"/>
    </row>
    <row r="325" spans="10:10" s="91" customFormat="1" x14ac:dyDescent="0.25">
      <c r="J325" s="94"/>
    </row>
    <row r="326" spans="10:10" s="91" customFormat="1" x14ac:dyDescent="0.25">
      <c r="J326" s="94"/>
    </row>
    <row r="327" spans="10:10" s="91" customFormat="1" x14ac:dyDescent="0.25">
      <c r="J327" s="94"/>
    </row>
    <row r="328" spans="10:10" s="91" customFormat="1" x14ac:dyDescent="0.25">
      <c r="J328" s="94"/>
    </row>
    <row r="329" spans="10:10" s="91" customFormat="1" x14ac:dyDescent="0.25">
      <c r="J329" s="94"/>
    </row>
    <row r="330" spans="10:10" s="91" customFormat="1" x14ac:dyDescent="0.25">
      <c r="J330" s="94"/>
    </row>
    <row r="331" spans="10:10" s="91" customFormat="1" x14ac:dyDescent="0.25">
      <c r="J331" s="94"/>
    </row>
    <row r="332" spans="10:10" s="91" customFormat="1" x14ac:dyDescent="0.25">
      <c r="J332" s="94"/>
    </row>
    <row r="333" spans="10:10" s="91" customFormat="1" x14ac:dyDescent="0.25">
      <c r="J333" s="94"/>
    </row>
    <row r="334" spans="10:10" s="91" customFormat="1" x14ac:dyDescent="0.25">
      <c r="J334" s="94"/>
    </row>
    <row r="335" spans="10:10" s="91" customFormat="1" x14ac:dyDescent="0.25">
      <c r="J335" s="94"/>
    </row>
    <row r="336" spans="10:10" s="91" customFormat="1" x14ac:dyDescent="0.25">
      <c r="J336" s="94"/>
    </row>
    <row r="337" spans="10:10" s="91" customFormat="1" x14ac:dyDescent="0.25">
      <c r="J337" s="94"/>
    </row>
    <row r="338" spans="10:10" s="91" customFormat="1" x14ac:dyDescent="0.25">
      <c r="J338" s="94"/>
    </row>
    <row r="339" spans="10:10" s="91" customFormat="1" x14ac:dyDescent="0.25">
      <c r="J339" s="94"/>
    </row>
    <row r="340" spans="10:10" s="91" customFormat="1" x14ac:dyDescent="0.25">
      <c r="J340" s="94"/>
    </row>
    <row r="341" spans="10:10" s="91" customFormat="1" x14ac:dyDescent="0.25">
      <c r="J341" s="94"/>
    </row>
    <row r="342" spans="10:10" s="91" customFormat="1" x14ac:dyDescent="0.25">
      <c r="J342" s="94"/>
    </row>
    <row r="343" spans="10:10" s="91" customFormat="1" x14ac:dyDescent="0.25">
      <c r="J343" s="94"/>
    </row>
    <row r="344" spans="10:10" s="91" customFormat="1" x14ac:dyDescent="0.25">
      <c r="J344" s="94"/>
    </row>
    <row r="345" spans="10:10" s="91" customFormat="1" x14ac:dyDescent="0.25">
      <c r="J345" s="94"/>
    </row>
    <row r="346" spans="10:10" s="91" customFormat="1" x14ac:dyDescent="0.25">
      <c r="J346" s="94"/>
    </row>
    <row r="347" spans="10:10" s="91" customFormat="1" x14ac:dyDescent="0.25">
      <c r="J347" s="94"/>
    </row>
    <row r="348" spans="10:10" s="91" customFormat="1" x14ac:dyDescent="0.25">
      <c r="J348" s="94"/>
    </row>
    <row r="349" spans="10:10" s="91" customFormat="1" x14ac:dyDescent="0.25">
      <c r="J349" s="94"/>
    </row>
    <row r="350" spans="10:10" s="91" customFormat="1" x14ac:dyDescent="0.25">
      <c r="J350" s="94"/>
    </row>
    <row r="351" spans="10:10" s="91" customFormat="1" x14ac:dyDescent="0.25">
      <c r="J351" s="94"/>
    </row>
    <row r="352" spans="10:10" s="91" customFormat="1" x14ac:dyDescent="0.25">
      <c r="J352" s="94"/>
    </row>
    <row r="353" spans="10:10" s="91" customFormat="1" x14ac:dyDescent="0.25">
      <c r="J353" s="94"/>
    </row>
    <row r="354" spans="10:10" s="91" customFormat="1" x14ac:dyDescent="0.25">
      <c r="J354" s="94"/>
    </row>
    <row r="355" spans="10:10" s="91" customFormat="1" x14ac:dyDescent="0.25">
      <c r="J355" s="94"/>
    </row>
    <row r="356" spans="10:10" s="91" customFormat="1" x14ac:dyDescent="0.25">
      <c r="J356" s="94"/>
    </row>
    <row r="357" spans="10:10" s="91" customFormat="1" x14ac:dyDescent="0.25">
      <c r="J357" s="94"/>
    </row>
    <row r="358" spans="10:10" s="91" customFormat="1" x14ac:dyDescent="0.25">
      <c r="J358" s="94"/>
    </row>
    <row r="359" spans="10:10" s="91" customFormat="1" x14ac:dyDescent="0.25">
      <c r="J359" s="94"/>
    </row>
    <row r="360" spans="10:10" s="91" customFormat="1" x14ac:dyDescent="0.25">
      <c r="J360" s="94"/>
    </row>
    <row r="361" spans="10:10" s="91" customFormat="1" x14ac:dyDescent="0.25">
      <c r="J361" s="94"/>
    </row>
    <row r="362" spans="10:10" s="91" customFormat="1" x14ac:dyDescent="0.25">
      <c r="J362" s="94"/>
    </row>
    <row r="363" spans="10:10" s="91" customFormat="1" x14ac:dyDescent="0.25">
      <c r="J363" s="94"/>
    </row>
    <row r="364" spans="10:10" s="91" customFormat="1" x14ac:dyDescent="0.25">
      <c r="J364" s="94"/>
    </row>
    <row r="365" spans="10:10" s="91" customFormat="1" x14ac:dyDescent="0.25">
      <c r="J365" s="94"/>
    </row>
    <row r="366" spans="10:10" s="91" customFormat="1" x14ac:dyDescent="0.25">
      <c r="J366" s="94"/>
    </row>
    <row r="367" spans="10:10" s="91" customFormat="1" x14ac:dyDescent="0.25">
      <c r="J367" s="94"/>
    </row>
    <row r="368" spans="10:10" s="91" customFormat="1" x14ac:dyDescent="0.25">
      <c r="J368" s="94"/>
    </row>
    <row r="369" spans="10:10" s="91" customFormat="1" x14ac:dyDescent="0.25">
      <c r="J369" s="94"/>
    </row>
    <row r="370" spans="10:10" s="91" customFormat="1" x14ac:dyDescent="0.25">
      <c r="J370" s="94"/>
    </row>
    <row r="371" spans="10:10" s="91" customFormat="1" x14ac:dyDescent="0.25">
      <c r="J371" s="94"/>
    </row>
    <row r="372" spans="10:10" s="91" customFormat="1" x14ac:dyDescent="0.25">
      <c r="J372" s="94"/>
    </row>
    <row r="373" spans="10:10" s="91" customFormat="1" x14ac:dyDescent="0.25">
      <c r="J373" s="94"/>
    </row>
    <row r="374" spans="10:10" s="91" customFormat="1" x14ac:dyDescent="0.25">
      <c r="J374" s="94"/>
    </row>
    <row r="375" spans="10:10" s="91" customFormat="1" x14ac:dyDescent="0.25">
      <c r="J375" s="94"/>
    </row>
    <row r="376" spans="10:10" s="91" customFormat="1" x14ac:dyDescent="0.25">
      <c r="J376" s="94"/>
    </row>
    <row r="377" spans="10:10" s="91" customFormat="1" x14ac:dyDescent="0.25">
      <c r="J377" s="94"/>
    </row>
    <row r="378" spans="10:10" s="91" customFormat="1" x14ac:dyDescent="0.25">
      <c r="J378" s="94"/>
    </row>
    <row r="379" spans="10:10" s="91" customFormat="1" x14ac:dyDescent="0.25">
      <c r="J379" s="94"/>
    </row>
    <row r="380" spans="10:10" s="91" customFormat="1" x14ac:dyDescent="0.25">
      <c r="J380" s="94"/>
    </row>
    <row r="381" spans="10:10" s="91" customFormat="1" x14ac:dyDescent="0.25">
      <c r="J381" s="94"/>
    </row>
    <row r="382" spans="10:10" s="91" customFormat="1" x14ac:dyDescent="0.25">
      <c r="J382" s="94"/>
    </row>
    <row r="383" spans="10:10" s="91" customFormat="1" x14ac:dyDescent="0.25">
      <c r="J383" s="94"/>
    </row>
    <row r="384" spans="10:10" s="91" customFormat="1" x14ac:dyDescent="0.25">
      <c r="J384" s="94"/>
    </row>
    <row r="385" spans="10:10" s="91" customFormat="1" x14ac:dyDescent="0.25">
      <c r="J385" s="94"/>
    </row>
    <row r="386" spans="10:10" s="91" customFormat="1" x14ac:dyDescent="0.25">
      <c r="J386" s="94"/>
    </row>
    <row r="387" spans="10:10" s="91" customFormat="1" x14ac:dyDescent="0.25">
      <c r="J387" s="94"/>
    </row>
    <row r="388" spans="10:10" s="91" customFormat="1" x14ac:dyDescent="0.25">
      <c r="J388" s="94"/>
    </row>
    <row r="389" spans="10:10" s="91" customFormat="1" x14ac:dyDescent="0.25">
      <c r="J389" s="94"/>
    </row>
    <row r="390" spans="10:10" s="91" customFormat="1" x14ac:dyDescent="0.25">
      <c r="J390" s="94"/>
    </row>
    <row r="391" spans="10:10" s="91" customFormat="1" x14ac:dyDescent="0.25">
      <c r="J391" s="94"/>
    </row>
    <row r="392" spans="10:10" s="91" customFormat="1" x14ac:dyDescent="0.25">
      <c r="J392" s="94"/>
    </row>
    <row r="393" spans="10:10" s="91" customFormat="1" x14ac:dyDescent="0.25">
      <c r="J393" s="94"/>
    </row>
    <row r="394" spans="10:10" s="91" customFormat="1" x14ac:dyDescent="0.25">
      <c r="J394" s="94"/>
    </row>
    <row r="395" spans="10:10" s="91" customFormat="1" x14ac:dyDescent="0.25">
      <c r="J395" s="94"/>
    </row>
    <row r="396" spans="10:10" s="91" customFormat="1" x14ac:dyDescent="0.25">
      <c r="J396" s="94"/>
    </row>
    <row r="397" spans="10:10" s="91" customFormat="1" x14ac:dyDescent="0.25">
      <c r="J397" s="94"/>
    </row>
    <row r="398" spans="10:10" s="91" customFormat="1" x14ac:dyDescent="0.25">
      <c r="J398" s="94"/>
    </row>
    <row r="399" spans="10:10" s="91" customFormat="1" x14ac:dyDescent="0.25">
      <c r="J399" s="94"/>
    </row>
    <row r="400" spans="10:10" s="91" customFormat="1" x14ac:dyDescent="0.25">
      <c r="J400" s="94"/>
    </row>
    <row r="401" spans="10:10" s="91" customFormat="1" x14ac:dyDescent="0.25">
      <c r="J401" s="94"/>
    </row>
    <row r="402" spans="10:10" s="91" customFormat="1" x14ac:dyDescent="0.25">
      <c r="J402" s="94"/>
    </row>
    <row r="403" spans="10:10" s="91" customFormat="1" x14ac:dyDescent="0.25">
      <c r="J403" s="94"/>
    </row>
    <row r="404" spans="10:10" s="91" customFormat="1" x14ac:dyDescent="0.25">
      <c r="J404" s="94"/>
    </row>
    <row r="405" spans="10:10" s="91" customFormat="1" x14ac:dyDescent="0.25">
      <c r="J405" s="94"/>
    </row>
    <row r="406" spans="10:10" s="91" customFormat="1" x14ac:dyDescent="0.25">
      <c r="J406" s="94"/>
    </row>
    <row r="407" spans="10:10" s="91" customFormat="1" x14ac:dyDescent="0.25">
      <c r="J407" s="94"/>
    </row>
    <row r="408" spans="10:10" s="91" customFormat="1" x14ac:dyDescent="0.25">
      <c r="J408" s="94"/>
    </row>
    <row r="409" spans="10:10" s="91" customFormat="1" x14ac:dyDescent="0.25">
      <c r="J409" s="94"/>
    </row>
    <row r="410" spans="10:10" s="91" customFormat="1" x14ac:dyDescent="0.25">
      <c r="J410" s="94"/>
    </row>
    <row r="411" spans="10:10" s="91" customFormat="1" x14ac:dyDescent="0.25">
      <c r="J411" s="94"/>
    </row>
    <row r="412" spans="10:10" s="91" customFormat="1" x14ac:dyDescent="0.25">
      <c r="J412" s="94"/>
    </row>
    <row r="413" spans="10:10" s="91" customFormat="1" x14ac:dyDescent="0.25">
      <c r="J413" s="94"/>
    </row>
    <row r="414" spans="10:10" s="91" customFormat="1" x14ac:dyDescent="0.25">
      <c r="J414" s="94"/>
    </row>
    <row r="415" spans="10:10" s="91" customFormat="1" x14ac:dyDescent="0.25">
      <c r="J415" s="94"/>
    </row>
    <row r="416" spans="10:10" s="91" customFormat="1" x14ac:dyDescent="0.25">
      <c r="J416" s="94"/>
    </row>
    <row r="417" spans="10:10" s="91" customFormat="1" x14ac:dyDescent="0.25">
      <c r="J417" s="94"/>
    </row>
    <row r="418" spans="10:10" s="91" customFormat="1" x14ac:dyDescent="0.25">
      <c r="J418" s="94"/>
    </row>
    <row r="419" spans="10:10" s="91" customFormat="1" x14ac:dyDescent="0.25">
      <c r="J419" s="94"/>
    </row>
    <row r="420" spans="10:10" s="91" customFormat="1" x14ac:dyDescent="0.25">
      <c r="J420" s="94"/>
    </row>
    <row r="421" spans="10:10" s="91" customFormat="1" x14ac:dyDescent="0.25">
      <c r="J421" s="94"/>
    </row>
    <row r="422" spans="10:10" s="91" customFormat="1" x14ac:dyDescent="0.25">
      <c r="J422" s="94"/>
    </row>
    <row r="423" spans="10:10" s="91" customFormat="1" x14ac:dyDescent="0.25">
      <c r="J423" s="94"/>
    </row>
    <row r="424" spans="10:10" s="91" customFormat="1" x14ac:dyDescent="0.25">
      <c r="J424" s="94"/>
    </row>
    <row r="425" spans="10:10" s="91" customFormat="1" x14ac:dyDescent="0.25">
      <c r="J425" s="94"/>
    </row>
    <row r="426" spans="10:10" s="91" customFormat="1" x14ac:dyDescent="0.25">
      <c r="J426" s="94"/>
    </row>
    <row r="427" spans="10:10" s="91" customFormat="1" x14ac:dyDescent="0.25">
      <c r="J427" s="94"/>
    </row>
    <row r="428" spans="10:10" s="91" customFormat="1" x14ac:dyDescent="0.25">
      <c r="J428" s="94"/>
    </row>
    <row r="429" spans="10:10" s="91" customFormat="1" x14ac:dyDescent="0.25">
      <c r="J429" s="94"/>
    </row>
    <row r="430" spans="10:10" s="91" customFormat="1" x14ac:dyDescent="0.25">
      <c r="J430" s="94"/>
    </row>
    <row r="431" spans="10:10" s="91" customFormat="1" x14ac:dyDescent="0.25">
      <c r="J431" s="94"/>
    </row>
    <row r="432" spans="10:10" s="91" customFormat="1" x14ac:dyDescent="0.25">
      <c r="J432" s="94"/>
    </row>
    <row r="433" spans="10:10" s="91" customFormat="1" x14ac:dyDescent="0.25">
      <c r="J433" s="94"/>
    </row>
    <row r="434" spans="10:10" s="91" customFormat="1" x14ac:dyDescent="0.25">
      <c r="J434" s="94"/>
    </row>
    <row r="435" spans="10:10" s="91" customFormat="1" x14ac:dyDescent="0.25">
      <c r="J435" s="94"/>
    </row>
    <row r="436" spans="10:10" s="91" customFormat="1" x14ac:dyDescent="0.25">
      <c r="J436" s="94"/>
    </row>
    <row r="437" spans="10:10" s="91" customFormat="1" x14ac:dyDescent="0.25">
      <c r="J437" s="94"/>
    </row>
    <row r="438" spans="10:10" s="91" customFormat="1" x14ac:dyDescent="0.25">
      <c r="J438" s="94"/>
    </row>
    <row r="439" spans="10:10" s="91" customFormat="1" x14ac:dyDescent="0.25">
      <c r="J439" s="94"/>
    </row>
    <row r="440" spans="10:10" s="91" customFormat="1" x14ac:dyDescent="0.25">
      <c r="J440" s="94"/>
    </row>
  </sheetData>
  <mergeCells count="1">
    <mergeCell ref="C9:F9"/>
  </mergeCells>
  <pageMargins left="0.25" right="0.25" top="0.75" bottom="0.75" header="0.3" footer="0.3"/>
  <pageSetup paperSize="5" scale="3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U237"/>
  <sheetViews>
    <sheetView workbookViewId="0">
      <pane xSplit="10" ySplit="9" topLeftCell="K37" activePane="bottomRight" state="frozen"/>
      <selection pane="topRight" activeCell="K1" sqref="K1"/>
      <selection pane="bottomLeft" activeCell="A10" sqref="A10"/>
      <selection pane="bottomRight" activeCell="C47" sqref="C47"/>
    </sheetView>
  </sheetViews>
  <sheetFormatPr defaultRowHeight="15" x14ac:dyDescent="0.25"/>
  <cols>
    <col min="1" max="2" width="0" style="28" hidden="1" customWidth="1"/>
    <col min="3" max="3" width="9.140625" style="28"/>
    <col min="4" max="4" width="27.42578125" style="28" customWidth="1"/>
    <col min="5" max="5" width="12.42578125" style="28" customWidth="1"/>
    <col min="6" max="6" width="18.5703125" style="28" customWidth="1"/>
    <col min="7" max="7" width="9.140625" style="28"/>
    <col min="8" max="9" width="13.140625" style="28" customWidth="1"/>
    <col min="10" max="10" width="9.140625" style="29"/>
    <col min="11" max="15" width="11.7109375" style="28" customWidth="1"/>
    <col min="16" max="16" width="12.42578125" style="28" customWidth="1"/>
    <col min="17" max="17" width="12.140625" style="28" customWidth="1"/>
    <col min="18" max="18" width="11.85546875" style="30" customWidth="1"/>
    <col min="19" max="19" width="11.7109375" style="31" customWidth="1"/>
    <col min="20" max="20" width="11.42578125" style="28" customWidth="1"/>
    <col min="21" max="21" width="11.140625" style="28" customWidth="1"/>
    <col min="22" max="22" width="12.140625" style="28" customWidth="1"/>
    <col min="23" max="23" width="12" style="28" customWidth="1"/>
    <col min="24" max="25" width="11.85546875" style="28" customWidth="1"/>
    <col min="26" max="26" width="12.28515625" style="28" customWidth="1"/>
    <col min="27" max="27" width="12.140625" style="28" customWidth="1"/>
    <col min="28" max="28" width="12" style="28" customWidth="1"/>
    <col min="29" max="29" width="12.140625" style="30" customWidth="1"/>
    <col min="30" max="30" width="11.7109375" style="31" customWidth="1"/>
    <col min="31" max="32" width="11.28515625" style="28" customWidth="1"/>
    <col min="33" max="33" width="11.7109375" style="28" customWidth="1"/>
    <col min="34" max="34" width="11.85546875" style="28" customWidth="1"/>
    <col min="35" max="36" width="11.7109375" style="28" customWidth="1"/>
    <col min="37" max="37" width="12" style="28" customWidth="1"/>
    <col min="38" max="38" width="12.28515625" style="28" customWidth="1"/>
    <col min="39" max="39" width="11.7109375" style="28" customWidth="1"/>
    <col min="40" max="40" width="12.140625" style="30" customWidth="1"/>
    <col min="41" max="41" width="12.28515625" style="31" customWidth="1"/>
    <col min="42" max="42" width="11.5703125" style="28" customWidth="1"/>
    <col min="43" max="43" width="11.42578125" style="28" customWidth="1"/>
    <col min="44" max="181" width="9.140625" style="91"/>
    <col min="182" max="16384" width="9.140625" style="28"/>
  </cols>
  <sheetData>
    <row r="1" spans="2:307" ht="15.75" hidden="1" thickBot="1" x14ac:dyDescent="0.3"/>
    <row r="2" spans="2:307" ht="15.75" hidden="1" thickBot="1" x14ac:dyDescent="0.3"/>
    <row r="3" spans="2:307" ht="15.75" hidden="1" thickBot="1" x14ac:dyDescent="0.3"/>
    <row r="4" spans="2:307" ht="15.75" hidden="1" thickBot="1" x14ac:dyDescent="0.3"/>
    <row r="5" spans="2:307" ht="15.75" hidden="1" thickBot="1" x14ac:dyDescent="0.3"/>
    <row r="6" spans="2:307" ht="15.75" hidden="1" thickBot="1" x14ac:dyDescent="0.3"/>
    <row r="7" spans="2:307" ht="15.75" hidden="1" thickBot="1" x14ac:dyDescent="0.3">
      <c r="C7" s="33"/>
      <c r="D7" s="33"/>
      <c r="E7" s="33"/>
      <c r="F7" s="33"/>
      <c r="G7" s="33"/>
      <c r="H7" s="33"/>
      <c r="I7" s="33"/>
      <c r="V7" s="34"/>
      <c r="W7" s="34"/>
      <c r="X7" s="34"/>
      <c r="Y7" s="34"/>
      <c r="Z7" s="34"/>
      <c r="AA7" s="34"/>
      <c r="AB7" s="34"/>
      <c r="AC7" s="35"/>
      <c r="AD7" s="36"/>
      <c r="AE7" s="34"/>
      <c r="AF7" s="34"/>
    </row>
    <row r="8" spans="2:307" s="72" customFormat="1" ht="43.5" customHeight="1" thickBot="1" x14ac:dyDescent="0.3">
      <c r="B8" s="65"/>
      <c r="C8" s="66"/>
      <c r="D8" s="66"/>
      <c r="E8" s="66"/>
      <c r="F8" s="66"/>
      <c r="G8" s="67"/>
      <c r="H8" s="68"/>
      <c r="I8" s="68"/>
      <c r="J8" s="69"/>
      <c r="K8" s="66" t="s">
        <v>62</v>
      </c>
      <c r="L8" s="66"/>
      <c r="M8" s="66"/>
      <c r="N8" s="66"/>
      <c r="O8" s="66"/>
      <c r="P8" s="66"/>
      <c r="Q8" s="66"/>
      <c r="R8" s="66"/>
      <c r="S8" s="66"/>
      <c r="T8" s="68"/>
      <c r="U8" s="70"/>
      <c r="V8" s="66" t="s">
        <v>7</v>
      </c>
      <c r="W8" s="66"/>
      <c r="X8" s="66"/>
      <c r="Y8" s="66"/>
      <c r="Z8" s="66"/>
      <c r="AA8" s="66"/>
      <c r="AB8" s="66"/>
      <c r="AC8" s="66"/>
      <c r="AD8" s="66"/>
      <c r="AE8" s="68"/>
      <c r="AF8" s="70"/>
      <c r="AG8" s="66" t="s">
        <v>8</v>
      </c>
      <c r="AH8" s="66"/>
      <c r="AI8" s="66"/>
      <c r="AJ8" s="66"/>
      <c r="AK8" s="66"/>
      <c r="AL8" s="66"/>
      <c r="AM8" s="66"/>
      <c r="AN8" s="66"/>
      <c r="AO8" s="66"/>
      <c r="AP8" s="68"/>
      <c r="AQ8" s="70"/>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c r="IR8" s="71"/>
      <c r="IS8" s="71"/>
      <c r="IT8" s="71"/>
      <c r="IU8" s="71"/>
      <c r="IV8" s="71"/>
      <c r="IW8" s="71"/>
      <c r="IX8" s="71"/>
      <c r="IY8" s="71"/>
      <c r="IZ8" s="71"/>
      <c r="JA8" s="71"/>
      <c r="JB8" s="71"/>
      <c r="JC8" s="71"/>
      <c r="JD8" s="71"/>
      <c r="JE8" s="71"/>
      <c r="JF8" s="71"/>
      <c r="JG8" s="71"/>
      <c r="JH8" s="71"/>
      <c r="JI8" s="71"/>
      <c r="JJ8" s="71"/>
      <c r="JK8" s="71"/>
      <c r="JL8" s="71"/>
      <c r="JM8" s="71"/>
      <c r="JN8" s="71"/>
      <c r="JO8" s="71"/>
      <c r="JP8" s="71"/>
      <c r="JQ8" s="71"/>
      <c r="JR8" s="71"/>
      <c r="JS8" s="71"/>
      <c r="JT8" s="71"/>
      <c r="JU8" s="71"/>
      <c r="JV8" s="71"/>
      <c r="JW8" s="71"/>
      <c r="JX8" s="71"/>
      <c r="JY8" s="71"/>
      <c r="JZ8" s="71"/>
      <c r="KA8" s="71"/>
      <c r="KB8" s="71"/>
      <c r="KC8" s="71"/>
      <c r="KD8" s="71"/>
      <c r="KE8" s="71"/>
      <c r="KF8" s="71"/>
      <c r="KG8" s="71"/>
      <c r="KH8" s="71"/>
      <c r="KI8" s="71"/>
      <c r="KJ8" s="71"/>
      <c r="KK8" s="71"/>
      <c r="KL8" s="71"/>
      <c r="KM8" s="71"/>
      <c r="KN8" s="71"/>
      <c r="KO8" s="71"/>
      <c r="KP8" s="71"/>
      <c r="KQ8" s="71"/>
      <c r="KR8" s="71"/>
      <c r="KS8" s="71"/>
      <c r="KT8" s="71"/>
      <c r="KU8" s="71"/>
    </row>
    <row r="9" spans="2:307" s="3" customFormat="1" ht="142.5" customHeight="1" thickBot="1" x14ac:dyDescent="0.3">
      <c r="B9" s="2"/>
      <c r="C9" s="106" t="s">
        <v>43</v>
      </c>
      <c r="D9" s="107"/>
      <c r="E9" s="107"/>
      <c r="F9" s="107"/>
      <c r="G9" s="73" t="s">
        <v>9</v>
      </c>
      <c r="H9" s="74" t="s">
        <v>46</v>
      </c>
      <c r="I9" s="74" t="s">
        <v>63</v>
      </c>
      <c r="J9" s="1" t="s">
        <v>10</v>
      </c>
      <c r="K9" s="13" t="s">
        <v>77</v>
      </c>
      <c r="L9" s="13" t="s">
        <v>79</v>
      </c>
      <c r="M9" s="13" t="s">
        <v>70</v>
      </c>
      <c r="N9" s="13" t="s">
        <v>71</v>
      </c>
      <c r="O9" s="13" t="s">
        <v>72</v>
      </c>
      <c r="P9" s="13" t="s">
        <v>73</v>
      </c>
      <c r="Q9" s="13" t="s">
        <v>76</v>
      </c>
      <c r="R9" s="13" t="s">
        <v>78</v>
      </c>
      <c r="S9" s="27" t="s">
        <v>80</v>
      </c>
      <c r="T9" s="75" t="s">
        <v>52</v>
      </c>
      <c r="U9" s="74" t="s">
        <v>53</v>
      </c>
      <c r="V9" s="13" t="s">
        <v>77</v>
      </c>
      <c r="W9" s="13" t="s">
        <v>79</v>
      </c>
      <c r="X9" s="13" t="s">
        <v>70</v>
      </c>
      <c r="Y9" s="13" t="s">
        <v>71</v>
      </c>
      <c r="Z9" s="13" t="s">
        <v>72</v>
      </c>
      <c r="AA9" s="13" t="s">
        <v>73</v>
      </c>
      <c r="AB9" s="13" t="s">
        <v>76</v>
      </c>
      <c r="AC9" s="13" t="s">
        <v>78</v>
      </c>
      <c r="AD9" s="27" t="s">
        <v>80</v>
      </c>
      <c r="AE9" s="75" t="s">
        <v>54</v>
      </c>
      <c r="AF9" s="74" t="s">
        <v>55</v>
      </c>
      <c r="AG9" s="13" t="s">
        <v>77</v>
      </c>
      <c r="AH9" s="13" t="s">
        <v>79</v>
      </c>
      <c r="AI9" s="13" t="s">
        <v>70</v>
      </c>
      <c r="AJ9" s="13" t="s">
        <v>71</v>
      </c>
      <c r="AK9" s="13" t="s">
        <v>72</v>
      </c>
      <c r="AL9" s="13" t="s">
        <v>73</v>
      </c>
      <c r="AM9" s="13" t="s">
        <v>76</v>
      </c>
      <c r="AN9" s="13" t="s">
        <v>78</v>
      </c>
      <c r="AO9" s="27" t="s">
        <v>80</v>
      </c>
      <c r="AP9" s="75" t="s">
        <v>56</v>
      </c>
      <c r="AQ9" s="74" t="s">
        <v>57</v>
      </c>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c r="IR9" s="71"/>
      <c r="IS9" s="71"/>
      <c r="IT9" s="71"/>
      <c r="IU9" s="71"/>
      <c r="IV9" s="71"/>
      <c r="IW9" s="71"/>
      <c r="IX9" s="71"/>
      <c r="IY9" s="71"/>
      <c r="IZ9" s="71"/>
      <c r="JA9" s="71"/>
      <c r="JB9" s="71"/>
      <c r="JC9" s="71"/>
      <c r="JD9" s="71"/>
      <c r="JE9" s="71"/>
      <c r="JF9" s="71"/>
      <c r="JG9" s="71"/>
      <c r="JH9" s="71"/>
      <c r="JI9" s="71"/>
      <c r="JJ9" s="71"/>
      <c r="JK9" s="71"/>
      <c r="JL9" s="71"/>
      <c r="JM9" s="71"/>
      <c r="JN9" s="71"/>
      <c r="JO9" s="71"/>
      <c r="JP9" s="71"/>
      <c r="JQ9" s="71"/>
      <c r="JR9" s="71"/>
      <c r="JS9" s="71"/>
      <c r="JT9" s="71"/>
      <c r="JU9" s="71"/>
      <c r="JV9" s="71"/>
      <c r="JW9" s="71"/>
      <c r="JX9" s="71"/>
      <c r="JY9" s="71"/>
      <c r="JZ9" s="71"/>
      <c r="KA9" s="71"/>
      <c r="KB9" s="71"/>
      <c r="KC9" s="71"/>
      <c r="KD9" s="71"/>
      <c r="KE9" s="71"/>
      <c r="KF9" s="71"/>
      <c r="KG9" s="71"/>
      <c r="KH9" s="71"/>
      <c r="KI9" s="71"/>
      <c r="KJ9" s="71"/>
      <c r="KK9" s="71"/>
      <c r="KL9" s="71"/>
      <c r="KM9" s="71"/>
      <c r="KN9" s="71"/>
      <c r="KO9" s="71"/>
      <c r="KP9" s="71"/>
      <c r="KQ9" s="71"/>
      <c r="KR9" s="71"/>
      <c r="KS9" s="71"/>
      <c r="KT9" s="71"/>
      <c r="KU9" s="71"/>
    </row>
    <row r="10" spans="2:307" x14ac:dyDescent="0.25">
      <c r="B10" s="32"/>
      <c r="C10" s="39" t="s">
        <v>17</v>
      </c>
      <c r="D10" s="39"/>
      <c r="E10" s="39"/>
      <c r="F10" s="39" t="s">
        <v>0</v>
      </c>
      <c r="G10" s="40">
        <v>1</v>
      </c>
      <c r="H10" s="78">
        <f t="shared" ref="H10:I12" si="0">T10+AE10+AP10</f>
        <v>0.41386554621848742</v>
      </c>
      <c r="I10" s="78">
        <f t="shared" si="0"/>
        <v>0.56827731092436973</v>
      </c>
      <c r="J10" s="42">
        <v>952</v>
      </c>
      <c r="K10" s="43">
        <v>89</v>
      </c>
      <c r="L10" s="43">
        <v>231</v>
      </c>
      <c r="M10" s="43">
        <v>77</v>
      </c>
      <c r="N10" s="43">
        <v>50</v>
      </c>
      <c r="O10" s="43"/>
      <c r="P10" s="43"/>
      <c r="Q10" s="43"/>
      <c r="R10" s="43"/>
      <c r="S10" s="44"/>
      <c r="T10" s="45">
        <f>(K10+L10)/J10</f>
        <v>0.33613445378151263</v>
      </c>
      <c r="U10" s="41">
        <f>(K10+L10+M10+N10)/J10</f>
        <v>0.46953781512605042</v>
      </c>
      <c r="V10" s="43">
        <v>1</v>
      </c>
      <c r="W10" s="43">
        <v>1</v>
      </c>
      <c r="X10" s="43">
        <v>2</v>
      </c>
      <c r="Y10" s="43">
        <v>0</v>
      </c>
      <c r="Z10" s="43"/>
      <c r="AA10" s="43"/>
      <c r="AB10" s="43"/>
      <c r="AC10" s="43"/>
      <c r="AD10" s="44"/>
      <c r="AE10" s="45">
        <f>(V10+W10)/J10</f>
        <v>2.1008403361344537E-3</v>
      </c>
      <c r="AF10" s="41">
        <f>(V10+W10+X10+Y10)/J10</f>
        <v>4.2016806722689074E-3</v>
      </c>
      <c r="AG10" s="43">
        <v>9</v>
      </c>
      <c r="AH10" s="43">
        <v>14</v>
      </c>
      <c r="AI10" s="43">
        <v>11</v>
      </c>
      <c r="AJ10" s="43">
        <v>15</v>
      </c>
      <c r="AK10" s="43">
        <v>23</v>
      </c>
      <c r="AL10" s="43">
        <v>8</v>
      </c>
      <c r="AM10" s="43">
        <v>10</v>
      </c>
      <c r="AN10" s="43"/>
      <c r="AO10" s="44"/>
      <c r="AP10" s="45">
        <f t="shared" ref="AP10:AP12" si="1">(AG10+AH10+AI10+AJ10+AK10) /J10</f>
        <v>7.5630252100840331E-2</v>
      </c>
      <c r="AQ10" s="41">
        <f t="shared" ref="AQ10:AQ12" si="2">(AG10+AH10+AI10+AJ10+AK10+AL10+AM10)/J10</f>
        <v>9.4537815126050417E-2</v>
      </c>
    </row>
    <row r="11" spans="2:307" x14ac:dyDescent="0.25">
      <c r="B11" s="32"/>
      <c r="C11" s="39" t="s">
        <v>18</v>
      </c>
      <c r="D11" s="39"/>
      <c r="E11" s="39"/>
      <c r="F11" s="39" t="s">
        <v>6</v>
      </c>
      <c r="G11" s="40">
        <v>2</v>
      </c>
      <c r="H11" s="78">
        <f t="shared" si="0"/>
        <v>0.50224680262703081</v>
      </c>
      <c r="I11" s="78">
        <f t="shared" si="0"/>
        <v>0.64638783269961975</v>
      </c>
      <c r="J11" s="46">
        <v>2893</v>
      </c>
      <c r="K11" s="43">
        <v>27</v>
      </c>
      <c r="L11" s="43">
        <v>745</v>
      </c>
      <c r="M11" s="47">
        <v>426</v>
      </c>
      <c r="N11" s="43">
        <v>156</v>
      </c>
      <c r="O11" s="43">
        <v>70</v>
      </c>
      <c r="P11" s="43"/>
      <c r="Q11" s="43"/>
      <c r="R11" s="43"/>
      <c r="S11" s="44"/>
      <c r="T11" s="45">
        <f>(K11+L11+M11)/J11</f>
        <v>0.41410300725890081</v>
      </c>
      <c r="U11" s="41">
        <f>(K11+L11+M11+N11+O11)/J11</f>
        <v>0.49222260629104736</v>
      </c>
      <c r="V11" s="43">
        <v>1</v>
      </c>
      <c r="W11" s="43">
        <v>1</v>
      </c>
      <c r="X11" s="43">
        <v>21</v>
      </c>
      <c r="Y11" s="43">
        <v>29</v>
      </c>
      <c r="Z11" s="43">
        <v>19</v>
      </c>
      <c r="AA11" s="43"/>
      <c r="AB11" s="43"/>
      <c r="AC11" s="43"/>
      <c r="AD11" s="44"/>
      <c r="AE11" s="45">
        <f>(V11+W11+X11)/J11</f>
        <v>7.9502246802627026E-3</v>
      </c>
      <c r="AF11" s="41">
        <f>(V11+W11+X11+Y11+Z11)/J11</f>
        <v>2.4541997926028344E-2</v>
      </c>
      <c r="AG11" s="43">
        <v>15</v>
      </c>
      <c r="AH11" s="43">
        <v>45</v>
      </c>
      <c r="AI11" s="43">
        <v>31</v>
      </c>
      <c r="AJ11" s="43">
        <v>57</v>
      </c>
      <c r="AK11" s="43">
        <v>84</v>
      </c>
      <c r="AL11" s="43">
        <v>79</v>
      </c>
      <c r="AM11" s="43">
        <v>64</v>
      </c>
      <c r="AN11" s="43"/>
      <c r="AO11" s="44"/>
      <c r="AP11" s="45">
        <f t="shared" si="1"/>
        <v>8.0193570687867269E-2</v>
      </c>
      <c r="AQ11" s="41">
        <f t="shared" si="2"/>
        <v>0.12962322848254407</v>
      </c>
    </row>
    <row r="12" spans="2:307" x14ac:dyDescent="0.25">
      <c r="B12" s="32"/>
      <c r="C12" s="39"/>
      <c r="D12" s="39"/>
      <c r="E12" s="39"/>
      <c r="F12" s="39" t="s">
        <v>1</v>
      </c>
      <c r="G12" s="40">
        <v>4</v>
      </c>
      <c r="H12" s="78">
        <f t="shared" si="0"/>
        <v>0.56288893079389024</v>
      </c>
      <c r="I12" s="78">
        <f t="shared" si="0"/>
        <v>0.71902696586837644</v>
      </c>
      <c r="J12" s="46">
        <v>5303</v>
      </c>
      <c r="K12" s="47">
        <v>33</v>
      </c>
      <c r="L12" s="47">
        <v>154</v>
      </c>
      <c r="M12" s="47">
        <v>250</v>
      </c>
      <c r="N12" s="47">
        <v>879</v>
      </c>
      <c r="O12" s="47">
        <v>879</v>
      </c>
      <c r="P12" s="47">
        <v>307</v>
      </c>
      <c r="Q12" s="47">
        <v>158</v>
      </c>
      <c r="R12" s="47"/>
      <c r="S12" s="48"/>
      <c r="T12" s="49">
        <f>(K12+L12+M12+N12+O12) /J12</f>
        <v>0.41391665095229113</v>
      </c>
      <c r="U12" s="41">
        <f>(K12+L12+M12+N12+O12+P12+Q12)/J12</f>
        <v>0.50160286630209316</v>
      </c>
      <c r="V12" s="43">
        <v>3</v>
      </c>
      <c r="W12" s="43">
        <v>4</v>
      </c>
      <c r="X12" s="43">
        <v>23</v>
      </c>
      <c r="Y12" s="43">
        <v>139</v>
      </c>
      <c r="Z12" s="43">
        <v>239</v>
      </c>
      <c r="AA12" s="43">
        <v>146</v>
      </c>
      <c r="AB12" s="43">
        <v>67</v>
      </c>
      <c r="AC12" s="43"/>
      <c r="AD12" s="44"/>
      <c r="AE12" s="49">
        <f>(V12+W12+X12+Y12+Z12) /J12</f>
        <v>7.6937582500471433E-2</v>
      </c>
      <c r="AF12" s="41">
        <f>(V12+W12+X12+Y12+Z12+AA12+AB12)/J12</f>
        <v>0.11710352630586461</v>
      </c>
      <c r="AG12" s="43">
        <v>22</v>
      </c>
      <c r="AH12" s="43">
        <v>33</v>
      </c>
      <c r="AI12" s="43">
        <v>85</v>
      </c>
      <c r="AJ12" s="43">
        <v>113</v>
      </c>
      <c r="AK12" s="43">
        <v>129</v>
      </c>
      <c r="AL12" s="43">
        <v>73</v>
      </c>
      <c r="AM12" s="43">
        <v>77</v>
      </c>
      <c r="AN12" s="43"/>
      <c r="AO12" s="44"/>
      <c r="AP12" s="45">
        <f t="shared" si="1"/>
        <v>7.2034697341127663E-2</v>
      </c>
      <c r="AQ12" s="41">
        <f t="shared" si="2"/>
        <v>0.10032057326041863</v>
      </c>
    </row>
    <row r="13" spans="2:307" x14ac:dyDescent="0.25">
      <c r="B13" s="32"/>
      <c r="C13" s="39"/>
      <c r="D13" s="39"/>
      <c r="E13" s="39"/>
      <c r="F13" s="39" t="s">
        <v>2</v>
      </c>
      <c r="G13" s="40">
        <v>3</v>
      </c>
      <c r="H13" s="50" t="s">
        <v>4</v>
      </c>
      <c r="I13" s="50" t="s">
        <v>4</v>
      </c>
      <c r="J13" s="46" t="s">
        <v>5</v>
      </c>
      <c r="K13" s="47"/>
      <c r="L13" s="47"/>
      <c r="M13" s="47"/>
      <c r="N13" s="47"/>
      <c r="O13" s="47"/>
      <c r="P13" s="47"/>
      <c r="Q13" s="47"/>
      <c r="R13" s="47"/>
      <c r="S13" s="48"/>
      <c r="T13" s="45"/>
      <c r="U13" s="41"/>
      <c r="V13" s="43"/>
      <c r="W13" s="43"/>
      <c r="X13" s="43"/>
      <c r="Y13" s="43"/>
      <c r="Z13" s="43"/>
      <c r="AA13" s="43"/>
      <c r="AB13" s="43"/>
      <c r="AC13" s="43"/>
      <c r="AD13" s="44"/>
      <c r="AE13" s="49"/>
      <c r="AF13" s="51"/>
      <c r="AG13" s="43"/>
      <c r="AH13" s="43"/>
      <c r="AI13" s="43"/>
      <c r="AJ13" s="43"/>
      <c r="AK13" s="43"/>
      <c r="AL13" s="43"/>
      <c r="AM13" s="43"/>
      <c r="AN13" s="43"/>
      <c r="AO13" s="44"/>
      <c r="AP13" s="45"/>
      <c r="AQ13" s="41"/>
    </row>
    <row r="14" spans="2:307" s="30" customFormat="1" x14ac:dyDescent="0.25">
      <c r="B14" s="32"/>
      <c r="C14" s="43"/>
      <c r="D14" s="43"/>
      <c r="E14" s="43"/>
      <c r="F14" s="43" t="s">
        <v>3</v>
      </c>
      <c r="G14" s="52">
        <v>6</v>
      </c>
      <c r="H14" s="50" t="s">
        <v>4</v>
      </c>
      <c r="I14" s="50" t="s">
        <v>4</v>
      </c>
      <c r="J14" s="46" t="s">
        <v>5</v>
      </c>
      <c r="K14" s="47"/>
      <c r="L14" s="47"/>
      <c r="M14" s="47"/>
      <c r="N14" s="47"/>
      <c r="O14" s="47"/>
      <c r="P14" s="47"/>
      <c r="Q14" s="47"/>
      <c r="R14" s="47"/>
      <c r="S14" s="48"/>
      <c r="T14" s="45"/>
      <c r="U14" s="41"/>
      <c r="V14" s="43"/>
      <c r="W14" s="43"/>
      <c r="X14" s="43"/>
      <c r="Y14" s="43"/>
      <c r="Z14" s="43"/>
      <c r="AA14" s="43"/>
      <c r="AB14" s="43"/>
      <c r="AC14" s="43"/>
      <c r="AD14" s="44"/>
      <c r="AE14" s="49"/>
      <c r="AF14" s="51"/>
      <c r="AG14" s="43"/>
      <c r="AH14" s="43"/>
      <c r="AI14" s="43"/>
      <c r="AJ14" s="43"/>
      <c r="AK14" s="43"/>
      <c r="AL14" s="43"/>
      <c r="AM14" s="43"/>
      <c r="AN14" s="43"/>
      <c r="AO14" s="44"/>
      <c r="AP14" s="45"/>
      <c r="AQ14" s="4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row>
    <row r="15" spans="2:307" s="4" customFormat="1" ht="12" thickBot="1" x14ac:dyDescent="0.25">
      <c r="H15" s="10"/>
      <c r="I15" s="10"/>
      <c r="J15" s="11"/>
      <c r="S15" s="8"/>
      <c r="T15" s="6"/>
      <c r="U15" s="5"/>
      <c r="AE15" s="9"/>
      <c r="AF15" s="5"/>
      <c r="AP15" s="9"/>
      <c r="AQ15" s="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row>
    <row r="16" spans="2:307" x14ac:dyDescent="0.25">
      <c r="B16" s="32"/>
      <c r="C16" s="39" t="s">
        <v>19</v>
      </c>
      <c r="D16" s="39"/>
      <c r="E16" s="39"/>
      <c r="F16" s="39" t="s">
        <v>0</v>
      </c>
      <c r="G16" s="40">
        <v>1</v>
      </c>
      <c r="H16" s="78">
        <f t="shared" ref="H16:I42" si="3">T16+AE16+AP16</f>
        <v>0.10787486515641856</v>
      </c>
      <c r="I16" s="78">
        <f t="shared" si="3"/>
        <v>0.20280474649406688</v>
      </c>
      <c r="J16" s="42">
        <v>927</v>
      </c>
      <c r="K16" s="43">
        <v>8</v>
      </c>
      <c r="L16" s="43">
        <v>37</v>
      </c>
      <c r="M16" s="43">
        <v>30</v>
      </c>
      <c r="N16" s="43">
        <v>24</v>
      </c>
      <c r="O16" s="43"/>
      <c r="P16" s="43"/>
      <c r="Q16" s="43"/>
      <c r="R16" s="43"/>
      <c r="S16" s="44"/>
      <c r="T16" s="45">
        <f>(K16+L16)/J16</f>
        <v>4.8543689320388349E-2</v>
      </c>
      <c r="U16" s="41">
        <f>(K16+L16+M16+N16)/J16</f>
        <v>0.10679611650485436</v>
      </c>
      <c r="V16" s="43">
        <v>0</v>
      </c>
      <c r="W16" s="43">
        <v>1</v>
      </c>
      <c r="X16" s="43">
        <v>0</v>
      </c>
      <c r="Y16" s="43">
        <v>0</v>
      </c>
      <c r="Z16" s="43"/>
      <c r="AA16" s="43"/>
      <c r="AB16" s="43"/>
      <c r="AC16" s="43"/>
      <c r="AD16" s="44"/>
      <c r="AE16" s="45">
        <f>(V16+W16)/J16</f>
        <v>1.0787486515641855E-3</v>
      </c>
      <c r="AF16" s="41">
        <f>(V16+W16+X16+Y16)/J16</f>
        <v>1.0787486515641855E-3</v>
      </c>
      <c r="AG16" s="43">
        <v>5</v>
      </c>
      <c r="AH16" s="43">
        <v>4</v>
      </c>
      <c r="AI16" s="43">
        <v>6</v>
      </c>
      <c r="AJ16" s="43">
        <v>14</v>
      </c>
      <c r="AK16" s="43">
        <v>25</v>
      </c>
      <c r="AL16" s="43">
        <v>21</v>
      </c>
      <c r="AM16" s="43">
        <v>13</v>
      </c>
      <c r="AN16" s="43"/>
      <c r="AO16" s="44"/>
      <c r="AP16" s="45">
        <f t="shared" ref="AP16:AP19" si="4">(AG16+AH16+AI16+AJ16+AK16) /J16</f>
        <v>5.8252427184466021E-2</v>
      </c>
      <c r="AQ16" s="41">
        <f t="shared" ref="AQ16:AQ19" si="5">(AG16+AH16+AI16+AJ16+AK16+AL16+AM16)/J16</f>
        <v>9.4929881337648334E-2</v>
      </c>
    </row>
    <row r="17" spans="2:181" x14ac:dyDescent="0.25">
      <c r="B17" s="32"/>
      <c r="C17" s="39" t="s">
        <v>20</v>
      </c>
      <c r="D17" s="39"/>
      <c r="E17" s="39"/>
      <c r="F17" s="39" t="s">
        <v>6</v>
      </c>
      <c r="G17" s="40">
        <v>2</v>
      </c>
      <c r="H17" s="78">
        <f t="shared" si="3"/>
        <v>0.57804878048780495</v>
      </c>
      <c r="I17" s="78">
        <f t="shared" si="3"/>
        <v>0.65853658536585358</v>
      </c>
      <c r="J17" s="42">
        <v>410</v>
      </c>
      <c r="K17" s="43">
        <v>31</v>
      </c>
      <c r="L17" s="43">
        <v>137</v>
      </c>
      <c r="M17" s="47">
        <v>46</v>
      </c>
      <c r="N17" s="43">
        <v>15</v>
      </c>
      <c r="O17" s="43">
        <v>4</v>
      </c>
      <c r="P17" s="43"/>
      <c r="Q17" s="43"/>
      <c r="R17" s="43"/>
      <c r="S17" s="44"/>
      <c r="T17" s="45">
        <f>(K17+L17+M17)/J17</f>
        <v>0.52195121951219514</v>
      </c>
      <c r="U17" s="41">
        <f>(K17+L17+M17+N17+O17)/J17</f>
        <v>0.56829268292682922</v>
      </c>
      <c r="V17" s="43">
        <v>0</v>
      </c>
      <c r="W17" s="43">
        <v>0</v>
      </c>
      <c r="X17" s="43">
        <v>0</v>
      </c>
      <c r="Y17" s="43">
        <v>0</v>
      </c>
      <c r="Z17" s="43">
        <v>0</v>
      </c>
      <c r="AA17" s="43"/>
      <c r="AB17" s="43"/>
      <c r="AC17" s="43"/>
      <c r="AD17" s="44"/>
      <c r="AE17" s="45">
        <f>(V17+W17+X17)/J17</f>
        <v>0</v>
      </c>
      <c r="AF17" s="41">
        <f>(V17+W17+X17+Y17+Z17)/J17</f>
        <v>0</v>
      </c>
      <c r="AG17" s="43">
        <v>1</v>
      </c>
      <c r="AH17" s="43">
        <v>9</v>
      </c>
      <c r="AI17" s="43">
        <v>9</v>
      </c>
      <c r="AJ17" s="43">
        <v>1</v>
      </c>
      <c r="AK17" s="43">
        <v>3</v>
      </c>
      <c r="AL17" s="43">
        <v>10</v>
      </c>
      <c r="AM17" s="43">
        <v>4</v>
      </c>
      <c r="AN17" s="43"/>
      <c r="AO17" s="44"/>
      <c r="AP17" s="45">
        <f t="shared" si="4"/>
        <v>5.6097560975609757E-2</v>
      </c>
      <c r="AQ17" s="41">
        <f t="shared" si="5"/>
        <v>9.0243902439024387E-2</v>
      </c>
    </row>
    <row r="18" spans="2:181" x14ac:dyDescent="0.25">
      <c r="B18" s="32"/>
      <c r="C18" s="39"/>
      <c r="D18" s="39"/>
      <c r="E18" s="39"/>
      <c r="F18" s="39" t="s">
        <v>1</v>
      </c>
      <c r="G18" s="40">
        <v>4</v>
      </c>
      <c r="H18" s="78">
        <f t="shared" si="3"/>
        <v>0.58772923964557999</v>
      </c>
      <c r="I18" s="78">
        <f t="shared" si="3"/>
        <v>0.72676694827941468</v>
      </c>
      <c r="J18" s="46">
        <v>19412</v>
      </c>
      <c r="K18" s="47">
        <v>244</v>
      </c>
      <c r="L18" s="47">
        <v>1246</v>
      </c>
      <c r="M18" s="47">
        <v>1929</v>
      </c>
      <c r="N18" s="47">
        <v>3431</v>
      </c>
      <c r="O18" s="47">
        <v>3793</v>
      </c>
      <c r="P18" s="47">
        <v>1647</v>
      </c>
      <c r="Q18" s="47">
        <v>625</v>
      </c>
      <c r="R18" s="47"/>
      <c r="S18" s="48"/>
      <c r="T18" s="49">
        <f>(K18+L18+M18+N18+O18) /J18</f>
        <v>0.54826911188955285</v>
      </c>
      <c r="U18" s="41">
        <f>(K18+L18+M18+N18+O18+P18+Q18)/J18</f>
        <v>0.66531011745312174</v>
      </c>
      <c r="V18" s="43">
        <v>6</v>
      </c>
      <c r="W18" s="43">
        <v>5</v>
      </c>
      <c r="X18" s="43">
        <v>14</v>
      </c>
      <c r="Y18" s="43">
        <v>23</v>
      </c>
      <c r="Z18" s="43">
        <v>63</v>
      </c>
      <c r="AA18" s="43">
        <v>73</v>
      </c>
      <c r="AB18" s="43">
        <v>66</v>
      </c>
      <c r="AC18" s="43"/>
      <c r="AD18" s="44"/>
      <c r="AE18" s="49">
        <f>(V18+W18+X18+Y18+Z18) /J18</f>
        <v>5.7181125077271789E-3</v>
      </c>
      <c r="AF18" s="41">
        <f>(V18+W18+X18+Y18+Z18+AA18+AB18)/J18</f>
        <v>1.2878631774160314E-2</v>
      </c>
      <c r="AG18" s="43">
        <v>25</v>
      </c>
      <c r="AH18" s="43">
        <v>52</v>
      </c>
      <c r="AI18" s="43">
        <v>152</v>
      </c>
      <c r="AJ18" s="43">
        <v>200</v>
      </c>
      <c r="AK18" s="43">
        <v>226</v>
      </c>
      <c r="AL18" s="43">
        <v>160</v>
      </c>
      <c r="AM18" s="43">
        <v>128</v>
      </c>
      <c r="AN18" s="43"/>
      <c r="AO18" s="44"/>
      <c r="AP18" s="45">
        <f t="shared" si="4"/>
        <v>3.374201524830002E-2</v>
      </c>
      <c r="AQ18" s="41">
        <f t="shared" si="5"/>
        <v>4.8578199052132703E-2</v>
      </c>
    </row>
    <row r="19" spans="2:181" x14ac:dyDescent="0.25">
      <c r="B19" s="32"/>
      <c r="C19" s="39"/>
      <c r="D19" s="39"/>
      <c r="E19" s="39"/>
      <c r="F19" s="39" t="s">
        <v>2</v>
      </c>
      <c r="G19" s="40">
        <v>3</v>
      </c>
      <c r="H19" s="78">
        <f t="shared" si="3"/>
        <v>0.63504255760846995</v>
      </c>
      <c r="I19" s="78">
        <f t="shared" si="3"/>
        <v>0.79406269462320944</v>
      </c>
      <c r="J19" s="46">
        <v>4817</v>
      </c>
      <c r="K19" s="47">
        <v>40</v>
      </c>
      <c r="L19" s="47">
        <v>627</v>
      </c>
      <c r="M19" s="47">
        <v>1607</v>
      </c>
      <c r="N19" s="47">
        <v>657</v>
      </c>
      <c r="O19" s="47">
        <v>378</v>
      </c>
      <c r="P19" s="47">
        <v>197</v>
      </c>
      <c r="Q19" s="47"/>
      <c r="R19" s="47"/>
      <c r="S19" s="48"/>
      <c r="T19" s="45">
        <f>(K19+L19+M19+N19)/J19</f>
        <v>0.6084700020759809</v>
      </c>
      <c r="U19" s="41">
        <f>(K19+L19+M19+N19+O19+P19)/J19</f>
        <v>0.72783890388208428</v>
      </c>
      <c r="V19" s="43">
        <v>0</v>
      </c>
      <c r="W19" s="43">
        <v>0</v>
      </c>
      <c r="X19" s="43">
        <v>0</v>
      </c>
      <c r="Y19" s="43">
        <v>0</v>
      </c>
      <c r="Z19" s="43">
        <v>0</v>
      </c>
      <c r="AA19" s="43">
        <v>0</v>
      </c>
      <c r="AB19" s="43"/>
      <c r="AC19" s="43"/>
      <c r="AD19" s="44"/>
      <c r="AE19" s="49">
        <f>(V19+W19+X19+Y19)/J19</f>
        <v>0</v>
      </c>
      <c r="AF19" s="51">
        <f>(V19+W19+X19+Y19+Z19+AA19)/J19</f>
        <v>0</v>
      </c>
      <c r="AG19" s="43">
        <v>29</v>
      </c>
      <c r="AH19" s="43">
        <v>18</v>
      </c>
      <c r="AI19" s="43">
        <v>18</v>
      </c>
      <c r="AJ19" s="43">
        <v>20</v>
      </c>
      <c r="AK19" s="43">
        <v>43</v>
      </c>
      <c r="AL19" s="43">
        <v>45</v>
      </c>
      <c r="AM19" s="43">
        <v>146</v>
      </c>
      <c r="AN19" s="43"/>
      <c r="AO19" s="44"/>
      <c r="AP19" s="45">
        <f t="shared" si="4"/>
        <v>2.6572555532489103E-2</v>
      </c>
      <c r="AQ19" s="41">
        <f t="shared" si="5"/>
        <v>6.622379074112518E-2</v>
      </c>
    </row>
    <row r="20" spans="2:181" s="30" customFormat="1" x14ac:dyDescent="0.25">
      <c r="B20" s="32"/>
      <c r="C20" s="43"/>
      <c r="D20" s="43"/>
      <c r="E20" s="43"/>
      <c r="F20" s="43" t="s">
        <v>3</v>
      </c>
      <c r="G20" s="52">
        <v>6</v>
      </c>
      <c r="H20" s="50" t="s">
        <v>4</v>
      </c>
      <c r="I20" s="50" t="s">
        <v>4</v>
      </c>
      <c r="J20" s="46"/>
      <c r="K20" s="47"/>
      <c r="L20" s="47"/>
      <c r="M20" s="47"/>
      <c r="N20" s="47"/>
      <c r="O20" s="47"/>
      <c r="P20" s="47"/>
      <c r="Q20" s="47"/>
      <c r="R20" s="47"/>
      <c r="S20" s="48"/>
      <c r="T20" s="45"/>
      <c r="U20" s="41"/>
      <c r="V20" s="43"/>
      <c r="W20" s="43"/>
      <c r="X20" s="43"/>
      <c r="Y20" s="43"/>
      <c r="Z20" s="43"/>
      <c r="AA20" s="43"/>
      <c r="AB20" s="43"/>
      <c r="AC20" s="43"/>
      <c r="AD20" s="44"/>
      <c r="AE20" s="49"/>
      <c r="AF20" s="51"/>
      <c r="AG20" s="43"/>
      <c r="AH20" s="43"/>
      <c r="AI20" s="43"/>
      <c r="AJ20" s="43"/>
      <c r="AK20" s="43"/>
      <c r="AL20" s="43"/>
      <c r="AM20" s="43"/>
      <c r="AN20" s="43"/>
      <c r="AO20" s="44"/>
      <c r="AP20" s="45"/>
      <c r="AQ20" s="4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91"/>
      <c r="DM20" s="91"/>
      <c r="DN20" s="91"/>
      <c r="DO20" s="91"/>
      <c r="DP20" s="91"/>
      <c r="DQ20" s="91"/>
      <c r="DR20" s="91"/>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91"/>
      <c r="FB20" s="91"/>
      <c r="FC20" s="91"/>
      <c r="FD20" s="91"/>
      <c r="FE20" s="91"/>
      <c r="FF20" s="91"/>
      <c r="FG20" s="91"/>
      <c r="FH20" s="91"/>
      <c r="FI20" s="91"/>
      <c r="FJ20" s="91"/>
      <c r="FK20" s="91"/>
      <c r="FL20" s="91"/>
      <c r="FM20" s="91"/>
      <c r="FN20" s="91"/>
      <c r="FO20" s="91"/>
      <c r="FP20" s="91"/>
      <c r="FQ20" s="91"/>
      <c r="FR20" s="91"/>
      <c r="FS20" s="91"/>
      <c r="FT20" s="91"/>
      <c r="FU20" s="91"/>
      <c r="FV20" s="91"/>
      <c r="FW20" s="91"/>
      <c r="FX20" s="91"/>
      <c r="FY20" s="91"/>
    </row>
    <row r="21" spans="2:181" s="4" customFormat="1" ht="12" thickBot="1" x14ac:dyDescent="0.25">
      <c r="H21" s="10"/>
      <c r="I21" s="10"/>
      <c r="J21" s="7"/>
      <c r="S21" s="8"/>
      <c r="T21" s="6"/>
      <c r="U21" s="5"/>
      <c r="AE21" s="9"/>
      <c r="AF21" s="5"/>
      <c r="AP21" s="9"/>
      <c r="AQ21" s="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95"/>
      <c r="FE21" s="95"/>
      <c r="FF21" s="95"/>
      <c r="FG21" s="95"/>
      <c r="FH21" s="95"/>
      <c r="FI21" s="95"/>
      <c r="FJ21" s="95"/>
      <c r="FK21" s="95"/>
      <c r="FL21" s="95"/>
      <c r="FM21" s="95"/>
      <c r="FN21" s="95"/>
      <c r="FO21" s="95"/>
      <c r="FP21" s="95"/>
      <c r="FQ21" s="95"/>
      <c r="FR21" s="95"/>
      <c r="FS21" s="95"/>
      <c r="FT21" s="95"/>
      <c r="FU21" s="95"/>
      <c r="FV21" s="95"/>
      <c r="FW21" s="95"/>
      <c r="FX21" s="95"/>
      <c r="FY21" s="95"/>
    </row>
    <row r="22" spans="2:181" x14ac:dyDescent="0.25">
      <c r="B22" s="32"/>
      <c r="C22" s="39" t="s">
        <v>21</v>
      </c>
      <c r="D22" s="39"/>
      <c r="E22" s="39"/>
      <c r="F22" s="39" t="s">
        <v>0</v>
      </c>
      <c r="G22" s="40">
        <v>1</v>
      </c>
      <c r="H22" s="78">
        <f t="shared" si="3"/>
        <v>0.47462416638408506</v>
      </c>
      <c r="I22" s="78">
        <f t="shared" si="3"/>
        <v>0.53283598960099465</v>
      </c>
      <c r="J22" s="46">
        <v>8847</v>
      </c>
      <c r="K22" s="47">
        <v>2683</v>
      </c>
      <c r="L22" s="47">
        <v>1086</v>
      </c>
      <c r="M22" s="43">
        <v>280</v>
      </c>
      <c r="N22" s="43">
        <v>82</v>
      </c>
      <c r="O22" s="43"/>
      <c r="P22" s="43"/>
      <c r="Q22" s="43"/>
      <c r="R22" s="43"/>
      <c r="S22" s="44"/>
      <c r="T22" s="45">
        <f>(K22+L22)/J22</f>
        <v>0.42602011981462645</v>
      </c>
      <c r="U22" s="41">
        <f>(K22+L22+M22+N22)/J22</f>
        <v>0.46693794506612413</v>
      </c>
      <c r="V22" s="43">
        <v>1</v>
      </c>
      <c r="W22" s="43">
        <v>7</v>
      </c>
      <c r="X22" s="43">
        <v>3</v>
      </c>
      <c r="Y22" s="43">
        <v>4</v>
      </c>
      <c r="Z22" s="43"/>
      <c r="AA22" s="43"/>
      <c r="AB22" s="43"/>
      <c r="AC22" s="43"/>
      <c r="AD22" s="44"/>
      <c r="AE22" s="45">
        <f>(V22+W22)/J22</f>
        <v>9.042613315248107E-4</v>
      </c>
      <c r="AF22" s="41">
        <f>(V22+W22+X22+Y22)/J22</f>
        <v>1.69548999660902E-3</v>
      </c>
      <c r="AG22" s="43">
        <v>74</v>
      </c>
      <c r="AH22" s="43">
        <v>111</v>
      </c>
      <c r="AI22" s="43">
        <v>69</v>
      </c>
      <c r="AJ22" s="43">
        <v>59</v>
      </c>
      <c r="AK22" s="43">
        <v>109</v>
      </c>
      <c r="AL22" s="43">
        <v>84</v>
      </c>
      <c r="AM22" s="43">
        <v>62</v>
      </c>
      <c r="AN22" s="43"/>
      <c r="AO22" s="44"/>
      <c r="AP22" s="45">
        <f t="shared" ref="AP22:AP24" si="6">(AG22+AH22+AI22+AJ22+AK22) /J22</f>
        <v>4.7699785237933764E-2</v>
      </c>
      <c r="AQ22" s="41">
        <f t="shared" ref="AQ22:AQ24" si="7">(AG22+AH22+AI22+AJ22+AK22+AL22+AM22)/J22</f>
        <v>6.4202554538261555E-2</v>
      </c>
    </row>
    <row r="23" spans="2:181" x14ac:dyDescent="0.25">
      <c r="B23" s="32"/>
      <c r="C23" s="39" t="s">
        <v>22</v>
      </c>
      <c r="D23" s="39"/>
      <c r="E23" s="39"/>
      <c r="F23" s="39" t="s">
        <v>6</v>
      </c>
      <c r="G23" s="40">
        <v>2</v>
      </c>
      <c r="H23" s="78">
        <f t="shared" si="3"/>
        <v>0.57255416940249504</v>
      </c>
      <c r="I23" s="78">
        <f t="shared" si="3"/>
        <v>0.65364412344057776</v>
      </c>
      <c r="J23" s="46">
        <v>6092</v>
      </c>
      <c r="K23" s="43">
        <v>286</v>
      </c>
      <c r="L23" s="47">
        <v>2074</v>
      </c>
      <c r="M23" s="47">
        <v>786</v>
      </c>
      <c r="N23" s="43">
        <v>209</v>
      </c>
      <c r="O23" s="43">
        <v>89</v>
      </c>
      <c r="P23" s="43"/>
      <c r="Q23" s="43"/>
      <c r="R23" s="43"/>
      <c r="S23" s="44"/>
      <c r="T23" s="45">
        <f>(K23+L23+M23)/J23</f>
        <v>0.51641497045305318</v>
      </c>
      <c r="U23" s="41">
        <f>(K23+L23+M23+N23+O23)/J23</f>
        <v>0.56533158240315162</v>
      </c>
      <c r="V23" s="43">
        <v>0</v>
      </c>
      <c r="W23" s="43">
        <v>3</v>
      </c>
      <c r="X23" s="43">
        <v>16</v>
      </c>
      <c r="Y23" s="43">
        <v>8</v>
      </c>
      <c r="Z23" s="43">
        <v>9</v>
      </c>
      <c r="AA23" s="43"/>
      <c r="AB23" s="43"/>
      <c r="AC23" s="43"/>
      <c r="AD23" s="44"/>
      <c r="AE23" s="45">
        <f>(V23+W23+X23)/J23</f>
        <v>3.1188443860801049E-3</v>
      </c>
      <c r="AF23" s="41">
        <f>(V23+W23+X23+Y23+Z23)/J23</f>
        <v>5.9093893630991464E-3</v>
      </c>
      <c r="AG23" s="43">
        <v>41</v>
      </c>
      <c r="AH23" s="43">
        <v>54</v>
      </c>
      <c r="AI23" s="43">
        <v>77</v>
      </c>
      <c r="AJ23" s="43">
        <v>71</v>
      </c>
      <c r="AK23" s="43">
        <v>80</v>
      </c>
      <c r="AL23" s="43">
        <v>95</v>
      </c>
      <c r="AM23" s="43">
        <v>84</v>
      </c>
      <c r="AN23" s="43"/>
      <c r="AO23" s="44"/>
      <c r="AP23" s="45">
        <f t="shared" si="6"/>
        <v>5.3020354563361786E-2</v>
      </c>
      <c r="AQ23" s="41">
        <f t="shared" si="7"/>
        <v>8.2403151674326991E-2</v>
      </c>
    </row>
    <row r="24" spans="2:181" x14ac:dyDescent="0.25">
      <c r="B24" s="32"/>
      <c r="C24" s="39"/>
      <c r="D24" s="39"/>
      <c r="E24" s="39"/>
      <c r="F24" s="39" t="s">
        <v>1</v>
      </c>
      <c r="G24" s="40">
        <v>4</v>
      </c>
      <c r="H24" s="78">
        <f t="shared" si="3"/>
        <v>0.5741935483870968</v>
      </c>
      <c r="I24" s="78">
        <f t="shared" si="3"/>
        <v>0.60322580645161283</v>
      </c>
      <c r="J24" s="46">
        <v>310</v>
      </c>
      <c r="K24" s="47">
        <v>21</v>
      </c>
      <c r="L24" s="47">
        <v>77</v>
      </c>
      <c r="M24" s="47">
        <v>14</v>
      </c>
      <c r="N24" s="47">
        <v>30</v>
      </c>
      <c r="O24" s="47">
        <v>8</v>
      </c>
      <c r="P24" s="47">
        <v>5</v>
      </c>
      <c r="Q24" s="47">
        <v>1</v>
      </c>
      <c r="R24" s="47"/>
      <c r="S24" s="48"/>
      <c r="T24" s="49">
        <f>(K24+L24+M24+N24+O24) /J24</f>
        <v>0.4838709677419355</v>
      </c>
      <c r="U24" s="41">
        <f>(K24+L24+M24+N24+O24+P24+Q24)/J24</f>
        <v>0.50322580645161286</v>
      </c>
      <c r="V24" s="43">
        <v>0</v>
      </c>
      <c r="W24" s="43">
        <v>0</v>
      </c>
      <c r="X24" s="43">
        <v>0</v>
      </c>
      <c r="Y24" s="43">
        <v>0</v>
      </c>
      <c r="Z24" s="43">
        <v>0</v>
      </c>
      <c r="AA24" s="43">
        <v>0</v>
      </c>
      <c r="AB24" s="43">
        <v>0</v>
      </c>
      <c r="AC24" s="43"/>
      <c r="AD24" s="44"/>
      <c r="AE24" s="49">
        <f>(V24+W24+X24+Y24+Z24) /J24</f>
        <v>0</v>
      </c>
      <c r="AF24" s="41">
        <f>(V24+W24+X24+Y24+Z24+AA24+AB24)/J24</f>
        <v>0</v>
      </c>
      <c r="AG24" s="43">
        <v>0</v>
      </c>
      <c r="AH24" s="43">
        <v>0</v>
      </c>
      <c r="AI24" s="43">
        <v>19</v>
      </c>
      <c r="AJ24" s="43">
        <v>5</v>
      </c>
      <c r="AK24" s="43">
        <v>4</v>
      </c>
      <c r="AL24" s="43">
        <v>0</v>
      </c>
      <c r="AM24" s="43">
        <v>3</v>
      </c>
      <c r="AN24" s="43"/>
      <c r="AO24" s="44"/>
      <c r="AP24" s="45">
        <f t="shared" si="6"/>
        <v>9.0322580645161285E-2</v>
      </c>
      <c r="AQ24" s="41">
        <f t="shared" si="7"/>
        <v>0.1</v>
      </c>
    </row>
    <row r="25" spans="2:181" x14ac:dyDescent="0.25">
      <c r="B25" s="32"/>
      <c r="C25" s="39"/>
      <c r="D25" s="39"/>
      <c r="E25" s="39"/>
      <c r="F25" s="39" t="s">
        <v>2</v>
      </c>
      <c r="G25" s="40">
        <v>3</v>
      </c>
      <c r="H25" s="50" t="s">
        <v>4</v>
      </c>
      <c r="I25" s="50" t="s">
        <v>4</v>
      </c>
      <c r="J25" s="46" t="s">
        <v>5</v>
      </c>
      <c r="K25" s="47"/>
      <c r="L25" s="47"/>
      <c r="M25" s="47"/>
      <c r="N25" s="47"/>
      <c r="O25" s="47"/>
      <c r="P25" s="47"/>
      <c r="Q25" s="47"/>
      <c r="R25" s="47"/>
      <c r="S25" s="48"/>
      <c r="T25" s="45"/>
      <c r="U25" s="41"/>
      <c r="V25" s="43"/>
      <c r="W25" s="43"/>
      <c r="X25" s="43"/>
      <c r="Y25" s="43"/>
      <c r="Z25" s="43"/>
      <c r="AA25" s="43"/>
      <c r="AB25" s="43"/>
      <c r="AC25" s="43"/>
      <c r="AD25" s="44"/>
      <c r="AE25" s="49"/>
      <c r="AF25" s="51"/>
      <c r="AG25" s="43"/>
      <c r="AH25" s="43"/>
      <c r="AI25" s="43"/>
      <c r="AJ25" s="43"/>
      <c r="AK25" s="43"/>
      <c r="AL25" s="43"/>
      <c r="AM25" s="43"/>
      <c r="AN25" s="43"/>
      <c r="AO25" s="44"/>
      <c r="AP25" s="45"/>
      <c r="AQ25" s="41"/>
    </row>
    <row r="26" spans="2:181" s="30" customFormat="1" x14ac:dyDescent="0.25">
      <c r="B26" s="32"/>
      <c r="C26" s="43"/>
      <c r="D26" s="43"/>
      <c r="E26" s="43"/>
      <c r="F26" s="43" t="s">
        <v>3</v>
      </c>
      <c r="G26" s="52">
        <v>6</v>
      </c>
      <c r="H26" s="50" t="s">
        <v>4</v>
      </c>
      <c r="I26" s="50" t="s">
        <v>4</v>
      </c>
      <c r="J26" s="46" t="s">
        <v>5</v>
      </c>
      <c r="K26" s="47"/>
      <c r="L26" s="47"/>
      <c r="M26" s="47"/>
      <c r="N26" s="47"/>
      <c r="O26" s="47"/>
      <c r="P26" s="47"/>
      <c r="Q26" s="47"/>
      <c r="R26" s="47"/>
      <c r="S26" s="48"/>
      <c r="T26" s="45"/>
      <c r="U26" s="41"/>
      <c r="V26" s="43"/>
      <c r="W26" s="43"/>
      <c r="X26" s="43"/>
      <c r="Y26" s="43"/>
      <c r="Z26" s="43"/>
      <c r="AA26" s="43"/>
      <c r="AB26" s="43"/>
      <c r="AC26" s="43"/>
      <c r="AD26" s="44"/>
      <c r="AE26" s="49"/>
      <c r="AF26" s="51"/>
      <c r="AG26" s="43"/>
      <c r="AH26" s="43"/>
      <c r="AI26" s="43"/>
      <c r="AJ26" s="43"/>
      <c r="AK26" s="43"/>
      <c r="AL26" s="43"/>
      <c r="AM26" s="43"/>
      <c r="AN26" s="43"/>
      <c r="AO26" s="44"/>
      <c r="AP26" s="45"/>
      <c r="AQ26" s="4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1"/>
      <c r="DH26" s="91"/>
      <c r="DI26" s="91"/>
      <c r="DJ26" s="91"/>
      <c r="DK26" s="91"/>
      <c r="DL26" s="91"/>
      <c r="DM26" s="91"/>
      <c r="DN26" s="91"/>
      <c r="DO26" s="91"/>
      <c r="DP26" s="91"/>
      <c r="DQ26" s="91"/>
      <c r="DR26" s="91"/>
      <c r="DS26" s="91"/>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91"/>
      <c r="FE26" s="91"/>
      <c r="FF26" s="91"/>
      <c r="FG26" s="91"/>
      <c r="FH26" s="91"/>
      <c r="FI26" s="91"/>
      <c r="FJ26" s="91"/>
      <c r="FK26" s="91"/>
      <c r="FL26" s="91"/>
      <c r="FM26" s="91"/>
      <c r="FN26" s="91"/>
      <c r="FO26" s="91"/>
      <c r="FP26" s="91"/>
      <c r="FQ26" s="91"/>
      <c r="FR26" s="91"/>
      <c r="FS26" s="91"/>
      <c r="FT26" s="91"/>
      <c r="FU26" s="91"/>
      <c r="FV26" s="91"/>
      <c r="FW26" s="91"/>
      <c r="FX26" s="91"/>
      <c r="FY26" s="91"/>
    </row>
    <row r="27" spans="2:181" s="38" customFormat="1" ht="15.75" thickBot="1" x14ac:dyDescent="0.3">
      <c r="B27" s="37"/>
      <c r="C27" s="54"/>
      <c r="D27" s="54"/>
      <c r="E27" s="54"/>
      <c r="F27" s="4"/>
      <c r="G27" s="55"/>
      <c r="H27" s="10"/>
      <c r="I27" s="10"/>
      <c r="J27" s="56"/>
      <c r="K27" s="57"/>
      <c r="L27" s="57"/>
      <c r="M27" s="57"/>
      <c r="N27" s="57"/>
      <c r="O27" s="57"/>
      <c r="P27" s="57"/>
      <c r="Q27" s="57"/>
      <c r="R27" s="57"/>
      <c r="S27" s="58"/>
      <c r="T27" s="59"/>
      <c r="U27" s="60"/>
      <c r="V27" s="54"/>
      <c r="W27" s="54"/>
      <c r="X27" s="54"/>
      <c r="Y27" s="54"/>
      <c r="Z27" s="54"/>
      <c r="AA27" s="54"/>
      <c r="AB27" s="54"/>
      <c r="AC27" s="54"/>
      <c r="AD27" s="61"/>
      <c r="AE27" s="62"/>
      <c r="AF27" s="63"/>
      <c r="AG27" s="54"/>
      <c r="AH27" s="54"/>
      <c r="AI27" s="54"/>
      <c r="AJ27" s="54"/>
      <c r="AK27" s="54"/>
      <c r="AL27" s="54"/>
      <c r="AM27" s="54"/>
      <c r="AN27" s="54"/>
      <c r="AO27" s="61"/>
      <c r="AP27" s="59"/>
      <c r="AQ27" s="60"/>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91"/>
      <c r="FG27" s="91"/>
      <c r="FH27" s="91"/>
      <c r="FI27" s="91"/>
      <c r="FJ27" s="91"/>
      <c r="FK27" s="91"/>
      <c r="FL27" s="91"/>
      <c r="FM27" s="91"/>
      <c r="FN27" s="91"/>
      <c r="FO27" s="91"/>
      <c r="FP27" s="91"/>
      <c r="FQ27" s="91"/>
      <c r="FR27" s="91"/>
      <c r="FS27" s="91"/>
      <c r="FT27" s="91"/>
      <c r="FU27" s="91"/>
      <c r="FV27" s="91"/>
      <c r="FW27" s="91"/>
      <c r="FX27" s="91"/>
      <c r="FY27" s="91"/>
    </row>
    <row r="28" spans="2:181" x14ac:dyDescent="0.25">
      <c r="B28" s="32"/>
      <c r="C28" s="39" t="s">
        <v>23</v>
      </c>
      <c r="D28" s="39"/>
      <c r="E28" s="39"/>
      <c r="F28" s="39" t="s">
        <v>0</v>
      </c>
      <c r="G28" s="40">
        <v>1</v>
      </c>
      <c r="H28" s="50" t="s">
        <v>4</v>
      </c>
      <c r="I28" s="50" t="s">
        <v>4</v>
      </c>
      <c r="J28" s="42" t="s">
        <v>5</v>
      </c>
      <c r="K28" s="43"/>
      <c r="L28" s="43"/>
      <c r="M28" s="43"/>
      <c r="N28" s="43"/>
      <c r="O28" s="43"/>
      <c r="P28" s="43"/>
      <c r="Q28" s="43"/>
      <c r="R28" s="43"/>
      <c r="S28" s="44"/>
      <c r="T28" s="45"/>
      <c r="U28" s="41"/>
      <c r="V28" s="43"/>
      <c r="W28" s="43"/>
      <c r="X28" s="43"/>
      <c r="Y28" s="43"/>
      <c r="Z28" s="43"/>
      <c r="AA28" s="43"/>
      <c r="AB28" s="43"/>
      <c r="AC28" s="43"/>
      <c r="AD28" s="44"/>
      <c r="AE28" s="45"/>
      <c r="AF28" s="41"/>
      <c r="AG28" s="43"/>
      <c r="AH28" s="43"/>
      <c r="AI28" s="43"/>
      <c r="AJ28" s="43"/>
      <c r="AK28" s="43"/>
      <c r="AL28" s="43"/>
      <c r="AM28" s="43"/>
      <c r="AN28" s="43"/>
      <c r="AO28" s="44"/>
      <c r="AP28" s="45"/>
      <c r="AQ28" s="41"/>
    </row>
    <row r="29" spans="2:181" x14ac:dyDescent="0.25">
      <c r="B29" s="32"/>
      <c r="C29" s="39"/>
      <c r="D29" s="39"/>
      <c r="E29" s="39"/>
      <c r="F29" s="39" t="s">
        <v>6</v>
      </c>
      <c r="G29" s="40">
        <v>2</v>
      </c>
      <c r="H29" s="50" t="s">
        <v>4</v>
      </c>
      <c r="I29" s="50" t="s">
        <v>4</v>
      </c>
      <c r="J29" s="42" t="s">
        <v>5</v>
      </c>
      <c r="K29" s="43"/>
      <c r="L29" s="43"/>
      <c r="M29" s="47"/>
      <c r="N29" s="43"/>
      <c r="O29" s="43"/>
      <c r="P29" s="43"/>
      <c r="Q29" s="43"/>
      <c r="R29" s="43"/>
      <c r="S29" s="44"/>
      <c r="T29" s="45"/>
      <c r="U29" s="41"/>
      <c r="V29" s="43"/>
      <c r="W29" s="43"/>
      <c r="X29" s="43"/>
      <c r="Y29" s="43"/>
      <c r="Z29" s="43"/>
      <c r="AA29" s="43"/>
      <c r="AB29" s="43"/>
      <c r="AC29" s="43"/>
      <c r="AD29" s="44"/>
      <c r="AE29" s="45"/>
      <c r="AF29" s="41"/>
      <c r="AG29" s="43"/>
      <c r="AH29" s="43"/>
      <c r="AI29" s="43"/>
      <c r="AJ29" s="43"/>
      <c r="AK29" s="43"/>
      <c r="AL29" s="43"/>
      <c r="AM29" s="43"/>
      <c r="AN29" s="43"/>
      <c r="AO29" s="44"/>
      <c r="AP29" s="45"/>
      <c r="AQ29" s="41"/>
    </row>
    <row r="30" spans="2:181" x14ac:dyDescent="0.25">
      <c r="B30" s="32"/>
      <c r="C30" s="39"/>
      <c r="D30" s="39"/>
      <c r="E30" s="39"/>
      <c r="F30" s="39" t="s">
        <v>1</v>
      </c>
      <c r="G30" s="40">
        <v>4</v>
      </c>
      <c r="H30" s="78">
        <f t="shared" si="3"/>
        <v>0.56747694886839894</v>
      </c>
      <c r="I30" s="78">
        <f t="shared" si="3"/>
        <v>0.66387259010896904</v>
      </c>
      <c r="J30" s="46">
        <v>1193</v>
      </c>
      <c r="K30" s="47">
        <v>14</v>
      </c>
      <c r="L30" s="47">
        <v>120</v>
      </c>
      <c r="M30" s="47">
        <v>105</v>
      </c>
      <c r="N30" s="47">
        <v>176</v>
      </c>
      <c r="O30" s="47">
        <v>147</v>
      </c>
      <c r="P30" s="47">
        <v>34</v>
      </c>
      <c r="Q30" s="47">
        <v>18</v>
      </c>
      <c r="R30" s="47"/>
      <c r="S30" s="48"/>
      <c r="T30" s="49">
        <f>(K30+L30+M30+N30+O30) /J30</f>
        <v>0.47108130762782902</v>
      </c>
      <c r="U30" s="41">
        <f>(K30+L30+M30+N30+O30+P30+Q30)/J30</f>
        <v>0.51466890192791281</v>
      </c>
      <c r="V30" s="43">
        <v>2</v>
      </c>
      <c r="W30" s="43">
        <v>3</v>
      </c>
      <c r="X30" s="43">
        <v>5</v>
      </c>
      <c r="Y30" s="43">
        <v>14</v>
      </c>
      <c r="Z30" s="43">
        <v>43</v>
      </c>
      <c r="AA30" s="43">
        <v>25</v>
      </c>
      <c r="AB30" s="43">
        <v>14</v>
      </c>
      <c r="AC30" s="43"/>
      <c r="AD30" s="44"/>
      <c r="AE30" s="49">
        <f>(V30+W30+X30+Y30+Z30) /J30</f>
        <v>5.6160938809723386E-2</v>
      </c>
      <c r="AF30" s="41">
        <f>(V30+W30+X30+Y30+Z30+AA30+AB30)/J30</f>
        <v>8.8851634534786256E-2</v>
      </c>
      <c r="AG30" s="43">
        <v>0</v>
      </c>
      <c r="AH30" s="43">
        <v>2</v>
      </c>
      <c r="AI30" s="43">
        <v>15</v>
      </c>
      <c r="AJ30" s="43">
        <v>15</v>
      </c>
      <c r="AK30" s="43">
        <v>16</v>
      </c>
      <c r="AL30" s="43">
        <v>15</v>
      </c>
      <c r="AM30" s="43">
        <v>9</v>
      </c>
      <c r="AN30" s="43"/>
      <c r="AO30" s="44"/>
      <c r="AP30" s="45">
        <f t="shared" ref="AP30:AP31" si="8">(AG30+AH30+AI30+AJ30+AK30) /J30</f>
        <v>4.0234702430846606E-2</v>
      </c>
      <c r="AQ30" s="41">
        <f t="shared" ref="AQ30:AQ31" si="9">(AG30+AH30+AI30+AJ30+AK30+AL30+AM30)/J30</f>
        <v>6.0352053646269908E-2</v>
      </c>
    </row>
    <row r="31" spans="2:181" x14ac:dyDescent="0.25">
      <c r="B31" s="32"/>
      <c r="C31" s="39"/>
      <c r="D31" s="39"/>
      <c r="E31" s="39"/>
      <c r="F31" s="39" t="s">
        <v>2</v>
      </c>
      <c r="G31" s="40">
        <v>3</v>
      </c>
      <c r="H31" s="78">
        <f t="shared" si="3"/>
        <v>0.55555555555555558</v>
      </c>
      <c r="I31" s="78">
        <f t="shared" si="3"/>
        <v>0.66666666666666674</v>
      </c>
      <c r="J31" s="46">
        <v>27</v>
      </c>
      <c r="K31" s="47">
        <v>0</v>
      </c>
      <c r="L31" s="47">
        <v>4</v>
      </c>
      <c r="M31" s="47">
        <v>9</v>
      </c>
      <c r="N31" s="47">
        <v>1</v>
      </c>
      <c r="O31" s="47">
        <v>3</v>
      </c>
      <c r="P31" s="47">
        <v>0</v>
      </c>
      <c r="Q31" s="47"/>
      <c r="R31" s="47"/>
      <c r="S31" s="48"/>
      <c r="T31" s="45">
        <f>(K31+L31+M31+N31)/J31</f>
        <v>0.51851851851851849</v>
      </c>
      <c r="U31" s="41">
        <f>(K31+L31+M31+N31+O31+P31)/J31</f>
        <v>0.62962962962962965</v>
      </c>
      <c r="V31" s="43">
        <v>0</v>
      </c>
      <c r="W31" s="43">
        <v>0</v>
      </c>
      <c r="X31" s="43">
        <v>1</v>
      </c>
      <c r="Y31" s="43">
        <v>0</v>
      </c>
      <c r="Z31" s="43">
        <v>0</v>
      </c>
      <c r="AA31" s="43">
        <v>0</v>
      </c>
      <c r="AB31" s="43"/>
      <c r="AC31" s="43"/>
      <c r="AD31" s="44"/>
      <c r="AE31" s="49">
        <f>(V31+W31+X31+Y31)/J31</f>
        <v>3.7037037037037035E-2</v>
      </c>
      <c r="AF31" s="51">
        <f>(V31+W31+X31+Y31+Z31+AA31)/J31</f>
        <v>3.7037037037037035E-2</v>
      </c>
      <c r="AG31" s="43">
        <v>0</v>
      </c>
      <c r="AH31" s="43">
        <v>0</v>
      </c>
      <c r="AI31" s="43">
        <v>0</v>
      </c>
      <c r="AJ31" s="43">
        <v>0</v>
      </c>
      <c r="AK31" s="43">
        <v>0</v>
      </c>
      <c r="AL31" s="43">
        <v>0</v>
      </c>
      <c r="AM31" s="43">
        <v>0</v>
      </c>
      <c r="AN31" s="43"/>
      <c r="AO31" s="44"/>
      <c r="AP31" s="45">
        <f t="shared" si="8"/>
        <v>0</v>
      </c>
      <c r="AQ31" s="41">
        <f t="shared" si="9"/>
        <v>0</v>
      </c>
    </row>
    <row r="32" spans="2:181" s="30" customFormat="1" x14ac:dyDescent="0.25">
      <c r="B32" s="32"/>
      <c r="C32" s="43"/>
      <c r="D32" s="43"/>
      <c r="E32" s="43"/>
      <c r="F32" s="43" t="s">
        <v>3</v>
      </c>
      <c r="G32" s="52">
        <v>6</v>
      </c>
      <c r="H32" s="50" t="s">
        <v>4</v>
      </c>
      <c r="I32" s="50" t="s">
        <v>4</v>
      </c>
      <c r="J32" s="46" t="s">
        <v>5</v>
      </c>
      <c r="K32" s="47"/>
      <c r="L32" s="47"/>
      <c r="M32" s="47"/>
      <c r="N32" s="47"/>
      <c r="O32" s="47"/>
      <c r="P32" s="47"/>
      <c r="Q32" s="47"/>
      <c r="R32" s="47"/>
      <c r="S32" s="48"/>
      <c r="T32" s="45"/>
      <c r="U32" s="41"/>
      <c r="V32" s="43"/>
      <c r="W32" s="43"/>
      <c r="X32" s="43"/>
      <c r="Y32" s="43"/>
      <c r="Z32" s="43"/>
      <c r="AA32" s="43"/>
      <c r="AB32" s="43"/>
      <c r="AC32" s="43"/>
      <c r="AD32" s="44"/>
      <c r="AE32" s="49"/>
      <c r="AF32" s="51"/>
      <c r="AG32" s="43"/>
      <c r="AH32" s="43"/>
      <c r="AI32" s="43"/>
      <c r="AJ32" s="43"/>
      <c r="AK32" s="43"/>
      <c r="AL32" s="43"/>
      <c r="AM32" s="43"/>
      <c r="AN32" s="43"/>
      <c r="AO32" s="44"/>
      <c r="AP32" s="45"/>
      <c r="AQ32" s="4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c r="EO32" s="91"/>
      <c r="EP32" s="91"/>
      <c r="EQ32" s="91"/>
      <c r="ER32" s="91"/>
      <c r="ES32" s="91"/>
      <c r="ET32" s="91"/>
      <c r="EU32" s="91"/>
      <c r="EV32" s="91"/>
      <c r="EW32" s="91"/>
      <c r="EX32" s="91"/>
      <c r="EY32" s="91"/>
      <c r="EZ32" s="91"/>
      <c r="FA32" s="91"/>
      <c r="FB32" s="91"/>
      <c r="FC32" s="91"/>
      <c r="FD32" s="91"/>
      <c r="FE32" s="91"/>
      <c r="FF32" s="91"/>
      <c r="FG32" s="91"/>
      <c r="FH32" s="91"/>
      <c r="FI32" s="91"/>
      <c r="FJ32" s="91"/>
      <c r="FK32" s="91"/>
      <c r="FL32" s="91"/>
      <c r="FM32" s="91"/>
      <c r="FN32" s="91"/>
      <c r="FO32" s="91"/>
      <c r="FP32" s="91"/>
      <c r="FQ32" s="91"/>
      <c r="FR32" s="91"/>
      <c r="FS32" s="91"/>
      <c r="FT32" s="91"/>
      <c r="FU32" s="91"/>
      <c r="FV32" s="91"/>
      <c r="FW32" s="91"/>
      <c r="FX32" s="91"/>
      <c r="FY32" s="91"/>
    </row>
    <row r="33" spans="2:181" s="38" customFormat="1" ht="15.75" thickBot="1" x14ac:dyDescent="0.3">
      <c r="B33" s="37"/>
      <c r="C33" s="54"/>
      <c r="D33" s="54"/>
      <c r="E33" s="54"/>
      <c r="F33" s="4"/>
      <c r="G33" s="55"/>
      <c r="H33" s="10"/>
      <c r="I33" s="10"/>
      <c r="J33" s="56"/>
      <c r="K33" s="57"/>
      <c r="L33" s="57"/>
      <c r="M33" s="57"/>
      <c r="N33" s="57"/>
      <c r="O33" s="57"/>
      <c r="P33" s="57"/>
      <c r="Q33" s="57"/>
      <c r="R33" s="57"/>
      <c r="S33" s="58"/>
      <c r="T33" s="59"/>
      <c r="U33" s="60"/>
      <c r="V33" s="54"/>
      <c r="W33" s="54"/>
      <c r="X33" s="54"/>
      <c r="Y33" s="54"/>
      <c r="Z33" s="54"/>
      <c r="AA33" s="54"/>
      <c r="AB33" s="54"/>
      <c r="AC33" s="54"/>
      <c r="AD33" s="61"/>
      <c r="AE33" s="62"/>
      <c r="AF33" s="63"/>
      <c r="AG33" s="54"/>
      <c r="AH33" s="54"/>
      <c r="AI33" s="54"/>
      <c r="AJ33" s="54"/>
      <c r="AK33" s="54"/>
      <c r="AL33" s="54"/>
      <c r="AM33" s="54"/>
      <c r="AN33" s="54"/>
      <c r="AO33" s="61"/>
      <c r="AP33" s="59"/>
      <c r="AQ33" s="60"/>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c r="CC33" s="91"/>
      <c r="CD33" s="91"/>
      <c r="CE33" s="91"/>
      <c r="CF33" s="91"/>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91"/>
      <c r="DE33" s="91"/>
      <c r="DF33" s="91"/>
      <c r="DG33" s="91"/>
      <c r="DH33" s="91"/>
      <c r="DI33" s="91"/>
      <c r="DJ33" s="91"/>
      <c r="DK33" s="91"/>
      <c r="DL33" s="91"/>
      <c r="DM33" s="91"/>
      <c r="DN33" s="91"/>
      <c r="DO33" s="91"/>
      <c r="DP33" s="91"/>
      <c r="DQ33" s="91"/>
      <c r="DR33" s="91"/>
      <c r="DS33" s="91"/>
      <c r="DT33" s="91"/>
      <c r="DU33" s="91"/>
      <c r="DV33" s="91"/>
      <c r="DW33" s="91"/>
      <c r="DX33" s="91"/>
      <c r="DY33" s="91"/>
      <c r="DZ33" s="91"/>
      <c r="EA33" s="91"/>
      <c r="EB33" s="91"/>
      <c r="EC33" s="91"/>
      <c r="ED33" s="91"/>
      <c r="EE33" s="91"/>
      <c r="EF33" s="91"/>
      <c r="EG33" s="91"/>
      <c r="EH33" s="91"/>
      <c r="EI33" s="91"/>
      <c r="EJ33" s="91"/>
      <c r="EK33" s="91"/>
      <c r="EL33" s="91"/>
      <c r="EM33" s="91"/>
      <c r="EN33" s="91"/>
      <c r="EO33" s="91"/>
      <c r="EP33" s="91"/>
      <c r="EQ33" s="91"/>
      <c r="ER33" s="91"/>
      <c r="ES33" s="91"/>
      <c r="ET33" s="91"/>
      <c r="EU33" s="91"/>
      <c r="EV33" s="91"/>
      <c r="EW33" s="91"/>
      <c r="EX33" s="91"/>
      <c r="EY33" s="91"/>
      <c r="EZ33" s="91"/>
      <c r="FA33" s="91"/>
      <c r="FB33" s="91"/>
      <c r="FC33" s="91"/>
      <c r="FD33" s="91"/>
      <c r="FE33" s="91"/>
      <c r="FF33" s="91"/>
      <c r="FG33" s="91"/>
      <c r="FH33" s="91"/>
      <c r="FI33" s="91"/>
      <c r="FJ33" s="91"/>
      <c r="FK33" s="91"/>
      <c r="FL33" s="91"/>
      <c r="FM33" s="91"/>
      <c r="FN33" s="91"/>
      <c r="FO33" s="91"/>
      <c r="FP33" s="91"/>
      <c r="FQ33" s="91"/>
      <c r="FR33" s="91"/>
      <c r="FS33" s="91"/>
      <c r="FT33" s="91"/>
      <c r="FU33" s="91"/>
      <c r="FV33" s="91"/>
      <c r="FW33" s="91"/>
      <c r="FX33" s="91"/>
      <c r="FY33" s="91"/>
    </row>
    <row r="34" spans="2:181" x14ac:dyDescent="0.25">
      <c r="B34" s="32"/>
      <c r="C34" s="39" t="s">
        <v>24</v>
      </c>
      <c r="D34" s="39"/>
      <c r="E34" s="39"/>
      <c r="F34" s="39" t="s">
        <v>0</v>
      </c>
      <c r="G34" s="40">
        <v>1</v>
      </c>
      <c r="H34" s="78">
        <f t="shared" si="3"/>
        <v>0.45829972576221967</v>
      </c>
      <c r="I34" s="78">
        <f t="shared" si="3"/>
        <v>0.49395063719954835</v>
      </c>
      <c r="J34" s="46">
        <v>6199</v>
      </c>
      <c r="K34" s="47">
        <v>1952</v>
      </c>
      <c r="L34" s="43">
        <v>490</v>
      </c>
      <c r="M34" s="43">
        <v>76</v>
      </c>
      <c r="N34" s="43">
        <v>33</v>
      </c>
      <c r="O34" s="43"/>
      <c r="P34" s="43"/>
      <c r="Q34" s="43"/>
      <c r="R34" s="43"/>
      <c r="S34" s="44"/>
      <c r="T34" s="45">
        <f>(K34+L34)/J34</f>
        <v>0.39393450556541376</v>
      </c>
      <c r="U34" s="41">
        <f>(K34+L34+M34+N34)/J34</f>
        <v>0.41151798677206003</v>
      </c>
      <c r="V34" s="43">
        <v>4</v>
      </c>
      <c r="W34" s="43">
        <v>4</v>
      </c>
      <c r="X34" s="43">
        <v>6</v>
      </c>
      <c r="Y34" s="43">
        <v>2</v>
      </c>
      <c r="Z34" s="43"/>
      <c r="AA34" s="43"/>
      <c r="AB34" s="43"/>
      <c r="AC34" s="43"/>
      <c r="AD34" s="44"/>
      <c r="AE34" s="45">
        <f>(V34+W34)/J34</f>
        <v>1.2905307307630263E-3</v>
      </c>
      <c r="AF34" s="41">
        <f>(V34+W34+X34+Y34)/J34</f>
        <v>2.5810614615260526E-3</v>
      </c>
      <c r="AG34" s="43">
        <v>54</v>
      </c>
      <c r="AH34" s="43">
        <v>78</v>
      </c>
      <c r="AI34" s="43">
        <v>74</v>
      </c>
      <c r="AJ34" s="43">
        <v>74</v>
      </c>
      <c r="AK34" s="43">
        <v>111</v>
      </c>
      <c r="AL34" s="43">
        <v>61</v>
      </c>
      <c r="AM34" s="43">
        <v>43</v>
      </c>
      <c r="AN34" s="43"/>
      <c r="AO34" s="44"/>
      <c r="AP34" s="45">
        <f t="shared" ref="AP34:AP36" si="10">(AG34+AH34+AI34+AJ34+AK34) /J34</f>
        <v>6.3074689466042916E-2</v>
      </c>
      <c r="AQ34" s="41">
        <f t="shared" ref="AQ34:AQ36" si="11">(AG34+AH34+AI34+AJ34+AK34+AL34+AM34)/J34</f>
        <v>7.9851588965962256E-2</v>
      </c>
    </row>
    <row r="35" spans="2:181" x14ac:dyDescent="0.25">
      <c r="B35" s="32"/>
      <c r="C35" s="39"/>
      <c r="D35" s="39"/>
      <c r="E35" s="39"/>
      <c r="F35" s="39" t="s">
        <v>6</v>
      </c>
      <c r="G35" s="40">
        <v>2</v>
      </c>
      <c r="H35" s="78">
        <f t="shared" si="3"/>
        <v>0.4962292609351433</v>
      </c>
      <c r="I35" s="78">
        <f t="shared" si="3"/>
        <v>0.5775766716943187</v>
      </c>
      <c r="J35" s="46">
        <v>9945</v>
      </c>
      <c r="K35" s="43">
        <v>108</v>
      </c>
      <c r="L35" s="47">
        <v>3178</v>
      </c>
      <c r="M35" s="47">
        <v>1229</v>
      </c>
      <c r="N35" s="43">
        <v>329</v>
      </c>
      <c r="O35" s="43">
        <v>172</v>
      </c>
      <c r="P35" s="43"/>
      <c r="Q35" s="43"/>
      <c r="R35" s="43"/>
      <c r="S35" s="44"/>
      <c r="T35" s="45">
        <f>(K35+L35+M35)/J35</f>
        <v>0.45399698340874811</v>
      </c>
      <c r="U35" s="41">
        <f>(K35+L35+M35+N35+O35)/J35</f>
        <v>0.50437405731523377</v>
      </c>
      <c r="V35" s="43">
        <v>2</v>
      </c>
      <c r="W35" s="43">
        <v>18</v>
      </c>
      <c r="X35" s="43">
        <v>21</v>
      </c>
      <c r="Y35" s="43">
        <v>19</v>
      </c>
      <c r="Z35" s="43">
        <v>18</v>
      </c>
      <c r="AA35" s="43"/>
      <c r="AB35" s="43"/>
      <c r="AC35" s="43"/>
      <c r="AD35" s="44"/>
      <c r="AE35" s="45">
        <f>(V35+W35+X35)/J35</f>
        <v>4.1226747109100051E-3</v>
      </c>
      <c r="AF35" s="41">
        <f>(V35+W35+X35+Y35+Z35)/J35</f>
        <v>7.8431372549019607E-3</v>
      </c>
      <c r="AG35" s="43">
        <v>62</v>
      </c>
      <c r="AH35" s="43">
        <v>95</v>
      </c>
      <c r="AI35" s="43">
        <v>77</v>
      </c>
      <c r="AJ35" s="43">
        <v>82</v>
      </c>
      <c r="AK35" s="43">
        <v>63</v>
      </c>
      <c r="AL35" s="43">
        <v>144</v>
      </c>
      <c r="AM35" s="43">
        <v>127</v>
      </c>
      <c r="AN35" s="43"/>
      <c r="AO35" s="44"/>
      <c r="AP35" s="45">
        <f t="shared" si="10"/>
        <v>3.8109602815485172E-2</v>
      </c>
      <c r="AQ35" s="41">
        <f t="shared" si="11"/>
        <v>6.535947712418301E-2</v>
      </c>
    </row>
    <row r="36" spans="2:181" x14ac:dyDescent="0.25">
      <c r="B36" s="32"/>
      <c r="C36" s="39"/>
      <c r="D36" s="39"/>
      <c r="E36" s="39"/>
      <c r="F36" s="39" t="s">
        <v>1</v>
      </c>
      <c r="G36" s="40">
        <v>4</v>
      </c>
      <c r="H36" s="78">
        <f t="shared" si="3"/>
        <v>0.49215792320173068</v>
      </c>
      <c r="I36" s="78">
        <f t="shared" si="3"/>
        <v>0.54624121146565718</v>
      </c>
      <c r="J36" s="46">
        <v>1849</v>
      </c>
      <c r="K36" s="47">
        <v>45</v>
      </c>
      <c r="L36" s="47">
        <v>249</v>
      </c>
      <c r="M36" s="47">
        <v>172</v>
      </c>
      <c r="N36" s="47">
        <v>130</v>
      </c>
      <c r="O36" s="47">
        <v>78</v>
      </c>
      <c r="P36" s="47">
        <v>51</v>
      </c>
      <c r="Q36" s="47">
        <v>26</v>
      </c>
      <c r="R36" s="47"/>
      <c r="S36" s="48"/>
      <c r="T36" s="49">
        <f>(K36+L36+M36+N36+O36) /J36</f>
        <v>0.36452136289886428</v>
      </c>
      <c r="U36" s="41">
        <f>(K36+L36+M36+N36+O36+P36+Q36)/J36</f>
        <v>0.40616549486208764</v>
      </c>
      <c r="V36" s="43">
        <v>4</v>
      </c>
      <c r="W36" s="43">
        <v>0</v>
      </c>
      <c r="X36" s="43">
        <v>0</v>
      </c>
      <c r="Y36" s="43">
        <v>2</v>
      </c>
      <c r="Z36" s="43">
        <v>1</v>
      </c>
      <c r="AA36" s="43">
        <v>3</v>
      </c>
      <c r="AB36" s="43">
        <v>2</v>
      </c>
      <c r="AC36" s="43"/>
      <c r="AD36" s="44"/>
      <c r="AE36" s="49">
        <f>(V36+W36+X36+Y36+Z36) /J36</f>
        <v>3.7858301784748512E-3</v>
      </c>
      <c r="AF36" s="41">
        <f>(V36+W36+X36+Y36+Z36+AA36+AB36)/J36</f>
        <v>6.4899945916711737E-3</v>
      </c>
      <c r="AG36" s="43">
        <v>109</v>
      </c>
      <c r="AH36" s="43">
        <v>42</v>
      </c>
      <c r="AI36" s="43">
        <v>40</v>
      </c>
      <c r="AJ36" s="43">
        <v>27</v>
      </c>
      <c r="AK36" s="43">
        <v>11</v>
      </c>
      <c r="AL36" s="43">
        <v>11</v>
      </c>
      <c r="AM36" s="43">
        <v>7</v>
      </c>
      <c r="AN36" s="43"/>
      <c r="AO36" s="44"/>
      <c r="AP36" s="45">
        <f t="shared" si="10"/>
        <v>0.12385073012439156</v>
      </c>
      <c r="AQ36" s="41">
        <f t="shared" si="11"/>
        <v>0.13358572201189833</v>
      </c>
    </row>
    <row r="37" spans="2:181" x14ac:dyDescent="0.25">
      <c r="B37" s="32"/>
      <c r="C37" s="39"/>
      <c r="D37" s="39"/>
      <c r="E37" s="39"/>
      <c r="F37" s="39" t="s">
        <v>2</v>
      </c>
      <c r="G37" s="40">
        <v>3</v>
      </c>
      <c r="H37" s="50" t="s">
        <v>4</v>
      </c>
      <c r="I37" s="50" t="s">
        <v>4</v>
      </c>
      <c r="J37" s="46" t="s">
        <v>5</v>
      </c>
      <c r="K37" s="47"/>
      <c r="L37" s="47"/>
      <c r="M37" s="47"/>
      <c r="N37" s="47"/>
      <c r="O37" s="47"/>
      <c r="P37" s="47"/>
      <c r="Q37" s="47"/>
      <c r="R37" s="47"/>
      <c r="S37" s="48"/>
      <c r="T37" s="45"/>
      <c r="U37" s="41"/>
      <c r="V37" s="43"/>
      <c r="W37" s="43"/>
      <c r="X37" s="43"/>
      <c r="Y37" s="43"/>
      <c r="Z37" s="43"/>
      <c r="AA37" s="43"/>
      <c r="AB37" s="43"/>
      <c r="AC37" s="43"/>
      <c r="AD37" s="44"/>
      <c r="AE37" s="49"/>
      <c r="AF37" s="51"/>
      <c r="AG37" s="43"/>
      <c r="AH37" s="43"/>
      <c r="AI37" s="43"/>
      <c r="AJ37" s="43"/>
      <c r="AK37" s="43"/>
      <c r="AL37" s="43"/>
      <c r="AM37" s="43"/>
      <c r="AN37" s="43"/>
      <c r="AO37" s="44"/>
      <c r="AP37" s="45"/>
      <c r="AQ37" s="41"/>
    </row>
    <row r="38" spans="2:181" s="30" customFormat="1" x14ac:dyDescent="0.25">
      <c r="B38" s="32"/>
      <c r="C38" s="43"/>
      <c r="D38" s="43"/>
      <c r="E38" s="43"/>
      <c r="F38" s="43" t="s">
        <v>3</v>
      </c>
      <c r="G38" s="52">
        <v>6</v>
      </c>
      <c r="H38" s="50" t="s">
        <v>4</v>
      </c>
      <c r="I38" s="50" t="s">
        <v>4</v>
      </c>
      <c r="J38" s="46" t="s">
        <v>5</v>
      </c>
      <c r="K38" s="47"/>
      <c r="L38" s="47"/>
      <c r="M38" s="47"/>
      <c r="N38" s="47"/>
      <c r="O38" s="47"/>
      <c r="P38" s="47"/>
      <c r="Q38" s="47"/>
      <c r="R38" s="47"/>
      <c r="S38" s="48"/>
      <c r="T38" s="45"/>
      <c r="U38" s="41"/>
      <c r="V38" s="43"/>
      <c r="W38" s="43"/>
      <c r="X38" s="43"/>
      <c r="Y38" s="43"/>
      <c r="Z38" s="43"/>
      <c r="AA38" s="43"/>
      <c r="AB38" s="43"/>
      <c r="AC38" s="43"/>
      <c r="AD38" s="44"/>
      <c r="AE38" s="49"/>
      <c r="AF38" s="51"/>
      <c r="AG38" s="43"/>
      <c r="AH38" s="43"/>
      <c r="AI38" s="43"/>
      <c r="AJ38" s="43"/>
      <c r="AK38" s="43"/>
      <c r="AL38" s="43"/>
      <c r="AM38" s="43"/>
      <c r="AN38" s="43"/>
      <c r="AO38" s="44"/>
      <c r="AP38" s="45"/>
      <c r="AQ38" s="4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91"/>
      <c r="DX38" s="91"/>
      <c r="DY38" s="91"/>
      <c r="DZ38" s="91"/>
      <c r="EA38" s="91"/>
      <c r="EB38" s="91"/>
      <c r="EC38" s="91"/>
      <c r="ED38" s="91"/>
      <c r="EE38" s="91"/>
      <c r="EF38" s="91"/>
      <c r="EG38" s="91"/>
      <c r="EH38" s="91"/>
      <c r="EI38" s="91"/>
      <c r="EJ38" s="91"/>
      <c r="EK38" s="91"/>
      <c r="EL38" s="91"/>
      <c r="EM38" s="91"/>
      <c r="EN38" s="91"/>
      <c r="EO38" s="91"/>
      <c r="EP38" s="91"/>
      <c r="EQ38" s="91"/>
      <c r="ER38" s="91"/>
      <c r="ES38" s="91"/>
      <c r="ET38" s="91"/>
      <c r="EU38" s="91"/>
      <c r="EV38" s="91"/>
      <c r="EW38" s="91"/>
      <c r="EX38" s="91"/>
      <c r="EY38" s="91"/>
      <c r="EZ38" s="91"/>
      <c r="FA38" s="91"/>
      <c r="FB38" s="91"/>
      <c r="FC38" s="91"/>
      <c r="FD38" s="91"/>
      <c r="FE38" s="91"/>
      <c r="FF38" s="91"/>
      <c r="FG38" s="91"/>
      <c r="FH38" s="91"/>
      <c r="FI38" s="91"/>
      <c r="FJ38" s="91"/>
      <c r="FK38" s="91"/>
      <c r="FL38" s="91"/>
      <c r="FM38" s="91"/>
      <c r="FN38" s="91"/>
      <c r="FO38" s="91"/>
      <c r="FP38" s="91"/>
      <c r="FQ38" s="91"/>
      <c r="FR38" s="91"/>
      <c r="FS38" s="91"/>
      <c r="FT38" s="91"/>
      <c r="FU38" s="91"/>
      <c r="FV38" s="91"/>
      <c r="FW38" s="91"/>
      <c r="FX38" s="91"/>
      <c r="FY38" s="91"/>
    </row>
    <row r="39" spans="2:181" s="38" customFormat="1" ht="15.75" thickBot="1" x14ac:dyDescent="0.3">
      <c r="B39" s="37"/>
      <c r="C39" s="54"/>
      <c r="D39" s="54"/>
      <c r="E39" s="54"/>
      <c r="F39" s="4"/>
      <c r="G39" s="55"/>
      <c r="H39" s="10"/>
      <c r="I39" s="10"/>
      <c r="J39" s="56"/>
      <c r="K39" s="57"/>
      <c r="L39" s="57"/>
      <c r="M39" s="57"/>
      <c r="N39" s="57"/>
      <c r="O39" s="57"/>
      <c r="P39" s="57"/>
      <c r="Q39" s="57"/>
      <c r="R39" s="57"/>
      <c r="S39" s="58"/>
      <c r="T39" s="59"/>
      <c r="U39" s="60"/>
      <c r="V39" s="54"/>
      <c r="W39" s="54"/>
      <c r="X39" s="54"/>
      <c r="Y39" s="54"/>
      <c r="Z39" s="54"/>
      <c r="AA39" s="54"/>
      <c r="AB39" s="54"/>
      <c r="AC39" s="54"/>
      <c r="AD39" s="61"/>
      <c r="AE39" s="62"/>
      <c r="AF39" s="63"/>
      <c r="AG39" s="54"/>
      <c r="AH39" s="54"/>
      <c r="AI39" s="54"/>
      <c r="AJ39" s="54"/>
      <c r="AK39" s="54"/>
      <c r="AL39" s="54"/>
      <c r="AM39" s="54"/>
      <c r="AN39" s="54"/>
      <c r="AO39" s="61"/>
      <c r="AP39" s="59"/>
      <c r="AQ39" s="6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91"/>
      <c r="DJ39" s="91"/>
      <c r="DK39" s="91"/>
      <c r="DL39" s="91"/>
      <c r="DM39" s="91"/>
      <c r="DN39" s="91"/>
      <c r="DO39" s="91"/>
      <c r="DP39" s="91"/>
      <c r="DQ39" s="91"/>
      <c r="DR39" s="91"/>
      <c r="DS39" s="91"/>
      <c r="DT39" s="91"/>
      <c r="DU39" s="91"/>
      <c r="DV39" s="91"/>
      <c r="DW39" s="91"/>
      <c r="DX39" s="91"/>
      <c r="DY39" s="91"/>
      <c r="DZ39" s="91"/>
      <c r="EA39" s="91"/>
      <c r="EB39" s="91"/>
      <c r="EC39" s="91"/>
      <c r="ED39" s="91"/>
      <c r="EE39" s="91"/>
      <c r="EF39" s="91"/>
      <c r="EG39" s="91"/>
      <c r="EH39" s="91"/>
      <c r="EI39" s="91"/>
      <c r="EJ39" s="91"/>
      <c r="EK39" s="91"/>
      <c r="EL39" s="91"/>
      <c r="EM39" s="91"/>
      <c r="EN39" s="91"/>
      <c r="EO39" s="91"/>
      <c r="EP39" s="91"/>
      <c r="EQ39" s="91"/>
      <c r="ER39" s="91"/>
      <c r="ES39" s="91"/>
      <c r="ET39" s="91"/>
      <c r="EU39" s="91"/>
      <c r="EV39" s="91"/>
      <c r="EW39" s="91"/>
      <c r="EX39" s="91"/>
      <c r="EY39" s="91"/>
      <c r="EZ39" s="91"/>
      <c r="FA39" s="91"/>
      <c r="FB39" s="91"/>
      <c r="FC39" s="91"/>
      <c r="FD39" s="91"/>
      <c r="FE39" s="91"/>
      <c r="FF39" s="91"/>
      <c r="FG39" s="91"/>
      <c r="FH39" s="91"/>
      <c r="FI39" s="91"/>
      <c r="FJ39" s="91"/>
      <c r="FK39" s="91"/>
      <c r="FL39" s="91"/>
      <c r="FM39" s="91"/>
      <c r="FN39" s="91"/>
      <c r="FO39" s="91"/>
      <c r="FP39" s="91"/>
      <c r="FQ39" s="91"/>
      <c r="FR39" s="91"/>
      <c r="FS39" s="91"/>
      <c r="FT39" s="91"/>
      <c r="FU39" s="91"/>
      <c r="FV39" s="91"/>
      <c r="FW39" s="91"/>
      <c r="FX39" s="91"/>
      <c r="FY39" s="91"/>
    </row>
    <row r="40" spans="2:181" x14ac:dyDescent="0.25">
      <c r="B40" s="32"/>
      <c r="C40" s="39" t="s">
        <v>25</v>
      </c>
      <c r="D40" s="39"/>
      <c r="E40" s="39"/>
      <c r="F40" s="39" t="s">
        <v>0</v>
      </c>
      <c r="G40" s="40">
        <v>1</v>
      </c>
      <c r="H40" s="50" t="s">
        <v>4</v>
      </c>
      <c r="I40" s="50" t="s">
        <v>4</v>
      </c>
      <c r="J40" s="42" t="s">
        <v>5</v>
      </c>
      <c r="K40" s="43"/>
      <c r="L40" s="43"/>
      <c r="M40" s="43"/>
      <c r="N40" s="43"/>
      <c r="O40" s="43"/>
      <c r="P40" s="43"/>
      <c r="Q40" s="43"/>
      <c r="R40" s="43"/>
      <c r="S40" s="44"/>
      <c r="T40" s="45"/>
      <c r="U40" s="41"/>
      <c r="V40" s="43"/>
      <c r="W40" s="43"/>
      <c r="X40" s="43"/>
      <c r="Y40" s="43"/>
      <c r="Z40" s="43"/>
      <c r="AA40" s="43"/>
      <c r="AB40" s="43"/>
      <c r="AC40" s="43"/>
      <c r="AD40" s="44"/>
      <c r="AE40" s="45"/>
      <c r="AF40" s="41"/>
      <c r="AG40" s="43"/>
      <c r="AH40" s="43"/>
      <c r="AI40" s="43"/>
      <c r="AJ40" s="43"/>
      <c r="AK40" s="43"/>
      <c r="AL40" s="43"/>
      <c r="AM40" s="43"/>
      <c r="AN40" s="43"/>
      <c r="AO40" s="44"/>
      <c r="AP40" s="45"/>
      <c r="AQ40" s="41"/>
    </row>
    <row r="41" spans="2:181" x14ac:dyDescent="0.25">
      <c r="B41" s="32"/>
      <c r="C41" s="39"/>
      <c r="D41" s="39"/>
      <c r="E41" s="39"/>
      <c r="F41" s="39" t="s">
        <v>6</v>
      </c>
      <c r="G41" s="40">
        <v>2</v>
      </c>
      <c r="H41" s="50" t="s">
        <v>4</v>
      </c>
      <c r="I41" s="50" t="s">
        <v>4</v>
      </c>
      <c r="J41" s="42" t="s">
        <v>5</v>
      </c>
      <c r="K41" s="43"/>
      <c r="L41" s="43"/>
      <c r="M41" s="47"/>
      <c r="N41" s="43"/>
      <c r="O41" s="43"/>
      <c r="P41" s="43"/>
      <c r="Q41" s="43"/>
      <c r="R41" s="43"/>
      <c r="S41" s="44"/>
      <c r="T41" s="45"/>
      <c r="U41" s="41"/>
      <c r="V41" s="43"/>
      <c r="W41" s="43"/>
      <c r="X41" s="43"/>
      <c r="Y41" s="43"/>
      <c r="Z41" s="43"/>
      <c r="AA41" s="43"/>
      <c r="AB41" s="43"/>
      <c r="AC41" s="43"/>
      <c r="AD41" s="44"/>
      <c r="AE41" s="45"/>
      <c r="AF41" s="41"/>
      <c r="AG41" s="43"/>
      <c r="AH41" s="43"/>
      <c r="AI41" s="43"/>
      <c r="AJ41" s="43"/>
      <c r="AK41" s="43"/>
      <c r="AL41" s="43"/>
      <c r="AM41" s="43"/>
      <c r="AN41" s="43"/>
      <c r="AO41" s="44"/>
      <c r="AP41" s="45"/>
      <c r="AQ41" s="41"/>
    </row>
    <row r="42" spans="2:181" x14ac:dyDescent="0.25">
      <c r="B42" s="32"/>
      <c r="C42" s="39"/>
      <c r="D42" s="39"/>
      <c r="E42" s="39"/>
      <c r="F42" s="39" t="s">
        <v>1</v>
      </c>
      <c r="G42" s="40">
        <v>4</v>
      </c>
      <c r="H42" s="78">
        <f t="shared" si="3"/>
        <v>0.47439353099730458</v>
      </c>
      <c r="I42" s="78">
        <f t="shared" si="3"/>
        <v>0.5768194070080862</v>
      </c>
      <c r="J42" s="46">
        <v>371</v>
      </c>
      <c r="K42" s="47">
        <v>1</v>
      </c>
      <c r="L42" s="47">
        <v>7</v>
      </c>
      <c r="M42" s="47">
        <v>11</v>
      </c>
      <c r="N42" s="47">
        <v>72</v>
      </c>
      <c r="O42" s="47">
        <v>65</v>
      </c>
      <c r="P42" s="47">
        <v>13</v>
      </c>
      <c r="Q42" s="47">
        <v>5</v>
      </c>
      <c r="R42" s="47"/>
      <c r="S42" s="48"/>
      <c r="T42" s="49">
        <f>(K42+L42+M42+N42+O42) /J42</f>
        <v>0.42048517520215634</v>
      </c>
      <c r="U42" s="41">
        <f>(K42+L42+M42+N42+O42+P42+Q42)/J42</f>
        <v>0.46900269541778977</v>
      </c>
      <c r="V42" s="43">
        <v>0</v>
      </c>
      <c r="W42" s="43">
        <v>0</v>
      </c>
      <c r="X42" s="43">
        <v>1</v>
      </c>
      <c r="Y42" s="43">
        <v>2</v>
      </c>
      <c r="Z42" s="43">
        <v>3</v>
      </c>
      <c r="AA42" s="43">
        <v>5</v>
      </c>
      <c r="AB42" s="43">
        <v>4</v>
      </c>
      <c r="AC42" s="43"/>
      <c r="AD42" s="44"/>
      <c r="AE42" s="49">
        <f>(V42+W42+X42+Y42+Z42) /J42</f>
        <v>1.6172506738544475E-2</v>
      </c>
      <c r="AF42" s="41">
        <f>(V42+W42+X42+Y42+Z42+AA42+AB42)/J42</f>
        <v>4.0431266846361183E-2</v>
      </c>
      <c r="AG42" s="43">
        <v>0</v>
      </c>
      <c r="AH42" s="43">
        <v>1</v>
      </c>
      <c r="AI42" s="43">
        <v>3</v>
      </c>
      <c r="AJ42" s="43">
        <v>6</v>
      </c>
      <c r="AK42" s="43">
        <v>4</v>
      </c>
      <c r="AL42" s="43">
        <v>6</v>
      </c>
      <c r="AM42" s="43">
        <v>5</v>
      </c>
      <c r="AN42" s="43"/>
      <c r="AO42" s="44"/>
      <c r="AP42" s="45">
        <f t="shared" ref="AP42" si="12">(AG42+AH42+AI42+AJ42+AK42) /J42</f>
        <v>3.7735849056603772E-2</v>
      </c>
      <c r="AQ42" s="41">
        <f t="shared" ref="AQ42" si="13">(AG42+AH42+AI42+AJ42+AK42+AL42+AM42)/J42</f>
        <v>6.7385444743935305E-2</v>
      </c>
    </row>
    <row r="43" spans="2:181" x14ac:dyDescent="0.25">
      <c r="B43" s="32"/>
      <c r="C43" s="39"/>
      <c r="D43" s="39"/>
      <c r="E43" s="39"/>
      <c r="F43" s="39" t="s">
        <v>2</v>
      </c>
      <c r="G43" s="40">
        <v>3</v>
      </c>
      <c r="H43" s="50" t="s">
        <v>4</v>
      </c>
      <c r="I43" s="50" t="s">
        <v>4</v>
      </c>
      <c r="J43" s="46" t="s">
        <v>5</v>
      </c>
      <c r="K43" s="47"/>
      <c r="L43" s="47"/>
      <c r="M43" s="47"/>
      <c r="N43" s="47"/>
      <c r="O43" s="47"/>
      <c r="P43" s="47"/>
      <c r="Q43" s="47"/>
      <c r="R43" s="47"/>
      <c r="S43" s="48"/>
      <c r="T43" s="45"/>
      <c r="U43" s="41"/>
      <c r="V43" s="43"/>
      <c r="W43" s="43"/>
      <c r="X43" s="43"/>
      <c r="Y43" s="43"/>
      <c r="Z43" s="43"/>
      <c r="AA43" s="43"/>
      <c r="AB43" s="43"/>
      <c r="AC43" s="43"/>
      <c r="AD43" s="44"/>
      <c r="AE43" s="49"/>
      <c r="AF43" s="51"/>
      <c r="AG43" s="43"/>
      <c r="AH43" s="43"/>
      <c r="AI43" s="43"/>
      <c r="AJ43" s="43"/>
      <c r="AK43" s="43"/>
      <c r="AL43" s="43"/>
      <c r="AM43" s="43"/>
      <c r="AN43" s="43"/>
      <c r="AO43" s="44"/>
      <c r="AP43" s="45"/>
      <c r="AQ43" s="41"/>
    </row>
    <row r="44" spans="2:181" s="30" customFormat="1" x14ac:dyDescent="0.25">
      <c r="B44" s="32"/>
      <c r="C44" s="43"/>
      <c r="D44" s="43"/>
      <c r="E44" s="43"/>
      <c r="F44" s="43" t="s">
        <v>3</v>
      </c>
      <c r="G44" s="52">
        <v>6</v>
      </c>
      <c r="H44" s="50" t="s">
        <v>4</v>
      </c>
      <c r="I44" s="50" t="s">
        <v>4</v>
      </c>
      <c r="J44" s="46" t="s">
        <v>5</v>
      </c>
      <c r="K44" s="47"/>
      <c r="L44" s="47"/>
      <c r="M44" s="47"/>
      <c r="N44" s="47"/>
      <c r="O44" s="47"/>
      <c r="P44" s="47"/>
      <c r="Q44" s="47"/>
      <c r="R44" s="47"/>
      <c r="S44" s="48"/>
      <c r="T44" s="45"/>
      <c r="U44" s="41"/>
      <c r="V44" s="43"/>
      <c r="W44" s="43"/>
      <c r="X44" s="43"/>
      <c r="Y44" s="43"/>
      <c r="Z44" s="43"/>
      <c r="AA44" s="43"/>
      <c r="AB44" s="43"/>
      <c r="AC44" s="43"/>
      <c r="AD44" s="44"/>
      <c r="AE44" s="49"/>
      <c r="AF44" s="51"/>
      <c r="AG44" s="43"/>
      <c r="AH44" s="43"/>
      <c r="AI44" s="43"/>
      <c r="AJ44" s="43"/>
      <c r="AK44" s="43"/>
      <c r="AL44" s="43"/>
      <c r="AM44" s="43"/>
      <c r="AN44" s="43"/>
      <c r="AO44" s="44"/>
      <c r="AP44" s="45"/>
      <c r="AQ44" s="4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c r="BY44" s="91"/>
      <c r="BZ44" s="91"/>
      <c r="CA44" s="91"/>
      <c r="CB44" s="91"/>
      <c r="CC44" s="91"/>
      <c r="CD44" s="91"/>
      <c r="CE44" s="91"/>
      <c r="CF44" s="91"/>
      <c r="CG44" s="91"/>
      <c r="CH44" s="91"/>
      <c r="CI44" s="91"/>
      <c r="CJ44" s="91"/>
      <c r="CK44" s="91"/>
      <c r="CL44" s="91"/>
      <c r="CM44" s="91"/>
      <c r="CN44" s="91"/>
      <c r="CO44" s="91"/>
      <c r="CP44" s="91"/>
      <c r="CQ44" s="91"/>
      <c r="CR44" s="91"/>
      <c r="CS44" s="91"/>
      <c r="CT44" s="91"/>
      <c r="CU44" s="91"/>
      <c r="CV44" s="91"/>
      <c r="CW44" s="91"/>
      <c r="CX44" s="91"/>
      <c r="CY44" s="91"/>
      <c r="CZ44" s="91"/>
      <c r="DA44" s="91"/>
      <c r="DB44" s="91"/>
      <c r="DC44" s="91"/>
      <c r="DD44" s="91"/>
      <c r="DE44" s="91"/>
      <c r="DF44" s="91"/>
      <c r="DG44" s="91"/>
      <c r="DH44" s="91"/>
      <c r="DI44" s="91"/>
      <c r="DJ44" s="91"/>
      <c r="DK44" s="91"/>
      <c r="DL44" s="91"/>
      <c r="DM44" s="91"/>
      <c r="DN44" s="91"/>
      <c r="DO44" s="91"/>
      <c r="DP44" s="91"/>
      <c r="DQ44" s="91"/>
      <c r="DR44" s="91"/>
      <c r="DS44" s="91"/>
      <c r="DT44" s="91"/>
      <c r="DU44" s="91"/>
      <c r="DV44" s="91"/>
      <c r="DW44" s="91"/>
      <c r="DX44" s="91"/>
      <c r="DY44" s="91"/>
      <c r="DZ44" s="91"/>
      <c r="EA44" s="91"/>
      <c r="EB44" s="91"/>
      <c r="EC44" s="91"/>
      <c r="ED44" s="91"/>
      <c r="EE44" s="91"/>
      <c r="EF44" s="91"/>
      <c r="EG44" s="91"/>
      <c r="EH44" s="91"/>
      <c r="EI44" s="91"/>
      <c r="EJ44" s="91"/>
      <c r="EK44" s="91"/>
      <c r="EL44" s="91"/>
      <c r="EM44" s="91"/>
      <c r="EN44" s="91"/>
      <c r="EO44" s="91"/>
      <c r="EP44" s="91"/>
      <c r="EQ44" s="91"/>
      <c r="ER44" s="91"/>
      <c r="ES44" s="91"/>
      <c r="ET44" s="91"/>
      <c r="EU44" s="91"/>
      <c r="EV44" s="91"/>
      <c r="EW44" s="91"/>
      <c r="EX44" s="91"/>
      <c r="EY44" s="91"/>
      <c r="EZ44" s="91"/>
      <c r="FA44" s="91"/>
      <c r="FB44" s="91"/>
      <c r="FC44" s="91"/>
      <c r="FD44" s="91"/>
      <c r="FE44" s="91"/>
      <c r="FF44" s="91"/>
      <c r="FG44" s="91"/>
      <c r="FH44" s="91"/>
      <c r="FI44" s="91"/>
      <c r="FJ44" s="91"/>
      <c r="FK44" s="91"/>
      <c r="FL44" s="91"/>
      <c r="FM44" s="91"/>
      <c r="FN44" s="91"/>
      <c r="FO44" s="91"/>
      <c r="FP44" s="91"/>
      <c r="FQ44" s="91"/>
      <c r="FR44" s="91"/>
      <c r="FS44" s="91"/>
      <c r="FT44" s="91"/>
      <c r="FU44" s="91"/>
      <c r="FV44" s="91"/>
      <c r="FW44" s="91"/>
      <c r="FX44" s="91"/>
      <c r="FY44" s="91"/>
    </row>
    <row r="45" spans="2:181" s="38" customFormat="1" ht="15.75" thickBot="1" x14ac:dyDescent="0.3">
      <c r="B45" s="37"/>
      <c r="C45" s="54"/>
      <c r="D45" s="54"/>
      <c r="E45" s="54"/>
      <c r="F45" s="4"/>
      <c r="G45" s="55"/>
      <c r="H45" s="10"/>
      <c r="I45" s="10"/>
      <c r="J45" s="56"/>
      <c r="K45" s="57"/>
      <c r="L45" s="57"/>
      <c r="M45" s="57"/>
      <c r="N45" s="57"/>
      <c r="O45" s="57"/>
      <c r="P45" s="57"/>
      <c r="Q45" s="57"/>
      <c r="R45" s="57"/>
      <c r="S45" s="58"/>
      <c r="T45" s="59"/>
      <c r="U45" s="60"/>
      <c r="V45" s="54"/>
      <c r="W45" s="54"/>
      <c r="X45" s="54"/>
      <c r="Y45" s="54"/>
      <c r="Z45" s="54"/>
      <c r="AA45" s="54"/>
      <c r="AB45" s="54"/>
      <c r="AC45" s="54"/>
      <c r="AD45" s="61"/>
      <c r="AE45" s="62"/>
      <c r="AF45" s="63"/>
      <c r="AG45" s="54"/>
      <c r="AH45" s="54"/>
      <c r="AI45" s="54"/>
      <c r="AJ45" s="54"/>
      <c r="AK45" s="54"/>
      <c r="AL45" s="54"/>
      <c r="AM45" s="54"/>
      <c r="AN45" s="54"/>
      <c r="AO45" s="61"/>
      <c r="AP45" s="59"/>
      <c r="AQ45" s="60"/>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1"/>
      <c r="BR45" s="91"/>
      <c r="BS45" s="91"/>
      <c r="BT45" s="91"/>
      <c r="BU45" s="91"/>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c r="CV45" s="91"/>
      <c r="CW45" s="91"/>
      <c r="CX45" s="91"/>
      <c r="CY45" s="91"/>
      <c r="CZ45" s="91"/>
      <c r="DA45" s="91"/>
      <c r="DB45" s="91"/>
      <c r="DC45" s="91"/>
      <c r="DD45" s="91"/>
      <c r="DE45" s="91"/>
      <c r="DF45" s="91"/>
      <c r="DG45" s="91"/>
      <c r="DH45" s="91"/>
      <c r="DI45" s="91"/>
      <c r="DJ45" s="91"/>
      <c r="DK45" s="91"/>
      <c r="DL45" s="91"/>
      <c r="DM45" s="91"/>
      <c r="DN45" s="91"/>
      <c r="DO45" s="91"/>
      <c r="DP45" s="91"/>
      <c r="DQ45" s="91"/>
      <c r="DR45" s="91"/>
      <c r="DS45" s="91"/>
      <c r="DT45" s="91"/>
      <c r="DU45" s="91"/>
      <c r="DV45" s="91"/>
      <c r="DW45" s="91"/>
      <c r="DX45" s="91"/>
      <c r="DY45" s="91"/>
      <c r="DZ45" s="91"/>
      <c r="EA45" s="91"/>
      <c r="EB45" s="91"/>
      <c r="EC45" s="91"/>
      <c r="ED45" s="91"/>
      <c r="EE45" s="91"/>
      <c r="EF45" s="91"/>
      <c r="EG45" s="91"/>
      <c r="EH45" s="91"/>
      <c r="EI45" s="91"/>
      <c r="EJ45" s="91"/>
      <c r="EK45" s="91"/>
      <c r="EL45" s="91"/>
      <c r="EM45" s="91"/>
      <c r="EN45" s="91"/>
      <c r="EO45" s="91"/>
      <c r="EP45" s="91"/>
      <c r="EQ45" s="91"/>
      <c r="ER45" s="91"/>
      <c r="ES45" s="91"/>
      <c r="ET45" s="91"/>
      <c r="EU45" s="91"/>
      <c r="EV45" s="91"/>
      <c r="EW45" s="91"/>
      <c r="EX45" s="91"/>
      <c r="EY45" s="91"/>
      <c r="EZ45" s="91"/>
      <c r="FA45" s="91"/>
      <c r="FB45" s="91"/>
      <c r="FC45" s="91"/>
      <c r="FD45" s="91"/>
      <c r="FE45" s="91"/>
      <c r="FF45" s="91"/>
      <c r="FG45" s="91"/>
      <c r="FH45" s="91"/>
      <c r="FI45" s="91"/>
      <c r="FJ45" s="91"/>
      <c r="FK45" s="91"/>
      <c r="FL45" s="91"/>
      <c r="FM45" s="91"/>
      <c r="FN45" s="91"/>
      <c r="FO45" s="91"/>
      <c r="FP45" s="91"/>
      <c r="FQ45" s="91"/>
      <c r="FR45" s="91"/>
      <c r="FS45" s="91"/>
      <c r="FT45" s="91"/>
      <c r="FU45" s="91"/>
      <c r="FV45" s="91"/>
      <c r="FW45" s="91"/>
      <c r="FX45" s="91"/>
      <c r="FY45" s="91"/>
    </row>
    <row r="46" spans="2:181" s="91" customFormat="1" x14ac:dyDescent="0.25">
      <c r="J46" s="94"/>
      <c r="S46" s="92"/>
      <c r="AD46" s="92"/>
    </row>
    <row r="47" spans="2:181" s="91" customFormat="1" x14ac:dyDescent="0.25">
      <c r="C47" s="90" t="s">
        <v>90</v>
      </c>
      <c r="J47" s="94"/>
    </row>
    <row r="48" spans="2:181" s="91" customFormat="1" x14ac:dyDescent="0.25">
      <c r="J48" s="94"/>
    </row>
    <row r="49" spans="10:10" s="91" customFormat="1" x14ac:dyDescent="0.25">
      <c r="J49" s="94"/>
    </row>
    <row r="50" spans="10:10" s="91" customFormat="1" x14ac:dyDescent="0.25">
      <c r="J50" s="94"/>
    </row>
    <row r="51" spans="10:10" s="91" customFormat="1" x14ac:dyDescent="0.25">
      <c r="J51" s="94"/>
    </row>
    <row r="52" spans="10:10" s="91" customFormat="1" x14ac:dyDescent="0.25">
      <c r="J52" s="94"/>
    </row>
    <row r="53" spans="10:10" s="91" customFormat="1" x14ac:dyDescent="0.25">
      <c r="J53" s="94"/>
    </row>
    <row r="54" spans="10:10" s="91" customFormat="1" x14ac:dyDescent="0.25">
      <c r="J54" s="94"/>
    </row>
    <row r="55" spans="10:10" s="91" customFormat="1" x14ac:dyDescent="0.25">
      <c r="J55" s="94"/>
    </row>
    <row r="56" spans="10:10" s="91" customFormat="1" x14ac:dyDescent="0.25">
      <c r="J56" s="94"/>
    </row>
    <row r="57" spans="10:10" s="91" customFormat="1" x14ac:dyDescent="0.25">
      <c r="J57" s="94"/>
    </row>
    <row r="58" spans="10:10" s="91" customFormat="1" x14ac:dyDescent="0.25">
      <c r="J58" s="94"/>
    </row>
    <row r="59" spans="10:10" s="91" customFormat="1" x14ac:dyDescent="0.25">
      <c r="J59" s="94"/>
    </row>
    <row r="60" spans="10:10" s="91" customFormat="1" x14ac:dyDescent="0.25">
      <c r="J60" s="94"/>
    </row>
    <row r="61" spans="10:10" s="91" customFormat="1" x14ac:dyDescent="0.25">
      <c r="J61" s="94"/>
    </row>
    <row r="62" spans="10:10" s="91" customFormat="1" x14ac:dyDescent="0.25">
      <c r="J62" s="94"/>
    </row>
    <row r="63" spans="10:10" s="91" customFormat="1" x14ac:dyDescent="0.25">
      <c r="J63" s="94"/>
    </row>
    <row r="64" spans="10:10" s="91" customFormat="1" x14ac:dyDescent="0.25">
      <c r="J64" s="94"/>
    </row>
    <row r="65" spans="10:10" s="91" customFormat="1" x14ac:dyDescent="0.25">
      <c r="J65" s="94"/>
    </row>
    <row r="66" spans="10:10" s="91" customFormat="1" x14ac:dyDescent="0.25">
      <c r="J66" s="94"/>
    </row>
    <row r="67" spans="10:10" s="91" customFormat="1" x14ac:dyDescent="0.25">
      <c r="J67" s="94"/>
    </row>
    <row r="68" spans="10:10" s="91" customFormat="1" x14ac:dyDescent="0.25">
      <c r="J68" s="94"/>
    </row>
    <row r="69" spans="10:10" s="91" customFormat="1" x14ac:dyDescent="0.25">
      <c r="J69" s="94"/>
    </row>
    <row r="70" spans="10:10" s="91" customFormat="1" x14ac:dyDescent="0.25">
      <c r="J70" s="94"/>
    </row>
    <row r="71" spans="10:10" s="91" customFormat="1" x14ac:dyDescent="0.25">
      <c r="J71" s="94"/>
    </row>
    <row r="72" spans="10:10" s="91" customFormat="1" x14ac:dyDescent="0.25">
      <c r="J72" s="94"/>
    </row>
    <row r="73" spans="10:10" s="91" customFormat="1" x14ac:dyDescent="0.25">
      <c r="J73" s="94"/>
    </row>
    <row r="74" spans="10:10" s="91" customFormat="1" x14ac:dyDescent="0.25">
      <c r="J74" s="94"/>
    </row>
    <row r="75" spans="10:10" s="91" customFormat="1" x14ac:dyDescent="0.25">
      <c r="J75" s="94"/>
    </row>
    <row r="76" spans="10:10" s="91" customFormat="1" x14ac:dyDescent="0.25">
      <c r="J76" s="94"/>
    </row>
    <row r="77" spans="10:10" s="91" customFormat="1" x14ac:dyDescent="0.25">
      <c r="J77" s="94"/>
    </row>
    <row r="78" spans="10:10" s="91" customFormat="1" x14ac:dyDescent="0.25">
      <c r="J78" s="94"/>
    </row>
    <row r="79" spans="10:10" s="91" customFormat="1" x14ac:dyDescent="0.25">
      <c r="J79" s="94"/>
    </row>
    <row r="80" spans="10:10" s="91" customFormat="1" x14ac:dyDescent="0.25">
      <c r="J80" s="94"/>
    </row>
    <row r="81" spans="10:10" s="91" customFormat="1" x14ac:dyDescent="0.25">
      <c r="J81" s="94"/>
    </row>
    <row r="82" spans="10:10" s="91" customFormat="1" x14ac:dyDescent="0.25">
      <c r="J82" s="94"/>
    </row>
    <row r="83" spans="10:10" s="91" customFormat="1" x14ac:dyDescent="0.25">
      <c r="J83" s="94"/>
    </row>
    <row r="84" spans="10:10" s="91" customFormat="1" x14ac:dyDescent="0.25">
      <c r="J84" s="94"/>
    </row>
    <row r="85" spans="10:10" s="91" customFormat="1" x14ac:dyDescent="0.25">
      <c r="J85" s="94"/>
    </row>
    <row r="86" spans="10:10" s="91" customFormat="1" x14ac:dyDescent="0.25">
      <c r="J86" s="94"/>
    </row>
    <row r="87" spans="10:10" s="91" customFormat="1" x14ac:dyDescent="0.25">
      <c r="J87" s="94"/>
    </row>
    <row r="88" spans="10:10" s="91" customFormat="1" x14ac:dyDescent="0.25">
      <c r="J88" s="94"/>
    </row>
    <row r="89" spans="10:10" s="91" customFormat="1" x14ac:dyDescent="0.25">
      <c r="J89" s="94"/>
    </row>
    <row r="90" spans="10:10" s="91" customFormat="1" x14ac:dyDescent="0.25">
      <c r="J90" s="94"/>
    </row>
    <row r="91" spans="10:10" s="91" customFormat="1" x14ac:dyDescent="0.25">
      <c r="J91" s="94"/>
    </row>
    <row r="92" spans="10:10" s="91" customFormat="1" x14ac:dyDescent="0.25">
      <c r="J92" s="94"/>
    </row>
    <row r="93" spans="10:10" s="91" customFormat="1" x14ac:dyDescent="0.25">
      <c r="J93" s="94"/>
    </row>
    <row r="94" spans="10:10" s="91" customFormat="1" x14ac:dyDescent="0.25">
      <c r="J94" s="94"/>
    </row>
    <row r="95" spans="10:10" s="91" customFormat="1" x14ac:dyDescent="0.25">
      <c r="J95" s="94"/>
    </row>
    <row r="96" spans="10:10" s="91" customFormat="1" x14ac:dyDescent="0.25">
      <c r="J96" s="94"/>
    </row>
    <row r="97" spans="10:10" s="91" customFormat="1" x14ac:dyDescent="0.25">
      <c r="J97" s="94"/>
    </row>
    <row r="98" spans="10:10" s="91" customFormat="1" x14ac:dyDescent="0.25">
      <c r="J98" s="94"/>
    </row>
    <row r="99" spans="10:10" s="91" customFormat="1" x14ac:dyDescent="0.25">
      <c r="J99" s="94"/>
    </row>
    <row r="100" spans="10:10" s="91" customFormat="1" x14ac:dyDescent="0.25">
      <c r="J100" s="94"/>
    </row>
    <row r="101" spans="10:10" s="91" customFormat="1" x14ac:dyDescent="0.25">
      <c r="J101" s="94"/>
    </row>
    <row r="102" spans="10:10" s="91" customFormat="1" x14ac:dyDescent="0.25">
      <c r="J102" s="94"/>
    </row>
    <row r="103" spans="10:10" s="91" customFormat="1" x14ac:dyDescent="0.25">
      <c r="J103" s="94"/>
    </row>
    <row r="104" spans="10:10" s="91" customFormat="1" x14ac:dyDescent="0.25">
      <c r="J104" s="94"/>
    </row>
    <row r="105" spans="10:10" s="91" customFormat="1" x14ac:dyDescent="0.25">
      <c r="J105" s="94"/>
    </row>
    <row r="106" spans="10:10" s="91" customFormat="1" x14ac:dyDescent="0.25">
      <c r="J106" s="94"/>
    </row>
    <row r="107" spans="10:10" s="91" customFormat="1" x14ac:dyDescent="0.25">
      <c r="J107" s="94"/>
    </row>
    <row r="108" spans="10:10" s="91" customFormat="1" x14ac:dyDescent="0.25">
      <c r="J108" s="94"/>
    </row>
    <row r="109" spans="10:10" s="91" customFormat="1" x14ac:dyDescent="0.25">
      <c r="J109" s="94"/>
    </row>
    <row r="110" spans="10:10" s="91" customFormat="1" x14ac:dyDescent="0.25">
      <c r="J110" s="94"/>
    </row>
    <row r="111" spans="10:10" s="91" customFormat="1" x14ac:dyDescent="0.25">
      <c r="J111" s="94"/>
    </row>
    <row r="112" spans="10:10" s="91" customFormat="1" x14ac:dyDescent="0.25">
      <c r="J112" s="94"/>
    </row>
    <row r="113" spans="10:10" s="91" customFormat="1" x14ac:dyDescent="0.25">
      <c r="J113" s="94"/>
    </row>
    <row r="114" spans="10:10" s="91" customFormat="1" x14ac:dyDescent="0.25">
      <c r="J114" s="94"/>
    </row>
    <row r="115" spans="10:10" s="91" customFormat="1" x14ac:dyDescent="0.25">
      <c r="J115" s="94"/>
    </row>
    <row r="116" spans="10:10" s="91" customFormat="1" x14ac:dyDescent="0.25">
      <c r="J116" s="94"/>
    </row>
    <row r="117" spans="10:10" s="91" customFormat="1" x14ac:dyDescent="0.25">
      <c r="J117" s="94"/>
    </row>
    <row r="118" spans="10:10" s="91" customFormat="1" x14ac:dyDescent="0.25">
      <c r="J118" s="94"/>
    </row>
    <row r="119" spans="10:10" s="91" customFormat="1" x14ac:dyDescent="0.25">
      <c r="J119" s="94"/>
    </row>
    <row r="120" spans="10:10" s="91" customFormat="1" x14ac:dyDescent="0.25">
      <c r="J120" s="94"/>
    </row>
    <row r="121" spans="10:10" s="91" customFormat="1" x14ac:dyDescent="0.25">
      <c r="J121" s="94"/>
    </row>
    <row r="122" spans="10:10" s="91" customFormat="1" x14ac:dyDescent="0.25">
      <c r="J122" s="94"/>
    </row>
    <row r="123" spans="10:10" s="91" customFormat="1" x14ac:dyDescent="0.25">
      <c r="J123" s="94"/>
    </row>
    <row r="124" spans="10:10" s="91" customFormat="1" x14ac:dyDescent="0.25">
      <c r="J124" s="94"/>
    </row>
    <row r="125" spans="10:10" s="91" customFormat="1" x14ac:dyDescent="0.25">
      <c r="J125" s="94"/>
    </row>
    <row r="126" spans="10:10" s="91" customFormat="1" x14ac:dyDescent="0.25">
      <c r="J126" s="94"/>
    </row>
    <row r="127" spans="10:10" s="91" customFormat="1" x14ac:dyDescent="0.25">
      <c r="J127" s="94"/>
    </row>
    <row r="128" spans="10:10" s="91" customFormat="1" x14ac:dyDescent="0.25">
      <c r="J128" s="94"/>
    </row>
    <row r="129" spans="10:10" s="91" customFormat="1" x14ac:dyDescent="0.25">
      <c r="J129" s="94"/>
    </row>
    <row r="130" spans="10:10" s="91" customFormat="1" x14ac:dyDescent="0.25">
      <c r="J130" s="94"/>
    </row>
    <row r="131" spans="10:10" s="91" customFormat="1" x14ac:dyDescent="0.25">
      <c r="J131" s="94"/>
    </row>
    <row r="132" spans="10:10" s="91" customFormat="1" x14ac:dyDescent="0.25">
      <c r="J132" s="94"/>
    </row>
    <row r="133" spans="10:10" s="91" customFormat="1" x14ac:dyDescent="0.25">
      <c r="J133" s="94"/>
    </row>
    <row r="134" spans="10:10" s="91" customFormat="1" x14ac:dyDescent="0.25">
      <c r="J134" s="94"/>
    </row>
    <row r="135" spans="10:10" s="91" customFormat="1" x14ac:dyDescent="0.25">
      <c r="J135" s="94"/>
    </row>
    <row r="136" spans="10:10" s="91" customFormat="1" x14ac:dyDescent="0.25">
      <c r="J136" s="94"/>
    </row>
    <row r="137" spans="10:10" s="91" customFormat="1" x14ac:dyDescent="0.25">
      <c r="J137" s="94"/>
    </row>
    <row r="138" spans="10:10" s="91" customFormat="1" x14ac:dyDescent="0.25">
      <c r="J138" s="94"/>
    </row>
    <row r="139" spans="10:10" s="91" customFormat="1" x14ac:dyDescent="0.25">
      <c r="J139" s="94"/>
    </row>
    <row r="140" spans="10:10" s="91" customFormat="1" x14ac:dyDescent="0.25">
      <c r="J140" s="94"/>
    </row>
    <row r="141" spans="10:10" s="91" customFormat="1" x14ac:dyDescent="0.25">
      <c r="J141" s="94"/>
    </row>
    <row r="142" spans="10:10" s="91" customFormat="1" x14ac:dyDescent="0.25">
      <c r="J142" s="94"/>
    </row>
    <row r="143" spans="10:10" s="91" customFormat="1" x14ac:dyDescent="0.25">
      <c r="J143" s="94"/>
    </row>
    <row r="144" spans="10:10" s="91" customFormat="1" x14ac:dyDescent="0.25">
      <c r="J144" s="94"/>
    </row>
    <row r="145" spans="10:10" s="91" customFormat="1" x14ac:dyDescent="0.25">
      <c r="J145" s="94"/>
    </row>
    <row r="146" spans="10:10" s="91" customFormat="1" x14ac:dyDescent="0.25">
      <c r="J146" s="94"/>
    </row>
    <row r="147" spans="10:10" s="91" customFormat="1" x14ac:dyDescent="0.25">
      <c r="J147" s="94"/>
    </row>
    <row r="148" spans="10:10" s="91" customFormat="1" x14ac:dyDescent="0.25">
      <c r="J148" s="94"/>
    </row>
    <row r="149" spans="10:10" s="91" customFormat="1" x14ac:dyDescent="0.25">
      <c r="J149" s="94"/>
    </row>
    <row r="150" spans="10:10" s="91" customFormat="1" x14ac:dyDescent="0.25">
      <c r="J150" s="94"/>
    </row>
    <row r="151" spans="10:10" s="91" customFormat="1" x14ac:dyDescent="0.25">
      <c r="J151" s="94"/>
    </row>
    <row r="152" spans="10:10" s="91" customFormat="1" x14ac:dyDescent="0.25">
      <c r="J152" s="94"/>
    </row>
    <row r="153" spans="10:10" s="91" customFormat="1" x14ac:dyDescent="0.25">
      <c r="J153" s="94"/>
    </row>
    <row r="154" spans="10:10" s="91" customFormat="1" x14ac:dyDescent="0.25">
      <c r="J154" s="94"/>
    </row>
    <row r="155" spans="10:10" s="91" customFormat="1" x14ac:dyDescent="0.25">
      <c r="J155" s="94"/>
    </row>
    <row r="156" spans="10:10" s="91" customFormat="1" x14ac:dyDescent="0.25">
      <c r="J156" s="94"/>
    </row>
    <row r="157" spans="10:10" s="91" customFormat="1" x14ac:dyDescent="0.25">
      <c r="J157" s="94"/>
    </row>
    <row r="158" spans="10:10" s="91" customFormat="1" x14ac:dyDescent="0.25">
      <c r="J158" s="94"/>
    </row>
    <row r="159" spans="10:10" s="91" customFormat="1" x14ac:dyDescent="0.25">
      <c r="J159" s="94"/>
    </row>
    <row r="160" spans="10:10" s="91" customFormat="1" x14ac:dyDescent="0.25">
      <c r="J160" s="94"/>
    </row>
    <row r="161" spans="10:10" s="91" customFormat="1" x14ac:dyDescent="0.25">
      <c r="J161" s="94"/>
    </row>
    <row r="162" spans="10:10" s="91" customFormat="1" x14ac:dyDescent="0.25">
      <c r="J162" s="94"/>
    </row>
    <row r="163" spans="10:10" s="91" customFormat="1" x14ac:dyDescent="0.25">
      <c r="J163" s="94"/>
    </row>
    <row r="164" spans="10:10" s="91" customFormat="1" x14ac:dyDescent="0.25">
      <c r="J164" s="94"/>
    </row>
    <row r="165" spans="10:10" s="91" customFormat="1" x14ac:dyDescent="0.25">
      <c r="J165" s="94"/>
    </row>
    <row r="166" spans="10:10" s="91" customFormat="1" x14ac:dyDescent="0.25">
      <c r="J166" s="94"/>
    </row>
    <row r="167" spans="10:10" s="91" customFormat="1" x14ac:dyDescent="0.25">
      <c r="J167" s="94"/>
    </row>
    <row r="168" spans="10:10" s="91" customFormat="1" x14ac:dyDescent="0.25">
      <c r="J168" s="94"/>
    </row>
    <row r="169" spans="10:10" s="91" customFormat="1" x14ac:dyDescent="0.25">
      <c r="J169" s="94"/>
    </row>
    <row r="170" spans="10:10" s="91" customFormat="1" x14ac:dyDescent="0.25">
      <c r="J170" s="94"/>
    </row>
    <row r="171" spans="10:10" s="91" customFormat="1" x14ac:dyDescent="0.25">
      <c r="J171" s="94"/>
    </row>
    <row r="172" spans="10:10" s="91" customFormat="1" x14ac:dyDescent="0.25">
      <c r="J172" s="94"/>
    </row>
    <row r="173" spans="10:10" s="91" customFormat="1" x14ac:dyDescent="0.25">
      <c r="J173" s="94"/>
    </row>
    <row r="174" spans="10:10" s="91" customFormat="1" x14ac:dyDescent="0.25">
      <c r="J174" s="94"/>
    </row>
    <row r="175" spans="10:10" s="91" customFormat="1" x14ac:dyDescent="0.25">
      <c r="J175" s="94"/>
    </row>
    <row r="176" spans="10:10" s="91" customFormat="1" x14ac:dyDescent="0.25">
      <c r="J176" s="94"/>
    </row>
    <row r="177" spans="10:10" s="91" customFormat="1" x14ac:dyDescent="0.25">
      <c r="J177" s="94"/>
    </row>
    <row r="178" spans="10:10" s="91" customFormat="1" x14ac:dyDescent="0.25">
      <c r="J178" s="94"/>
    </row>
    <row r="179" spans="10:10" s="91" customFormat="1" x14ac:dyDescent="0.25">
      <c r="J179" s="94"/>
    </row>
    <row r="180" spans="10:10" s="91" customFormat="1" x14ac:dyDescent="0.25">
      <c r="J180" s="94"/>
    </row>
    <row r="181" spans="10:10" s="91" customFormat="1" x14ac:dyDescent="0.25">
      <c r="J181" s="94"/>
    </row>
    <row r="182" spans="10:10" s="91" customFormat="1" x14ac:dyDescent="0.25">
      <c r="J182" s="94"/>
    </row>
    <row r="183" spans="10:10" s="91" customFormat="1" x14ac:dyDescent="0.25">
      <c r="J183" s="94"/>
    </row>
    <row r="184" spans="10:10" s="91" customFormat="1" x14ac:dyDescent="0.25">
      <c r="J184" s="94"/>
    </row>
    <row r="185" spans="10:10" s="91" customFormat="1" x14ac:dyDescent="0.25">
      <c r="J185" s="94"/>
    </row>
    <row r="186" spans="10:10" s="91" customFormat="1" x14ac:dyDescent="0.25">
      <c r="J186" s="94"/>
    </row>
    <row r="187" spans="10:10" s="91" customFormat="1" x14ac:dyDescent="0.25">
      <c r="J187" s="94"/>
    </row>
    <row r="188" spans="10:10" s="91" customFormat="1" x14ac:dyDescent="0.25">
      <c r="J188" s="94"/>
    </row>
    <row r="189" spans="10:10" s="91" customFormat="1" x14ac:dyDescent="0.25">
      <c r="J189" s="94"/>
    </row>
    <row r="190" spans="10:10" s="91" customFormat="1" x14ac:dyDescent="0.25">
      <c r="J190" s="94"/>
    </row>
    <row r="191" spans="10:10" s="91" customFormat="1" x14ac:dyDescent="0.25">
      <c r="J191" s="94"/>
    </row>
    <row r="192" spans="10:10" s="91" customFormat="1" x14ac:dyDescent="0.25">
      <c r="J192" s="94"/>
    </row>
    <row r="193" spans="10:10" s="91" customFormat="1" x14ac:dyDescent="0.25">
      <c r="J193" s="94"/>
    </row>
    <row r="194" spans="10:10" s="91" customFormat="1" x14ac:dyDescent="0.25">
      <c r="J194" s="94"/>
    </row>
    <row r="195" spans="10:10" s="91" customFormat="1" x14ac:dyDescent="0.25">
      <c r="J195" s="94"/>
    </row>
    <row r="196" spans="10:10" s="91" customFormat="1" x14ac:dyDescent="0.25">
      <c r="J196" s="94"/>
    </row>
    <row r="197" spans="10:10" s="91" customFormat="1" x14ac:dyDescent="0.25">
      <c r="J197" s="94"/>
    </row>
    <row r="198" spans="10:10" s="91" customFormat="1" x14ac:dyDescent="0.25">
      <c r="J198" s="94"/>
    </row>
    <row r="199" spans="10:10" s="91" customFormat="1" x14ac:dyDescent="0.25">
      <c r="J199" s="94"/>
    </row>
    <row r="200" spans="10:10" s="91" customFormat="1" x14ac:dyDescent="0.25">
      <c r="J200" s="94"/>
    </row>
    <row r="201" spans="10:10" s="91" customFormat="1" x14ac:dyDescent="0.25">
      <c r="J201" s="94"/>
    </row>
    <row r="202" spans="10:10" s="91" customFormat="1" x14ac:dyDescent="0.25">
      <c r="J202" s="94"/>
    </row>
    <row r="203" spans="10:10" s="91" customFormat="1" x14ac:dyDescent="0.25">
      <c r="J203" s="94"/>
    </row>
    <row r="204" spans="10:10" s="91" customFormat="1" x14ac:dyDescent="0.25">
      <c r="J204" s="94"/>
    </row>
    <row r="205" spans="10:10" s="91" customFormat="1" x14ac:dyDescent="0.25">
      <c r="J205" s="94"/>
    </row>
    <row r="206" spans="10:10" s="91" customFormat="1" x14ac:dyDescent="0.25">
      <c r="J206" s="94"/>
    </row>
    <row r="207" spans="10:10" s="91" customFormat="1" x14ac:dyDescent="0.25">
      <c r="J207" s="94"/>
    </row>
    <row r="208" spans="10:10" s="91" customFormat="1" x14ac:dyDescent="0.25">
      <c r="J208" s="94"/>
    </row>
    <row r="209" spans="10:10" s="91" customFormat="1" x14ac:dyDescent="0.25">
      <c r="J209" s="94"/>
    </row>
    <row r="210" spans="10:10" s="91" customFormat="1" x14ac:dyDescent="0.25">
      <c r="J210" s="94"/>
    </row>
    <row r="211" spans="10:10" s="91" customFormat="1" x14ac:dyDescent="0.25">
      <c r="J211" s="94"/>
    </row>
    <row r="212" spans="10:10" s="91" customFormat="1" x14ac:dyDescent="0.25">
      <c r="J212" s="94"/>
    </row>
    <row r="213" spans="10:10" s="91" customFormat="1" x14ac:dyDescent="0.25">
      <c r="J213" s="94"/>
    </row>
    <row r="214" spans="10:10" s="91" customFormat="1" x14ac:dyDescent="0.25">
      <c r="J214" s="94"/>
    </row>
    <row r="215" spans="10:10" s="91" customFormat="1" x14ac:dyDescent="0.25">
      <c r="J215" s="94"/>
    </row>
    <row r="216" spans="10:10" s="91" customFormat="1" x14ac:dyDescent="0.25">
      <c r="J216" s="94"/>
    </row>
    <row r="217" spans="10:10" s="91" customFormat="1" x14ac:dyDescent="0.25">
      <c r="J217" s="94"/>
    </row>
    <row r="218" spans="10:10" s="91" customFormat="1" x14ac:dyDescent="0.25">
      <c r="J218" s="94"/>
    </row>
    <row r="219" spans="10:10" s="91" customFormat="1" x14ac:dyDescent="0.25">
      <c r="J219" s="94"/>
    </row>
    <row r="220" spans="10:10" s="91" customFormat="1" x14ac:dyDescent="0.25">
      <c r="J220" s="94"/>
    </row>
    <row r="221" spans="10:10" s="91" customFormat="1" x14ac:dyDescent="0.25">
      <c r="J221" s="94"/>
    </row>
    <row r="222" spans="10:10" s="91" customFormat="1" x14ac:dyDescent="0.25">
      <c r="J222" s="94"/>
    </row>
    <row r="223" spans="10:10" s="91" customFormat="1" x14ac:dyDescent="0.25">
      <c r="J223" s="94"/>
    </row>
    <row r="224" spans="10:10" s="91" customFormat="1" x14ac:dyDescent="0.25">
      <c r="J224" s="94"/>
    </row>
    <row r="225" spans="10:10" s="91" customFormat="1" x14ac:dyDescent="0.25">
      <c r="J225" s="94"/>
    </row>
    <row r="226" spans="10:10" s="91" customFormat="1" x14ac:dyDescent="0.25">
      <c r="J226" s="94"/>
    </row>
    <row r="227" spans="10:10" s="91" customFormat="1" x14ac:dyDescent="0.25">
      <c r="J227" s="94"/>
    </row>
    <row r="228" spans="10:10" s="91" customFormat="1" x14ac:dyDescent="0.25">
      <c r="J228" s="94"/>
    </row>
    <row r="229" spans="10:10" s="91" customFormat="1" x14ac:dyDescent="0.25">
      <c r="J229" s="94"/>
    </row>
    <row r="230" spans="10:10" s="91" customFormat="1" x14ac:dyDescent="0.25">
      <c r="J230" s="94"/>
    </row>
    <row r="231" spans="10:10" s="91" customFormat="1" x14ac:dyDescent="0.25">
      <c r="J231" s="94"/>
    </row>
    <row r="232" spans="10:10" s="91" customFormat="1" x14ac:dyDescent="0.25">
      <c r="J232" s="94"/>
    </row>
    <row r="233" spans="10:10" s="91" customFormat="1" x14ac:dyDescent="0.25">
      <c r="J233" s="94"/>
    </row>
    <row r="234" spans="10:10" s="91" customFormat="1" x14ac:dyDescent="0.25">
      <c r="J234" s="94"/>
    </row>
    <row r="235" spans="10:10" s="91" customFormat="1" x14ac:dyDescent="0.25">
      <c r="J235" s="94"/>
    </row>
    <row r="236" spans="10:10" s="91" customFormat="1" x14ac:dyDescent="0.25">
      <c r="J236" s="94"/>
    </row>
    <row r="237" spans="10:10" s="91" customFormat="1" x14ac:dyDescent="0.25">
      <c r="J237" s="94"/>
    </row>
  </sheetData>
  <mergeCells count="1">
    <mergeCell ref="C9:F9"/>
  </mergeCells>
  <pageMargins left="0.25" right="0.25" top="0.75" bottom="0.75" header="0.3" footer="0.3"/>
  <pageSetup paperSize="5" scale="3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Information</vt:lpstr>
      <vt:lpstr>Notes &amp; Limitations</vt:lpstr>
      <vt:lpstr>Data Dictionary</vt:lpstr>
      <vt:lpstr>2007-08 Cohorts</vt:lpstr>
      <vt:lpstr>2008-09 Cohorts</vt:lpstr>
      <vt:lpstr>2009-10 Cohorts</vt:lpstr>
      <vt:lpstr>2010-11 Cohorts</vt:lpstr>
      <vt:lpstr>2011-12 Cohorts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2019-11-08T18:19:15Z</dcterms:modified>
</cp:coreProperties>
</file>