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1075" windowHeight="9270"/>
  </bookViews>
  <sheets>
    <sheet name="Table 2.12" sheetId="1" r:id="rId1"/>
  </sheets>
  <definedNames>
    <definedName name="_xlnm.Print_Area" localSheetId="0">'Table 2.12'!$A$1:$G$58</definedName>
  </definedNames>
  <calcPr calcId="14562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B22" i="1"/>
  <c r="G21" i="1"/>
  <c r="G20" i="1"/>
  <c r="G19" i="1"/>
  <c r="B19" i="1"/>
  <c r="G18" i="1"/>
  <c r="G17" i="1"/>
  <c r="G16" i="1"/>
  <c r="G15" i="1"/>
  <c r="G14" i="1"/>
  <c r="B14" i="1"/>
  <c r="G13" i="1"/>
  <c r="G12" i="1"/>
  <c r="G11" i="1"/>
  <c r="G10" i="1"/>
  <c r="G8" i="1"/>
  <c r="G7" i="1"/>
  <c r="B7" i="1"/>
  <c r="B8" i="1" s="1"/>
</calcChain>
</file>

<file path=xl/sharedStrings.xml><?xml version="1.0" encoding="utf-8"?>
<sst xmlns="http://schemas.openxmlformats.org/spreadsheetml/2006/main" count="61" uniqueCount="60">
  <si>
    <t>Table 2.12</t>
  </si>
  <si>
    <t>Number of Full-Time Equivalent Physicians by Specialty</t>
  </si>
  <si>
    <r>
      <t xml:space="preserve">for the Service Year April 1, 2011 to March 31, 2012 </t>
    </r>
    <r>
      <rPr>
        <b/>
        <vertAlign val="superscript"/>
        <sz val="11"/>
        <rFont val="Arial"/>
        <family val="2"/>
      </rPr>
      <t>(1)</t>
    </r>
  </si>
  <si>
    <t>Physicians by Specialty</t>
  </si>
  <si>
    <t>Number of Physicians</t>
  </si>
  <si>
    <r>
      <t xml:space="preserve">Number of 
Full-Time Equivalent Physicians </t>
    </r>
    <r>
      <rPr>
        <vertAlign val="superscript"/>
        <sz val="9"/>
        <rFont val="Arial"/>
        <family val="2"/>
      </rPr>
      <t>(2)</t>
    </r>
  </si>
  <si>
    <t>Proportion of Full-Time Equivalent Physicians</t>
  </si>
  <si>
    <t>Average Payment per Full-Time Equivalent Physician</t>
  </si>
  <si>
    <t>Number of Registered Persons per 
Full-Time Equivalent Physician</t>
  </si>
  <si>
    <t>Above 60th Percentile</t>
  </si>
  <si>
    <t>Below 40th Percentile</t>
  </si>
  <si>
    <r>
      <t xml:space="preserve">  All Physicians (except Laboratory) </t>
    </r>
    <r>
      <rPr>
        <vertAlign val="superscript"/>
        <sz val="9"/>
        <rFont val="Arial"/>
        <family val="2"/>
      </rPr>
      <t>(3)</t>
    </r>
  </si>
  <si>
    <t xml:space="preserve">  All Specialists (except GP/FPs &amp; Laboratory)</t>
  </si>
  <si>
    <t>Anaesthesiology</t>
  </si>
  <si>
    <t>Cardiovascular and Thoracic Surgery</t>
  </si>
  <si>
    <t>Dermatology</t>
  </si>
  <si>
    <t>Emergency Medicine</t>
  </si>
  <si>
    <t>General/Family Physicians (GP/FPs)</t>
  </si>
  <si>
    <t xml:space="preserve">   - General/Family Physicians</t>
  </si>
  <si>
    <t xml:space="preserve">   - Full-Time Emergency Room Physicians</t>
  </si>
  <si>
    <t xml:space="preserve">   - Mental Health Generalists</t>
  </si>
  <si>
    <r>
      <t xml:space="preserve">   - Other General Practice Physicians </t>
    </r>
    <r>
      <rPr>
        <vertAlign val="superscript"/>
        <sz val="9"/>
        <rFont val="Arial"/>
        <family val="2"/>
      </rPr>
      <t>(4)</t>
    </r>
  </si>
  <si>
    <t>General Surgery</t>
  </si>
  <si>
    <t xml:space="preserve">   - General Surgery designated specialty</t>
  </si>
  <si>
    <t xml:space="preserve">   - Other General Surgery</t>
  </si>
  <si>
    <t>Internal Medicine</t>
  </si>
  <si>
    <t xml:space="preserve">   - Internal Medicine designated specialty</t>
  </si>
  <si>
    <t xml:space="preserve">   - Cardiology</t>
  </si>
  <si>
    <t xml:space="preserve">   - Gastroenterology</t>
  </si>
  <si>
    <t xml:space="preserve">   - Infectious Diseases</t>
  </si>
  <si>
    <t xml:space="preserve">   - Other Internal Medicine</t>
  </si>
  <si>
    <t>Neurology</t>
  </si>
  <si>
    <t>Neurosurgery</t>
  </si>
  <si>
    <t>Obstetrics-Gynaecology</t>
  </si>
  <si>
    <t>Ophthalmology</t>
  </si>
  <si>
    <t>Orthopaedic Surgery</t>
  </si>
  <si>
    <t>Otolaryngology</t>
  </si>
  <si>
    <t>Paediatrics</t>
  </si>
  <si>
    <t>Physical Medicine and Rehabilitation</t>
  </si>
  <si>
    <t>Plastic Surgery</t>
  </si>
  <si>
    <t>Psychiatry</t>
  </si>
  <si>
    <t>Urology</t>
  </si>
  <si>
    <t>Note:  This table reflects fee-for-service data only.</t>
  </si>
  <si>
    <t xml:space="preserve">(1)  The average payments and percentage change for fee-for-service reflect the fact that some physician specialties are now being paid primarily through Alternate Relationship </t>
  </si>
  <si>
    <t xml:space="preserve">       Plans rather than through fee-for-service claims.  Due to the change in payment method, average and median payments for these specialties have not been provided.</t>
  </si>
  <si>
    <t>(2)  Full-Time Equivalent methodology is as follows:</t>
  </si>
  <si>
    <t xml:space="preserve">       Definition of a Full-Time Equivalent Physician:  The definition is based on the methodology developed in 1984 by Health Canada.</t>
  </si>
  <si>
    <t xml:space="preserve">       Step 1 - Within each specialty or group of specialists, rank the amounts paid in ascending order; the lower and upper benchmarks are the payment values which correspond </t>
  </si>
  <si>
    <t xml:space="preserve">                     to the 40th and 60th percentile for those physicians with claims in all four quarters of the fiscal year.</t>
  </si>
  <si>
    <t xml:space="preserve">       Step 2 - Count all physicians with payments within the lower and upper benchmark as one full-time equivalent.</t>
  </si>
  <si>
    <t xml:space="preserve">                  - Count all physicians with payments below the lower benchmark as a fraction of a full-time equivalent equal to the ratio of his/her payments to the lower benchmark.</t>
  </si>
  <si>
    <t xml:space="preserve">                  - Count all physicians with payments above the upper benchmark using a log-linear relationship, as one full-time equivalent plus the natural logarithm of the ratio of </t>
  </si>
  <si>
    <t xml:space="preserve">                     his/her payments to the upper benchmark.  The reason for attributing diminishing weight to payments above the upper benchmark is to prevent outliers from seriously </t>
  </si>
  <si>
    <t xml:space="preserve">                     biasing the measure.  This is not necessary on the lower benchmark because payments less than zero are not recorded and, as such, a natural barrier exists to prevent </t>
  </si>
  <si>
    <t xml:space="preserve">                     bias at the lower end.     </t>
  </si>
  <si>
    <t xml:space="preserve">                   - Since the benchmarks for the calculations of  full-time equivalents in past Statistical Supplements are re-calculated based on the payments within each given year, and </t>
  </si>
  <si>
    <t xml:space="preserve">                     payments over time are not adjusted for fee changes, the full-time equivalents in this table should not be compared with those released in previous versions of the </t>
  </si>
  <si>
    <t xml:space="preserve">                     Statistical Supplement.      </t>
  </si>
  <si>
    <t>(3)  Laboratory physicians (19 Pathology and 329 Radiology physicians) and 3 Endocrinology/Methabolism physicians are excluded.</t>
  </si>
  <si>
    <t>(4)  Other General Practice Physicians refers to community medicine, geriatric medicine and occupational medicine.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</si>
</sst>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#,##0.0_);\(#,##0.0\)"/>
  </numFmts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Continuous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4" fillId="2" borderId="5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 wrapText="1"/>
    </xf>
    <xf numFmtId="164" fontId="4" fillId="2" borderId="12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7" fontId="4" fillId="3" borderId="14" xfId="0" applyNumberFormat="1" applyFont="1" applyFill="1" applyBorder="1" applyAlignment="1" applyProtection="1">
      <alignment horizontal="left" vertical="center"/>
    </xf>
    <xf numFmtId="37" fontId="4" fillId="4" borderId="15" xfId="0" applyNumberFormat="1" applyFont="1" applyFill="1" applyBorder="1" applyAlignment="1" applyProtection="1">
      <alignment horizontal="right" vertical="center"/>
    </xf>
    <xf numFmtId="165" fontId="4" fillId="4" borderId="16" xfId="0" applyNumberFormat="1" applyFont="1" applyFill="1" applyBorder="1" applyAlignment="1" applyProtection="1">
      <alignment horizontal="right" vertical="center"/>
    </xf>
    <xf numFmtId="164" fontId="4" fillId="4" borderId="16" xfId="0" applyNumberFormat="1" applyFont="1" applyFill="1" applyBorder="1" applyAlignment="1" applyProtection="1">
      <alignment horizontal="right" vertical="center"/>
    </xf>
    <xf numFmtId="5" fontId="4" fillId="4" borderId="16" xfId="0" applyNumberFormat="1" applyFont="1" applyFill="1" applyBorder="1" applyAlignment="1" applyProtection="1">
      <alignment horizontal="right" vertical="center"/>
    </xf>
    <xf numFmtId="37" fontId="4" fillId="4" borderId="17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7" fontId="4" fillId="3" borderId="18" xfId="0" applyNumberFormat="1" applyFont="1" applyFill="1" applyBorder="1" applyAlignment="1" applyProtection="1">
      <alignment horizontal="left" vertical="center"/>
    </xf>
    <xf numFmtId="37" fontId="4" fillId="4" borderId="19" xfId="0" applyNumberFormat="1" applyFont="1" applyFill="1" applyBorder="1" applyAlignment="1" applyProtection="1">
      <alignment horizontal="right" vertical="center"/>
    </xf>
    <xf numFmtId="165" fontId="4" fillId="4" borderId="20" xfId="0" applyNumberFormat="1" applyFont="1" applyFill="1" applyBorder="1" applyAlignment="1" applyProtection="1">
      <alignment horizontal="right" vertical="center"/>
    </xf>
    <xf numFmtId="164" fontId="4" fillId="4" borderId="20" xfId="0" applyNumberFormat="1" applyFont="1" applyFill="1" applyBorder="1" applyAlignment="1" applyProtection="1">
      <alignment horizontal="right" vertical="center"/>
    </xf>
    <xf numFmtId="37" fontId="4" fillId="4" borderId="20" xfId="0" applyNumberFormat="1" applyFont="1" applyFill="1" applyBorder="1" applyAlignment="1" applyProtection="1">
      <alignment horizontal="right" vertical="center"/>
    </xf>
    <xf numFmtId="37" fontId="4" fillId="4" borderId="21" xfId="0" applyNumberFormat="1" applyFont="1" applyFill="1" applyBorder="1" applyAlignment="1" applyProtection="1">
      <alignment horizontal="right" vertical="center"/>
    </xf>
    <xf numFmtId="0" fontId="6" fillId="2" borderId="8" xfId="0" applyFont="1" applyFill="1" applyBorder="1" applyAlignment="1" applyProtection="1">
      <alignment horizontal="left" vertical="center"/>
    </xf>
    <xf numFmtId="37" fontId="4" fillId="3" borderId="22" xfId="0" applyNumberFormat="1" applyFont="1" applyFill="1" applyBorder="1" applyAlignment="1" applyProtection="1">
      <alignment horizontal="right" vertical="center"/>
    </xf>
    <xf numFmtId="165" fontId="4" fillId="3" borderId="23" xfId="0" applyNumberFormat="1" applyFont="1" applyFill="1" applyBorder="1" applyAlignment="1" applyProtection="1">
      <alignment horizontal="right" vertical="center"/>
    </xf>
    <xf numFmtId="164" fontId="4" fillId="3" borderId="23" xfId="0" applyNumberFormat="1" applyFont="1" applyFill="1" applyBorder="1" applyAlignment="1" applyProtection="1">
      <alignment horizontal="right" vertical="center"/>
    </xf>
    <xf numFmtId="37" fontId="4" fillId="3" borderId="23" xfId="0" applyNumberFormat="1" applyFont="1" applyFill="1" applyBorder="1" applyAlignment="1" applyProtection="1">
      <alignment horizontal="right" vertical="center"/>
    </xf>
    <xf numFmtId="37" fontId="4" fillId="3" borderId="24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37" fontId="4" fillId="3" borderId="26" xfId="0" applyNumberFormat="1" applyFont="1" applyFill="1" applyBorder="1" applyAlignment="1" applyProtection="1">
      <alignment horizontal="right" vertical="center"/>
    </xf>
    <xf numFmtId="165" fontId="4" fillId="3" borderId="27" xfId="0" applyNumberFormat="1" applyFont="1" applyFill="1" applyBorder="1" applyAlignment="1" applyProtection="1">
      <alignment horizontal="right" vertical="center"/>
    </xf>
    <xf numFmtId="164" fontId="4" fillId="3" borderId="27" xfId="0" applyNumberFormat="1" applyFont="1" applyFill="1" applyBorder="1" applyAlignment="1" applyProtection="1">
      <alignment horizontal="right" vertical="center"/>
    </xf>
    <xf numFmtId="37" fontId="4" fillId="3" borderId="27" xfId="0" applyNumberFormat="1" applyFont="1" applyFill="1" applyBorder="1" applyAlignment="1" applyProtection="1">
      <alignment horizontal="right" vertical="center"/>
    </xf>
    <xf numFmtId="37" fontId="4" fillId="3" borderId="21" xfId="0" applyNumberFormat="1" applyFont="1" applyFill="1" applyBorder="1" applyAlignment="1" applyProtection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37" fontId="4" fillId="0" borderId="22" xfId="0" applyNumberFormat="1" applyFont="1" applyFill="1" applyBorder="1" applyAlignment="1" applyProtection="1">
      <alignment horizontal="right" vertical="center"/>
    </xf>
    <xf numFmtId="37" fontId="4" fillId="0" borderId="0" xfId="0" applyNumberFormat="1" applyFont="1" applyAlignment="1">
      <alignment horizontal="right" vertical="center"/>
    </xf>
    <xf numFmtId="0" fontId="4" fillId="2" borderId="28" xfId="0" applyFont="1" applyFill="1" applyBorder="1" applyAlignment="1" applyProtection="1">
      <alignment horizontal="left" vertical="center"/>
    </xf>
    <xf numFmtId="37" fontId="4" fillId="3" borderId="29" xfId="0" applyNumberFormat="1" applyFont="1" applyFill="1" applyBorder="1" applyAlignment="1" applyProtection="1">
      <alignment horizontal="right" vertical="center"/>
    </xf>
    <xf numFmtId="165" fontId="4" fillId="3" borderId="30" xfId="0" applyNumberFormat="1" applyFont="1" applyFill="1" applyBorder="1" applyAlignment="1" applyProtection="1">
      <alignment horizontal="right" vertical="center"/>
    </xf>
    <xf numFmtId="164" fontId="4" fillId="3" borderId="30" xfId="0" applyNumberFormat="1" applyFont="1" applyFill="1" applyBorder="1" applyAlignment="1" applyProtection="1">
      <alignment horizontal="right" vertical="center"/>
    </xf>
    <xf numFmtId="37" fontId="4" fillId="3" borderId="30" xfId="0" applyNumberFormat="1" applyFont="1" applyFill="1" applyBorder="1" applyAlignment="1" applyProtection="1">
      <alignment horizontal="right" vertical="center"/>
    </xf>
    <xf numFmtId="37" fontId="4" fillId="3" borderId="31" xfId="0" applyNumberFormat="1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left" vertical="center"/>
    </xf>
    <xf numFmtId="37" fontId="4" fillId="3" borderId="0" xfId="0" applyNumberFormat="1" applyFont="1" applyFill="1" applyBorder="1" applyAlignment="1" applyProtection="1">
      <alignment horizontal="right" vertical="center"/>
    </xf>
    <xf numFmtId="165" fontId="4" fillId="3" borderId="0" xfId="0" applyNumberFormat="1" applyFont="1" applyFill="1" applyBorder="1" applyAlignment="1" applyProtection="1">
      <alignment horizontal="right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 applyProtection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3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58"/>
  <sheetViews>
    <sheetView showGridLines="0" tabSelected="1" workbookViewId="0">
      <selection activeCell="U45" sqref="U45:AB45"/>
    </sheetView>
  </sheetViews>
  <sheetFormatPr defaultColWidth="12.5703125" defaultRowHeight="12.75"/>
  <cols>
    <col min="1" max="1" width="34.7109375" style="75" customWidth="1"/>
    <col min="2" max="2" width="13.7109375" style="75" customWidth="1"/>
    <col min="3" max="5" width="13.7109375" style="76" customWidth="1"/>
    <col min="6" max="7" width="13.7109375" style="77" customWidth="1"/>
    <col min="8" max="8" width="5.28515625" style="78" customWidth="1"/>
    <col min="9" max="9" width="8.140625" style="78" customWidth="1"/>
    <col min="10" max="10" width="12.5703125" style="79"/>
    <col min="11" max="256" width="12.5703125" style="78"/>
    <col min="257" max="257" width="34.7109375" style="78" customWidth="1"/>
    <col min="258" max="263" width="13.7109375" style="78" customWidth="1"/>
    <col min="264" max="264" width="5.28515625" style="78" customWidth="1"/>
    <col min="265" max="265" width="8.140625" style="78" customWidth="1"/>
    <col min="266" max="512" width="12.5703125" style="78"/>
    <col min="513" max="513" width="34.7109375" style="78" customWidth="1"/>
    <col min="514" max="519" width="13.7109375" style="78" customWidth="1"/>
    <col min="520" max="520" width="5.28515625" style="78" customWidth="1"/>
    <col min="521" max="521" width="8.140625" style="78" customWidth="1"/>
    <col min="522" max="768" width="12.5703125" style="78"/>
    <col min="769" max="769" width="34.7109375" style="78" customWidth="1"/>
    <col min="770" max="775" width="13.7109375" style="78" customWidth="1"/>
    <col min="776" max="776" width="5.28515625" style="78" customWidth="1"/>
    <col min="777" max="777" width="8.140625" style="78" customWidth="1"/>
    <col min="778" max="1024" width="12.5703125" style="78"/>
    <col min="1025" max="1025" width="34.7109375" style="78" customWidth="1"/>
    <col min="1026" max="1031" width="13.7109375" style="78" customWidth="1"/>
    <col min="1032" max="1032" width="5.28515625" style="78" customWidth="1"/>
    <col min="1033" max="1033" width="8.140625" style="78" customWidth="1"/>
    <col min="1034" max="1280" width="12.5703125" style="78"/>
    <col min="1281" max="1281" width="34.7109375" style="78" customWidth="1"/>
    <col min="1282" max="1287" width="13.7109375" style="78" customWidth="1"/>
    <col min="1288" max="1288" width="5.28515625" style="78" customWidth="1"/>
    <col min="1289" max="1289" width="8.140625" style="78" customWidth="1"/>
    <col min="1290" max="1536" width="12.5703125" style="78"/>
    <col min="1537" max="1537" width="34.7109375" style="78" customWidth="1"/>
    <col min="1538" max="1543" width="13.7109375" style="78" customWidth="1"/>
    <col min="1544" max="1544" width="5.28515625" style="78" customWidth="1"/>
    <col min="1545" max="1545" width="8.140625" style="78" customWidth="1"/>
    <col min="1546" max="1792" width="12.5703125" style="78"/>
    <col min="1793" max="1793" width="34.7109375" style="78" customWidth="1"/>
    <col min="1794" max="1799" width="13.7109375" style="78" customWidth="1"/>
    <col min="1800" max="1800" width="5.28515625" style="78" customWidth="1"/>
    <col min="1801" max="1801" width="8.140625" style="78" customWidth="1"/>
    <col min="1802" max="2048" width="12.5703125" style="78"/>
    <col min="2049" max="2049" width="34.7109375" style="78" customWidth="1"/>
    <col min="2050" max="2055" width="13.7109375" style="78" customWidth="1"/>
    <col min="2056" max="2056" width="5.28515625" style="78" customWidth="1"/>
    <col min="2057" max="2057" width="8.140625" style="78" customWidth="1"/>
    <col min="2058" max="2304" width="12.5703125" style="78"/>
    <col min="2305" max="2305" width="34.7109375" style="78" customWidth="1"/>
    <col min="2306" max="2311" width="13.7109375" style="78" customWidth="1"/>
    <col min="2312" max="2312" width="5.28515625" style="78" customWidth="1"/>
    <col min="2313" max="2313" width="8.140625" style="78" customWidth="1"/>
    <col min="2314" max="2560" width="12.5703125" style="78"/>
    <col min="2561" max="2561" width="34.7109375" style="78" customWidth="1"/>
    <col min="2562" max="2567" width="13.7109375" style="78" customWidth="1"/>
    <col min="2568" max="2568" width="5.28515625" style="78" customWidth="1"/>
    <col min="2569" max="2569" width="8.140625" style="78" customWidth="1"/>
    <col min="2570" max="2816" width="12.5703125" style="78"/>
    <col min="2817" max="2817" width="34.7109375" style="78" customWidth="1"/>
    <col min="2818" max="2823" width="13.7109375" style="78" customWidth="1"/>
    <col min="2824" max="2824" width="5.28515625" style="78" customWidth="1"/>
    <col min="2825" max="2825" width="8.140625" style="78" customWidth="1"/>
    <col min="2826" max="3072" width="12.5703125" style="78"/>
    <col min="3073" max="3073" width="34.7109375" style="78" customWidth="1"/>
    <col min="3074" max="3079" width="13.7109375" style="78" customWidth="1"/>
    <col min="3080" max="3080" width="5.28515625" style="78" customWidth="1"/>
    <col min="3081" max="3081" width="8.140625" style="78" customWidth="1"/>
    <col min="3082" max="3328" width="12.5703125" style="78"/>
    <col min="3329" max="3329" width="34.7109375" style="78" customWidth="1"/>
    <col min="3330" max="3335" width="13.7109375" style="78" customWidth="1"/>
    <col min="3336" max="3336" width="5.28515625" style="78" customWidth="1"/>
    <col min="3337" max="3337" width="8.140625" style="78" customWidth="1"/>
    <col min="3338" max="3584" width="12.5703125" style="78"/>
    <col min="3585" max="3585" width="34.7109375" style="78" customWidth="1"/>
    <col min="3586" max="3591" width="13.7109375" style="78" customWidth="1"/>
    <col min="3592" max="3592" width="5.28515625" style="78" customWidth="1"/>
    <col min="3593" max="3593" width="8.140625" style="78" customWidth="1"/>
    <col min="3594" max="3840" width="12.5703125" style="78"/>
    <col min="3841" max="3841" width="34.7109375" style="78" customWidth="1"/>
    <col min="3842" max="3847" width="13.7109375" style="78" customWidth="1"/>
    <col min="3848" max="3848" width="5.28515625" style="78" customWidth="1"/>
    <col min="3849" max="3849" width="8.140625" style="78" customWidth="1"/>
    <col min="3850" max="4096" width="12.5703125" style="78"/>
    <col min="4097" max="4097" width="34.7109375" style="78" customWidth="1"/>
    <col min="4098" max="4103" width="13.7109375" style="78" customWidth="1"/>
    <col min="4104" max="4104" width="5.28515625" style="78" customWidth="1"/>
    <col min="4105" max="4105" width="8.140625" style="78" customWidth="1"/>
    <col min="4106" max="4352" width="12.5703125" style="78"/>
    <col min="4353" max="4353" width="34.7109375" style="78" customWidth="1"/>
    <col min="4354" max="4359" width="13.7109375" style="78" customWidth="1"/>
    <col min="4360" max="4360" width="5.28515625" style="78" customWidth="1"/>
    <col min="4361" max="4361" width="8.140625" style="78" customWidth="1"/>
    <col min="4362" max="4608" width="12.5703125" style="78"/>
    <col min="4609" max="4609" width="34.7109375" style="78" customWidth="1"/>
    <col min="4610" max="4615" width="13.7109375" style="78" customWidth="1"/>
    <col min="4616" max="4616" width="5.28515625" style="78" customWidth="1"/>
    <col min="4617" max="4617" width="8.140625" style="78" customWidth="1"/>
    <col min="4618" max="4864" width="12.5703125" style="78"/>
    <col min="4865" max="4865" width="34.7109375" style="78" customWidth="1"/>
    <col min="4866" max="4871" width="13.7109375" style="78" customWidth="1"/>
    <col min="4872" max="4872" width="5.28515625" style="78" customWidth="1"/>
    <col min="4873" max="4873" width="8.140625" style="78" customWidth="1"/>
    <col min="4874" max="5120" width="12.5703125" style="78"/>
    <col min="5121" max="5121" width="34.7109375" style="78" customWidth="1"/>
    <col min="5122" max="5127" width="13.7109375" style="78" customWidth="1"/>
    <col min="5128" max="5128" width="5.28515625" style="78" customWidth="1"/>
    <col min="5129" max="5129" width="8.140625" style="78" customWidth="1"/>
    <col min="5130" max="5376" width="12.5703125" style="78"/>
    <col min="5377" max="5377" width="34.7109375" style="78" customWidth="1"/>
    <col min="5378" max="5383" width="13.7109375" style="78" customWidth="1"/>
    <col min="5384" max="5384" width="5.28515625" style="78" customWidth="1"/>
    <col min="5385" max="5385" width="8.140625" style="78" customWidth="1"/>
    <col min="5386" max="5632" width="12.5703125" style="78"/>
    <col min="5633" max="5633" width="34.7109375" style="78" customWidth="1"/>
    <col min="5634" max="5639" width="13.7109375" style="78" customWidth="1"/>
    <col min="5640" max="5640" width="5.28515625" style="78" customWidth="1"/>
    <col min="5641" max="5641" width="8.140625" style="78" customWidth="1"/>
    <col min="5642" max="5888" width="12.5703125" style="78"/>
    <col min="5889" max="5889" width="34.7109375" style="78" customWidth="1"/>
    <col min="5890" max="5895" width="13.7109375" style="78" customWidth="1"/>
    <col min="5896" max="5896" width="5.28515625" style="78" customWidth="1"/>
    <col min="5897" max="5897" width="8.140625" style="78" customWidth="1"/>
    <col min="5898" max="6144" width="12.5703125" style="78"/>
    <col min="6145" max="6145" width="34.7109375" style="78" customWidth="1"/>
    <col min="6146" max="6151" width="13.7109375" style="78" customWidth="1"/>
    <col min="6152" max="6152" width="5.28515625" style="78" customWidth="1"/>
    <col min="6153" max="6153" width="8.140625" style="78" customWidth="1"/>
    <col min="6154" max="6400" width="12.5703125" style="78"/>
    <col min="6401" max="6401" width="34.7109375" style="78" customWidth="1"/>
    <col min="6402" max="6407" width="13.7109375" style="78" customWidth="1"/>
    <col min="6408" max="6408" width="5.28515625" style="78" customWidth="1"/>
    <col min="6409" max="6409" width="8.140625" style="78" customWidth="1"/>
    <col min="6410" max="6656" width="12.5703125" style="78"/>
    <col min="6657" max="6657" width="34.7109375" style="78" customWidth="1"/>
    <col min="6658" max="6663" width="13.7109375" style="78" customWidth="1"/>
    <col min="6664" max="6664" width="5.28515625" style="78" customWidth="1"/>
    <col min="6665" max="6665" width="8.140625" style="78" customWidth="1"/>
    <col min="6666" max="6912" width="12.5703125" style="78"/>
    <col min="6913" max="6913" width="34.7109375" style="78" customWidth="1"/>
    <col min="6914" max="6919" width="13.7109375" style="78" customWidth="1"/>
    <col min="6920" max="6920" width="5.28515625" style="78" customWidth="1"/>
    <col min="6921" max="6921" width="8.140625" style="78" customWidth="1"/>
    <col min="6922" max="7168" width="12.5703125" style="78"/>
    <col min="7169" max="7169" width="34.7109375" style="78" customWidth="1"/>
    <col min="7170" max="7175" width="13.7109375" style="78" customWidth="1"/>
    <col min="7176" max="7176" width="5.28515625" style="78" customWidth="1"/>
    <col min="7177" max="7177" width="8.140625" style="78" customWidth="1"/>
    <col min="7178" max="7424" width="12.5703125" style="78"/>
    <col min="7425" max="7425" width="34.7109375" style="78" customWidth="1"/>
    <col min="7426" max="7431" width="13.7109375" style="78" customWidth="1"/>
    <col min="7432" max="7432" width="5.28515625" style="78" customWidth="1"/>
    <col min="7433" max="7433" width="8.140625" style="78" customWidth="1"/>
    <col min="7434" max="7680" width="12.5703125" style="78"/>
    <col min="7681" max="7681" width="34.7109375" style="78" customWidth="1"/>
    <col min="7682" max="7687" width="13.7109375" style="78" customWidth="1"/>
    <col min="7688" max="7688" width="5.28515625" style="78" customWidth="1"/>
    <col min="7689" max="7689" width="8.140625" style="78" customWidth="1"/>
    <col min="7690" max="7936" width="12.5703125" style="78"/>
    <col min="7937" max="7937" width="34.7109375" style="78" customWidth="1"/>
    <col min="7938" max="7943" width="13.7109375" style="78" customWidth="1"/>
    <col min="7944" max="7944" width="5.28515625" style="78" customWidth="1"/>
    <col min="7945" max="7945" width="8.140625" style="78" customWidth="1"/>
    <col min="7946" max="8192" width="12.5703125" style="78"/>
    <col min="8193" max="8193" width="34.7109375" style="78" customWidth="1"/>
    <col min="8194" max="8199" width="13.7109375" style="78" customWidth="1"/>
    <col min="8200" max="8200" width="5.28515625" style="78" customWidth="1"/>
    <col min="8201" max="8201" width="8.140625" style="78" customWidth="1"/>
    <col min="8202" max="8448" width="12.5703125" style="78"/>
    <col min="8449" max="8449" width="34.7109375" style="78" customWidth="1"/>
    <col min="8450" max="8455" width="13.7109375" style="78" customWidth="1"/>
    <col min="8456" max="8456" width="5.28515625" style="78" customWidth="1"/>
    <col min="8457" max="8457" width="8.140625" style="78" customWidth="1"/>
    <col min="8458" max="8704" width="12.5703125" style="78"/>
    <col min="8705" max="8705" width="34.7109375" style="78" customWidth="1"/>
    <col min="8706" max="8711" width="13.7109375" style="78" customWidth="1"/>
    <col min="8712" max="8712" width="5.28515625" style="78" customWidth="1"/>
    <col min="8713" max="8713" width="8.140625" style="78" customWidth="1"/>
    <col min="8714" max="8960" width="12.5703125" style="78"/>
    <col min="8961" max="8961" width="34.7109375" style="78" customWidth="1"/>
    <col min="8962" max="8967" width="13.7109375" style="78" customWidth="1"/>
    <col min="8968" max="8968" width="5.28515625" style="78" customWidth="1"/>
    <col min="8969" max="8969" width="8.140625" style="78" customWidth="1"/>
    <col min="8970" max="9216" width="12.5703125" style="78"/>
    <col min="9217" max="9217" width="34.7109375" style="78" customWidth="1"/>
    <col min="9218" max="9223" width="13.7109375" style="78" customWidth="1"/>
    <col min="9224" max="9224" width="5.28515625" style="78" customWidth="1"/>
    <col min="9225" max="9225" width="8.140625" style="78" customWidth="1"/>
    <col min="9226" max="9472" width="12.5703125" style="78"/>
    <col min="9473" max="9473" width="34.7109375" style="78" customWidth="1"/>
    <col min="9474" max="9479" width="13.7109375" style="78" customWidth="1"/>
    <col min="9480" max="9480" width="5.28515625" style="78" customWidth="1"/>
    <col min="9481" max="9481" width="8.140625" style="78" customWidth="1"/>
    <col min="9482" max="9728" width="12.5703125" style="78"/>
    <col min="9729" max="9729" width="34.7109375" style="78" customWidth="1"/>
    <col min="9730" max="9735" width="13.7109375" style="78" customWidth="1"/>
    <col min="9736" max="9736" width="5.28515625" style="78" customWidth="1"/>
    <col min="9737" max="9737" width="8.140625" style="78" customWidth="1"/>
    <col min="9738" max="9984" width="12.5703125" style="78"/>
    <col min="9985" max="9985" width="34.7109375" style="78" customWidth="1"/>
    <col min="9986" max="9991" width="13.7109375" style="78" customWidth="1"/>
    <col min="9992" max="9992" width="5.28515625" style="78" customWidth="1"/>
    <col min="9993" max="9993" width="8.140625" style="78" customWidth="1"/>
    <col min="9994" max="10240" width="12.5703125" style="78"/>
    <col min="10241" max="10241" width="34.7109375" style="78" customWidth="1"/>
    <col min="10242" max="10247" width="13.7109375" style="78" customWidth="1"/>
    <col min="10248" max="10248" width="5.28515625" style="78" customWidth="1"/>
    <col min="10249" max="10249" width="8.140625" style="78" customWidth="1"/>
    <col min="10250" max="10496" width="12.5703125" style="78"/>
    <col min="10497" max="10497" width="34.7109375" style="78" customWidth="1"/>
    <col min="10498" max="10503" width="13.7109375" style="78" customWidth="1"/>
    <col min="10504" max="10504" width="5.28515625" style="78" customWidth="1"/>
    <col min="10505" max="10505" width="8.140625" style="78" customWidth="1"/>
    <col min="10506" max="10752" width="12.5703125" style="78"/>
    <col min="10753" max="10753" width="34.7109375" style="78" customWidth="1"/>
    <col min="10754" max="10759" width="13.7109375" style="78" customWidth="1"/>
    <col min="10760" max="10760" width="5.28515625" style="78" customWidth="1"/>
    <col min="10761" max="10761" width="8.140625" style="78" customWidth="1"/>
    <col min="10762" max="11008" width="12.5703125" style="78"/>
    <col min="11009" max="11009" width="34.7109375" style="78" customWidth="1"/>
    <col min="11010" max="11015" width="13.7109375" style="78" customWidth="1"/>
    <col min="11016" max="11016" width="5.28515625" style="78" customWidth="1"/>
    <col min="11017" max="11017" width="8.140625" style="78" customWidth="1"/>
    <col min="11018" max="11264" width="12.5703125" style="78"/>
    <col min="11265" max="11265" width="34.7109375" style="78" customWidth="1"/>
    <col min="11266" max="11271" width="13.7109375" style="78" customWidth="1"/>
    <col min="11272" max="11272" width="5.28515625" style="78" customWidth="1"/>
    <col min="11273" max="11273" width="8.140625" style="78" customWidth="1"/>
    <col min="11274" max="11520" width="12.5703125" style="78"/>
    <col min="11521" max="11521" width="34.7109375" style="78" customWidth="1"/>
    <col min="11522" max="11527" width="13.7109375" style="78" customWidth="1"/>
    <col min="11528" max="11528" width="5.28515625" style="78" customWidth="1"/>
    <col min="11529" max="11529" width="8.140625" style="78" customWidth="1"/>
    <col min="11530" max="11776" width="12.5703125" style="78"/>
    <col min="11777" max="11777" width="34.7109375" style="78" customWidth="1"/>
    <col min="11778" max="11783" width="13.7109375" style="78" customWidth="1"/>
    <col min="11784" max="11784" width="5.28515625" style="78" customWidth="1"/>
    <col min="11785" max="11785" width="8.140625" style="78" customWidth="1"/>
    <col min="11786" max="12032" width="12.5703125" style="78"/>
    <col min="12033" max="12033" width="34.7109375" style="78" customWidth="1"/>
    <col min="12034" max="12039" width="13.7109375" style="78" customWidth="1"/>
    <col min="12040" max="12040" width="5.28515625" style="78" customWidth="1"/>
    <col min="12041" max="12041" width="8.140625" style="78" customWidth="1"/>
    <col min="12042" max="12288" width="12.5703125" style="78"/>
    <col min="12289" max="12289" width="34.7109375" style="78" customWidth="1"/>
    <col min="12290" max="12295" width="13.7109375" style="78" customWidth="1"/>
    <col min="12296" max="12296" width="5.28515625" style="78" customWidth="1"/>
    <col min="12297" max="12297" width="8.140625" style="78" customWidth="1"/>
    <col min="12298" max="12544" width="12.5703125" style="78"/>
    <col min="12545" max="12545" width="34.7109375" style="78" customWidth="1"/>
    <col min="12546" max="12551" width="13.7109375" style="78" customWidth="1"/>
    <col min="12552" max="12552" width="5.28515625" style="78" customWidth="1"/>
    <col min="12553" max="12553" width="8.140625" style="78" customWidth="1"/>
    <col min="12554" max="12800" width="12.5703125" style="78"/>
    <col min="12801" max="12801" width="34.7109375" style="78" customWidth="1"/>
    <col min="12802" max="12807" width="13.7109375" style="78" customWidth="1"/>
    <col min="12808" max="12808" width="5.28515625" style="78" customWidth="1"/>
    <col min="12809" max="12809" width="8.140625" style="78" customWidth="1"/>
    <col min="12810" max="13056" width="12.5703125" style="78"/>
    <col min="13057" max="13057" width="34.7109375" style="78" customWidth="1"/>
    <col min="13058" max="13063" width="13.7109375" style="78" customWidth="1"/>
    <col min="13064" max="13064" width="5.28515625" style="78" customWidth="1"/>
    <col min="13065" max="13065" width="8.140625" style="78" customWidth="1"/>
    <col min="13066" max="13312" width="12.5703125" style="78"/>
    <col min="13313" max="13313" width="34.7109375" style="78" customWidth="1"/>
    <col min="13314" max="13319" width="13.7109375" style="78" customWidth="1"/>
    <col min="13320" max="13320" width="5.28515625" style="78" customWidth="1"/>
    <col min="13321" max="13321" width="8.140625" style="78" customWidth="1"/>
    <col min="13322" max="13568" width="12.5703125" style="78"/>
    <col min="13569" max="13569" width="34.7109375" style="78" customWidth="1"/>
    <col min="13570" max="13575" width="13.7109375" style="78" customWidth="1"/>
    <col min="13576" max="13576" width="5.28515625" style="78" customWidth="1"/>
    <col min="13577" max="13577" width="8.140625" style="78" customWidth="1"/>
    <col min="13578" max="13824" width="12.5703125" style="78"/>
    <col min="13825" max="13825" width="34.7109375" style="78" customWidth="1"/>
    <col min="13826" max="13831" width="13.7109375" style="78" customWidth="1"/>
    <col min="13832" max="13832" width="5.28515625" style="78" customWidth="1"/>
    <col min="13833" max="13833" width="8.140625" style="78" customWidth="1"/>
    <col min="13834" max="14080" width="12.5703125" style="78"/>
    <col min="14081" max="14081" width="34.7109375" style="78" customWidth="1"/>
    <col min="14082" max="14087" width="13.7109375" style="78" customWidth="1"/>
    <col min="14088" max="14088" width="5.28515625" style="78" customWidth="1"/>
    <col min="14089" max="14089" width="8.140625" style="78" customWidth="1"/>
    <col min="14090" max="14336" width="12.5703125" style="78"/>
    <col min="14337" max="14337" width="34.7109375" style="78" customWidth="1"/>
    <col min="14338" max="14343" width="13.7109375" style="78" customWidth="1"/>
    <col min="14344" max="14344" width="5.28515625" style="78" customWidth="1"/>
    <col min="14345" max="14345" width="8.140625" style="78" customWidth="1"/>
    <col min="14346" max="14592" width="12.5703125" style="78"/>
    <col min="14593" max="14593" width="34.7109375" style="78" customWidth="1"/>
    <col min="14594" max="14599" width="13.7109375" style="78" customWidth="1"/>
    <col min="14600" max="14600" width="5.28515625" style="78" customWidth="1"/>
    <col min="14601" max="14601" width="8.140625" style="78" customWidth="1"/>
    <col min="14602" max="14848" width="12.5703125" style="78"/>
    <col min="14849" max="14849" width="34.7109375" style="78" customWidth="1"/>
    <col min="14850" max="14855" width="13.7109375" style="78" customWidth="1"/>
    <col min="14856" max="14856" width="5.28515625" style="78" customWidth="1"/>
    <col min="14857" max="14857" width="8.140625" style="78" customWidth="1"/>
    <col min="14858" max="15104" width="12.5703125" style="78"/>
    <col min="15105" max="15105" width="34.7109375" style="78" customWidth="1"/>
    <col min="15106" max="15111" width="13.7109375" style="78" customWidth="1"/>
    <col min="15112" max="15112" width="5.28515625" style="78" customWidth="1"/>
    <col min="15113" max="15113" width="8.140625" style="78" customWidth="1"/>
    <col min="15114" max="15360" width="12.5703125" style="78"/>
    <col min="15361" max="15361" width="34.7109375" style="78" customWidth="1"/>
    <col min="15362" max="15367" width="13.7109375" style="78" customWidth="1"/>
    <col min="15368" max="15368" width="5.28515625" style="78" customWidth="1"/>
    <col min="15369" max="15369" width="8.140625" style="78" customWidth="1"/>
    <col min="15370" max="15616" width="12.5703125" style="78"/>
    <col min="15617" max="15617" width="34.7109375" style="78" customWidth="1"/>
    <col min="15618" max="15623" width="13.7109375" style="78" customWidth="1"/>
    <col min="15624" max="15624" width="5.28515625" style="78" customWidth="1"/>
    <col min="15625" max="15625" width="8.140625" style="78" customWidth="1"/>
    <col min="15626" max="15872" width="12.5703125" style="78"/>
    <col min="15873" max="15873" width="34.7109375" style="78" customWidth="1"/>
    <col min="15874" max="15879" width="13.7109375" style="78" customWidth="1"/>
    <col min="15880" max="15880" width="5.28515625" style="78" customWidth="1"/>
    <col min="15881" max="15881" width="8.140625" style="78" customWidth="1"/>
    <col min="15882" max="16128" width="12.5703125" style="78"/>
    <col min="16129" max="16129" width="34.7109375" style="78" customWidth="1"/>
    <col min="16130" max="16135" width="13.7109375" style="78" customWidth="1"/>
    <col min="16136" max="16136" width="5.28515625" style="78" customWidth="1"/>
    <col min="16137" max="16137" width="8.140625" style="78" customWidth="1"/>
    <col min="16138" max="16384" width="12.5703125" style="78"/>
  </cols>
  <sheetData>
    <row r="1" spans="1:10" s="2" customFormat="1" ht="15" customHeight="1">
      <c r="A1" s="1" t="s">
        <v>0</v>
      </c>
      <c r="B1" s="1"/>
      <c r="C1" s="1"/>
      <c r="D1" s="1"/>
      <c r="E1" s="1"/>
      <c r="F1" s="1"/>
      <c r="G1" s="1"/>
      <c r="J1" s="3"/>
    </row>
    <row r="2" spans="1:10" s="2" customFormat="1" ht="15" customHeight="1">
      <c r="A2" s="1" t="s">
        <v>1</v>
      </c>
      <c r="B2" s="1"/>
      <c r="C2" s="1"/>
      <c r="D2" s="1"/>
      <c r="E2" s="1"/>
      <c r="F2" s="1"/>
      <c r="G2" s="1"/>
      <c r="J2" s="3"/>
    </row>
    <row r="3" spans="1:10" s="2" customFormat="1" ht="15" customHeight="1">
      <c r="A3" s="1" t="s">
        <v>2</v>
      </c>
      <c r="B3" s="1"/>
      <c r="C3" s="1"/>
      <c r="D3" s="1"/>
      <c r="E3" s="1"/>
      <c r="F3" s="1"/>
      <c r="G3" s="1"/>
      <c r="J3" s="3"/>
    </row>
    <row r="4" spans="1:10" s="2" customFormat="1" ht="15" customHeight="1" thickBot="1">
      <c r="A4" s="4"/>
      <c r="B4" s="5"/>
      <c r="C4" s="6"/>
      <c r="D4" s="6"/>
      <c r="E4" s="6"/>
      <c r="F4" s="7"/>
      <c r="G4" s="7"/>
      <c r="H4" s="8"/>
      <c r="J4" s="3"/>
    </row>
    <row r="5" spans="1:10" s="16" customFormat="1" ht="36" customHeight="1">
      <c r="A5" s="9" t="s">
        <v>3</v>
      </c>
      <c r="B5" s="10" t="s">
        <v>4</v>
      </c>
      <c r="C5" s="11" t="s">
        <v>5</v>
      </c>
      <c r="D5" s="12" t="s">
        <v>6</v>
      </c>
      <c r="E5" s="13"/>
      <c r="F5" s="14" t="s">
        <v>7</v>
      </c>
      <c r="G5" s="15" t="s">
        <v>8</v>
      </c>
      <c r="J5" s="17"/>
    </row>
    <row r="6" spans="1:10" s="16" customFormat="1" ht="36" customHeight="1" thickBot="1">
      <c r="A6" s="18"/>
      <c r="B6" s="19"/>
      <c r="C6" s="20"/>
      <c r="D6" s="21" t="s">
        <v>9</v>
      </c>
      <c r="E6" s="22" t="s">
        <v>10</v>
      </c>
      <c r="F6" s="23"/>
      <c r="G6" s="24"/>
      <c r="J6" s="17"/>
    </row>
    <row r="7" spans="1:10" s="32" customFormat="1" ht="15" customHeight="1">
      <c r="A7" s="25" t="s">
        <v>11</v>
      </c>
      <c r="B7" s="26">
        <f>B10+B11+B12+B13+B14+B19+B22+B28+B29+B30+B31+B32+B33+B34+B35+B36+B37+B38</f>
        <v>6664</v>
      </c>
      <c r="C7" s="27">
        <v>5840.4841940013121</v>
      </c>
      <c r="D7" s="28">
        <v>33.958583433373349</v>
      </c>
      <c r="E7" s="28">
        <v>49.354741896758703</v>
      </c>
      <c r="F7" s="29">
        <v>370227.8480097389</v>
      </c>
      <c r="G7" s="30">
        <f>3910117/C7</f>
        <v>669.48507522989826</v>
      </c>
      <c r="H7" s="31"/>
      <c r="I7" s="31"/>
      <c r="J7" s="31"/>
    </row>
    <row r="8" spans="1:10" s="32" customFormat="1" ht="15" customHeight="1">
      <c r="A8" s="33" t="s">
        <v>12</v>
      </c>
      <c r="B8" s="34">
        <f>B7-B14</f>
        <v>2757</v>
      </c>
      <c r="C8" s="35">
        <v>2343.8199234818644</v>
      </c>
      <c r="D8" s="36">
        <v>32.644178454842219</v>
      </c>
      <c r="E8" s="36">
        <v>50.308306129851289</v>
      </c>
      <c r="F8" s="37">
        <v>464776.37929696863</v>
      </c>
      <c r="G8" s="38">
        <f t="shared" ref="G8:G38" si="0">3910117/C8</f>
        <v>1668.2668155629128</v>
      </c>
      <c r="H8" s="31"/>
      <c r="I8" s="31"/>
      <c r="J8" s="31"/>
    </row>
    <row r="9" spans="1:10" s="32" customFormat="1" ht="15" customHeight="1">
      <c r="A9" s="39" t="s">
        <v>3</v>
      </c>
      <c r="B9" s="40"/>
      <c r="C9" s="41"/>
      <c r="D9" s="42"/>
      <c r="E9" s="42"/>
      <c r="F9" s="43"/>
      <c r="G9" s="44"/>
      <c r="H9" s="31"/>
      <c r="I9" s="31"/>
      <c r="J9" s="31"/>
    </row>
    <row r="10" spans="1:10" s="32" customFormat="1" ht="15" customHeight="1">
      <c r="A10" s="45" t="s">
        <v>13</v>
      </c>
      <c r="B10" s="40">
        <v>385</v>
      </c>
      <c r="C10" s="41">
        <v>332.50314366905855</v>
      </c>
      <c r="D10" s="42">
        <v>34.285714285714285</v>
      </c>
      <c r="E10" s="42">
        <v>48.311688311688314</v>
      </c>
      <c r="F10" s="43">
        <v>398811.63945319928</v>
      </c>
      <c r="G10" s="44">
        <f t="shared" si="0"/>
        <v>11759.63919274024</v>
      </c>
      <c r="H10" s="31"/>
      <c r="I10" s="31"/>
      <c r="J10" s="31"/>
    </row>
    <row r="11" spans="1:10" s="32" customFormat="1" ht="15" customHeight="1">
      <c r="A11" s="45" t="s">
        <v>14</v>
      </c>
      <c r="B11" s="40">
        <v>22</v>
      </c>
      <c r="C11" s="41">
        <v>20.524451290062146</v>
      </c>
      <c r="D11" s="42">
        <v>40.909090909090914</v>
      </c>
      <c r="E11" s="42">
        <v>40.909090909090914</v>
      </c>
      <c r="F11" s="43">
        <v>689172.30186070281</v>
      </c>
      <c r="G11" s="44">
        <f t="shared" si="0"/>
        <v>190510.18440104474</v>
      </c>
      <c r="H11" s="31"/>
      <c r="I11" s="31"/>
      <c r="J11" s="31"/>
    </row>
    <row r="12" spans="1:10" s="32" customFormat="1" ht="15" customHeight="1">
      <c r="A12" s="45" t="s">
        <v>15</v>
      </c>
      <c r="B12" s="40">
        <v>45</v>
      </c>
      <c r="C12" s="41">
        <v>43.184945243569686</v>
      </c>
      <c r="D12" s="42">
        <v>35.555555555555557</v>
      </c>
      <c r="E12" s="42">
        <v>40</v>
      </c>
      <c r="F12" s="43">
        <v>764070.47696588689</v>
      </c>
      <c r="G12" s="44">
        <f t="shared" si="0"/>
        <v>90543.521080004692</v>
      </c>
      <c r="H12" s="31"/>
      <c r="I12" s="31"/>
      <c r="J12" s="31"/>
    </row>
    <row r="13" spans="1:10" s="32" customFormat="1" ht="15" customHeight="1">
      <c r="A13" s="46" t="s">
        <v>16</v>
      </c>
      <c r="B13" s="47">
        <v>108</v>
      </c>
      <c r="C13" s="48">
        <v>94.91605061120363</v>
      </c>
      <c r="D13" s="49">
        <v>34.25925925925926</v>
      </c>
      <c r="E13" s="49">
        <v>45.370370370370374</v>
      </c>
      <c r="F13" s="50">
        <v>308872.96269930882</v>
      </c>
      <c r="G13" s="51">
        <f t="shared" si="0"/>
        <v>41195.529890056976</v>
      </c>
      <c r="H13" s="31"/>
      <c r="I13" s="31"/>
      <c r="J13" s="31"/>
    </row>
    <row r="14" spans="1:10" s="32" customFormat="1" ht="15" customHeight="1">
      <c r="A14" s="45" t="s">
        <v>17</v>
      </c>
      <c r="B14" s="40">
        <f>SUM(B15:B18)</f>
        <v>3907</v>
      </c>
      <c r="C14" s="41">
        <v>3456.0549077351025</v>
      </c>
      <c r="D14" s="42">
        <v>34.578960839518814</v>
      </c>
      <c r="E14" s="42">
        <v>47.376503711287434</v>
      </c>
      <c r="F14" s="43">
        <v>310457.38142602413</v>
      </c>
      <c r="G14" s="44">
        <f t="shared" si="0"/>
        <v>1131.381619906746</v>
      </c>
      <c r="H14" s="31"/>
      <c r="I14" s="31"/>
      <c r="J14" s="31"/>
    </row>
    <row r="15" spans="1:10" s="32" customFormat="1" ht="15" customHeight="1">
      <c r="A15" s="45" t="s">
        <v>18</v>
      </c>
      <c r="B15" s="40">
        <v>3667</v>
      </c>
      <c r="C15" s="41">
        <v>3240.7493847830183</v>
      </c>
      <c r="D15" s="42">
        <v>34.551404417780205</v>
      </c>
      <c r="E15" s="42">
        <v>47.559312789746386</v>
      </c>
      <c r="F15" s="43">
        <v>308449.56722777459</v>
      </c>
      <c r="G15" s="44">
        <f t="shared" si="0"/>
        <v>1206.5471703427627</v>
      </c>
      <c r="H15" s="31"/>
      <c r="I15" s="31"/>
      <c r="J15" s="31"/>
    </row>
    <row r="16" spans="1:10" s="32" customFormat="1" ht="15" customHeight="1">
      <c r="A16" s="52" t="s">
        <v>19</v>
      </c>
      <c r="B16" s="40">
        <v>209</v>
      </c>
      <c r="C16" s="41">
        <v>199.24956833554555</v>
      </c>
      <c r="D16" s="42">
        <v>36.84210526315789</v>
      </c>
      <c r="E16" s="42">
        <v>44.976076555023923</v>
      </c>
      <c r="F16" s="43">
        <v>335476.18751892337</v>
      </c>
      <c r="G16" s="44">
        <f t="shared" si="0"/>
        <v>19624.218173537927</v>
      </c>
      <c r="H16" s="31"/>
      <c r="I16" s="31"/>
      <c r="J16" s="31"/>
    </row>
    <row r="17" spans="1:12" s="32" customFormat="1" ht="15" customHeight="1">
      <c r="A17" s="45" t="s">
        <v>20</v>
      </c>
      <c r="B17" s="40">
        <v>16</v>
      </c>
      <c r="C17" s="41">
        <v>14.644736200944092</v>
      </c>
      <c r="D17" s="42">
        <v>37.5</v>
      </c>
      <c r="E17" s="42">
        <v>37.5</v>
      </c>
      <c r="F17" s="43">
        <v>361801.81788856169</v>
      </c>
      <c r="G17" s="44">
        <f t="shared" si="0"/>
        <v>266998.11770921003</v>
      </c>
      <c r="H17" s="31"/>
      <c r="I17" s="31"/>
      <c r="J17" s="31"/>
    </row>
    <row r="18" spans="1:12" s="32" customFormat="1" ht="15" customHeight="1">
      <c r="A18" s="45" t="s">
        <v>21</v>
      </c>
      <c r="B18" s="40">
        <v>15</v>
      </c>
      <c r="C18" s="41">
        <v>13.710223168846179</v>
      </c>
      <c r="D18" s="42">
        <v>26.666666666666668</v>
      </c>
      <c r="E18" s="42">
        <v>40</v>
      </c>
      <c r="F18" s="43">
        <v>88111.896146593892</v>
      </c>
      <c r="G18" s="44">
        <f t="shared" si="0"/>
        <v>285197.18109950115</v>
      </c>
      <c r="H18" s="31"/>
      <c r="I18" s="31"/>
      <c r="J18" s="31"/>
    </row>
    <row r="19" spans="1:12" s="32" customFormat="1" ht="15" customHeight="1">
      <c r="A19" s="45" t="s">
        <v>22</v>
      </c>
      <c r="B19" s="40">
        <f>SUM(B20:B21)</f>
        <v>193</v>
      </c>
      <c r="C19" s="41">
        <v>159.24727964707523</v>
      </c>
      <c r="D19" s="42">
        <v>33.160621761658035</v>
      </c>
      <c r="E19" s="42">
        <v>50.259067357512954</v>
      </c>
      <c r="F19" s="43">
        <v>530564.4689017568</v>
      </c>
      <c r="G19" s="44">
        <f t="shared" si="0"/>
        <v>24553.744394664853</v>
      </c>
      <c r="H19" s="31"/>
      <c r="I19" s="31"/>
      <c r="J19" s="31"/>
    </row>
    <row r="20" spans="1:12" s="32" customFormat="1" ht="15" customHeight="1">
      <c r="A20" s="45" t="s">
        <v>23</v>
      </c>
      <c r="B20" s="40">
        <v>175</v>
      </c>
      <c r="C20" s="41">
        <v>145.48431090078159</v>
      </c>
      <c r="D20" s="42">
        <v>33.142857142857139</v>
      </c>
      <c r="E20" s="42">
        <v>50.285714285714292</v>
      </c>
      <c r="F20" s="43">
        <v>529729.36217540945</v>
      </c>
      <c r="G20" s="44">
        <f t="shared" si="0"/>
        <v>26876.554425629089</v>
      </c>
      <c r="H20" s="31"/>
      <c r="I20" s="31"/>
      <c r="J20" s="31"/>
    </row>
    <row r="21" spans="1:12" s="32" customFormat="1" ht="15" customHeight="1">
      <c r="A21" s="46" t="s">
        <v>24</v>
      </c>
      <c r="B21" s="47">
        <v>18</v>
      </c>
      <c r="C21" s="48">
        <v>14.320879110848622</v>
      </c>
      <c r="D21" s="49">
        <v>33.333333333333329</v>
      </c>
      <c r="E21" s="49">
        <v>44.444444444444443</v>
      </c>
      <c r="F21" s="50">
        <v>518378.59062550892</v>
      </c>
      <c r="G21" s="51">
        <f t="shared" si="0"/>
        <v>273036.1013269035</v>
      </c>
      <c r="H21" s="31"/>
      <c r="I21" s="31"/>
      <c r="J21" s="31"/>
    </row>
    <row r="22" spans="1:12" s="32" customFormat="1" ht="15" customHeight="1">
      <c r="A22" s="45" t="s">
        <v>25</v>
      </c>
      <c r="B22" s="53">
        <f>SUM(B23:B27)</f>
        <v>594</v>
      </c>
      <c r="C22" s="41">
        <v>457.89791470425348</v>
      </c>
      <c r="D22" s="42">
        <v>30.134680134680135</v>
      </c>
      <c r="E22" s="42">
        <v>54.882154882154886</v>
      </c>
      <c r="F22" s="43">
        <v>524092.2782865226</v>
      </c>
      <c r="G22" s="44">
        <f t="shared" si="0"/>
        <v>8539.2767130757984</v>
      </c>
      <c r="H22" s="31"/>
      <c r="I22" s="31"/>
      <c r="J22" s="31"/>
      <c r="L22" s="54"/>
    </row>
    <row r="23" spans="1:12" s="32" customFormat="1" ht="15" customHeight="1">
      <c r="A23" s="45" t="s">
        <v>26</v>
      </c>
      <c r="B23" s="40">
        <v>278</v>
      </c>
      <c r="C23" s="41">
        <v>207.05823977631303</v>
      </c>
      <c r="D23" s="42">
        <v>28.417266187050359</v>
      </c>
      <c r="E23" s="42">
        <v>56.115107913669057</v>
      </c>
      <c r="F23" s="43">
        <v>447202.24150477338</v>
      </c>
      <c r="G23" s="44">
        <f t="shared" si="0"/>
        <v>18884.141023434451</v>
      </c>
      <c r="H23" s="31"/>
      <c r="I23" s="31"/>
      <c r="J23" s="31"/>
      <c r="L23" s="54"/>
    </row>
    <row r="24" spans="1:12" s="32" customFormat="1" ht="15" customHeight="1">
      <c r="A24" s="45" t="s">
        <v>27</v>
      </c>
      <c r="B24" s="40">
        <v>74</v>
      </c>
      <c r="C24" s="41">
        <v>71.414156331039834</v>
      </c>
      <c r="D24" s="42">
        <v>36.486486486486484</v>
      </c>
      <c r="E24" s="42">
        <v>44.594594594594597</v>
      </c>
      <c r="F24" s="43">
        <v>785567.38666695019</v>
      </c>
      <c r="G24" s="44">
        <f t="shared" si="0"/>
        <v>54752.687714669337</v>
      </c>
      <c r="H24" s="31"/>
      <c r="I24" s="31"/>
      <c r="J24" s="31"/>
    </row>
    <row r="25" spans="1:12" s="32" customFormat="1" ht="15" customHeight="1">
      <c r="A25" s="45" t="s">
        <v>28</v>
      </c>
      <c r="B25" s="40">
        <v>46</v>
      </c>
      <c r="C25" s="41">
        <v>32.201318092947403</v>
      </c>
      <c r="D25" s="42">
        <v>30.434782608695656</v>
      </c>
      <c r="E25" s="42">
        <v>54.347826086956516</v>
      </c>
      <c r="F25" s="43">
        <v>636801.80701954267</v>
      </c>
      <c r="G25" s="44">
        <f t="shared" si="0"/>
        <v>121427.23439809681</v>
      </c>
      <c r="H25" s="31"/>
      <c r="I25" s="31"/>
      <c r="J25" s="31"/>
    </row>
    <row r="26" spans="1:12" s="32" customFormat="1" ht="15" customHeight="1">
      <c r="A26" s="45" t="s">
        <v>29</v>
      </c>
      <c r="B26" s="40">
        <v>18</v>
      </c>
      <c r="C26" s="41">
        <v>15.265477207820034</v>
      </c>
      <c r="D26" s="42">
        <v>27.777777777777779</v>
      </c>
      <c r="E26" s="42">
        <v>61.111111111111114</v>
      </c>
      <c r="F26" s="43">
        <v>107496.57987497262</v>
      </c>
      <c r="G26" s="44">
        <f t="shared" si="0"/>
        <v>256141.15738202847</v>
      </c>
      <c r="H26" s="31"/>
      <c r="I26" s="31"/>
      <c r="J26" s="31"/>
    </row>
    <row r="27" spans="1:12" s="32" customFormat="1" ht="15" customHeight="1">
      <c r="A27" s="46" t="s">
        <v>30</v>
      </c>
      <c r="B27" s="47">
        <v>178</v>
      </c>
      <c r="C27" s="48">
        <v>131.56807729387805</v>
      </c>
      <c r="D27" s="49">
        <v>30.898876404494381</v>
      </c>
      <c r="E27" s="49">
        <v>53.932584269662918</v>
      </c>
      <c r="F27" s="50">
        <v>525479.86952467961</v>
      </c>
      <c r="G27" s="51">
        <f t="shared" si="0"/>
        <v>29719.344391315663</v>
      </c>
      <c r="H27" s="31"/>
      <c r="I27" s="31"/>
      <c r="J27" s="31"/>
    </row>
    <row r="28" spans="1:12" s="32" customFormat="1" ht="15" customHeight="1">
      <c r="A28" s="45" t="s">
        <v>31</v>
      </c>
      <c r="B28" s="40">
        <v>47</v>
      </c>
      <c r="C28" s="41">
        <v>29.37179577907629</v>
      </c>
      <c r="D28" s="42">
        <v>25.531914893617021</v>
      </c>
      <c r="E28" s="42">
        <v>63.829787234042556</v>
      </c>
      <c r="F28" s="43">
        <v>417599.19523673545</v>
      </c>
      <c r="G28" s="44">
        <f t="shared" si="0"/>
        <v>133124.88720166939</v>
      </c>
      <c r="H28" s="31"/>
      <c r="I28" s="31"/>
      <c r="J28" s="31"/>
    </row>
    <row r="29" spans="1:12" s="32" customFormat="1" ht="15" customHeight="1">
      <c r="A29" s="45" t="s">
        <v>32</v>
      </c>
      <c r="B29" s="40">
        <v>16</v>
      </c>
      <c r="C29" s="41">
        <v>14.835929346899917</v>
      </c>
      <c r="D29" s="42">
        <v>37.5</v>
      </c>
      <c r="E29" s="42">
        <v>56.25</v>
      </c>
      <c r="F29" s="43">
        <v>48696.652774971837</v>
      </c>
      <c r="G29" s="44">
        <f t="shared" si="0"/>
        <v>263557.26753424108</v>
      </c>
      <c r="H29" s="31"/>
      <c r="I29" s="31"/>
      <c r="J29" s="31"/>
    </row>
    <row r="30" spans="1:12" s="32" customFormat="1" ht="15" customHeight="1">
      <c r="A30" s="45" t="s">
        <v>33</v>
      </c>
      <c r="B30" s="40">
        <v>196</v>
      </c>
      <c r="C30" s="41">
        <v>169.79974451588981</v>
      </c>
      <c r="D30" s="42">
        <v>32.653061224489797</v>
      </c>
      <c r="E30" s="42">
        <v>50</v>
      </c>
      <c r="F30" s="43">
        <v>518491.67954290571</v>
      </c>
      <c r="G30" s="44">
        <f t="shared" si="0"/>
        <v>23027.814388932089</v>
      </c>
      <c r="H30" s="31"/>
      <c r="I30" s="31"/>
      <c r="J30" s="31"/>
    </row>
    <row r="31" spans="1:12" s="32" customFormat="1" ht="15" customHeight="1">
      <c r="A31" s="45" t="s">
        <v>34</v>
      </c>
      <c r="B31" s="40">
        <v>113</v>
      </c>
      <c r="C31" s="41">
        <v>104.47222185801033</v>
      </c>
      <c r="D31" s="42">
        <v>37.168141592920357</v>
      </c>
      <c r="E31" s="42">
        <v>44.247787610619469</v>
      </c>
      <c r="F31" s="43">
        <v>1034341.6052437922</v>
      </c>
      <c r="G31" s="44">
        <f t="shared" si="0"/>
        <v>37427.336477195779</v>
      </c>
      <c r="H31" s="31"/>
      <c r="I31" s="31"/>
      <c r="J31" s="31"/>
    </row>
    <row r="32" spans="1:12" s="32" customFormat="1" ht="15" customHeight="1">
      <c r="A32" s="45" t="s">
        <v>35</v>
      </c>
      <c r="B32" s="40">
        <v>147</v>
      </c>
      <c r="C32" s="41">
        <v>123.91468242974128</v>
      </c>
      <c r="D32" s="42">
        <v>36.054421768707485</v>
      </c>
      <c r="E32" s="42">
        <v>46.258503401360542</v>
      </c>
      <c r="F32" s="43">
        <v>521843.3072018245</v>
      </c>
      <c r="G32" s="44">
        <f t="shared" si="0"/>
        <v>31554.91281040895</v>
      </c>
      <c r="H32" s="31"/>
      <c r="I32" s="31"/>
      <c r="J32" s="31"/>
    </row>
    <row r="33" spans="1:10" s="32" customFormat="1" ht="15" customHeight="1">
      <c r="A33" s="46" t="s">
        <v>36</v>
      </c>
      <c r="B33" s="47">
        <v>63</v>
      </c>
      <c r="C33" s="48">
        <v>47.650190958744169</v>
      </c>
      <c r="D33" s="49">
        <v>31.746031746031743</v>
      </c>
      <c r="E33" s="49">
        <v>52.380952380952387</v>
      </c>
      <c r="F33" s="50">
        <v>674701.80230411619</v>
      </c>
      <c r="G33" s="51">
        <f t="shared" si="0"/>
        <v>82058.789719969922</v>
      </c>
      <c r="H33" s="31"/>
      <c r="I33" s="31"/>
      <c r="J33" s="31"/>
    </row>
    <row r="34" spans="1:10" s="32" customFormat="1" ht="15" customHeight="1">
      <c r="A34" s="45" t="s">
        <v>37</v>
      </c>
      <c r="B34" s="40">
        <v>268</v>
      </c>
      <c r="C34" s="41">
        <v>200.54528003976662</v>
      </c>
      <c r="D34" s="42">
        <v>28.35820895522388</v>
      </c>
      <c r="E34" s="42">
        <v>55.597014925373131</v>
      </c>
      <c r="F34" s="43">
        <v>305628.24454330822</v>
      </c>
      <c r="G34" s="44">
        <f t="shared" si="0"/>
        <v>19497.427210576352</v>
      </c>
      <c r="H34" s="31"/>
      <c r="I34" s="31"/>
      <c r="J34" s="31"/>
    </row>
    <row r="35" spans="1:10" s="32" customFormat="1" ht="15" customHeight="1">
      <c r="A35" s="45" t="s">
        <v>38</v>
      </c>
      <c r="B35" s="40">
        <v>34</v>
      </c>
      <c r="C35" s="41">
        <v>34.034508806114637</v>
      </c>
      <c r="D35" s="42">
        <v>35.294117647058826</v>
      </c>
      <c r="E35" s="42">
        <v>44.117647058823529</v>
      </c>
      <c r="F35" s="43">
        <v>299484.37916544161</v>
      </c>
      <c r="G35" s="44">
        <f t="shared" si="0"/>
        <v>114886.83507303942</v>
      </c>
      <c r="H35" s="31"/>
      <c r="I35" s="31"/>
      <c r="J35" s="31"/>
    </row>
    <row r="36" spans="1:10" s="32" customFormat="1" ht="15" customHeight="1">
      <c r="A36" s="45" t="s">
        <v>39</v>
      </c>
      <c r="B36" s="40">
        <v>55</v>
      </c>
      <c r="C36" s="41">
        <v>49.439631389913302</v>
      </c>
      <c r="D36" s="42">
        <v>36.363636363636367</v>
      </c>
      <c r="E36" s="42">
        <v>41.818181818181813</v>
      </c>
      <c r="F36" s="43">
        <v>482280.92280770175</v>
      </c>
      <c r="G36" s="44">
        <f t="shared" si="0"/>
        <v>79088.716684844534</v>
      </c>
      <c r="H36" s="31"/>
      <c r="I36" s="31"/>
      <c r="J36" s="31"/>
    </row>
    <row r="37" spans="1:10" s="32" customFormat="1" ht="15" customHeight="1">
      <c r="A37" s="45" t="s">
        <v>40</v>
      </c>
      <c r="B37" s="40">
        <v>423</v>
      </c>
      <c r="C37" s="41">
        <v>387.44993781780352</v>
      </c>
      <c r="D37" s="42">
        <v>36.170212765957451</v>
      </c>
      <c r="E37" s="42">
        <v>45.390070921985817</v>
      </c>
      <c r="F37" s="43">
        <v>329097.99446131411</v>
      </c>
      <c r="G37" s="44">
        <f t="shared" si="0"/>
        <v>10091.92831988197</v>
      </c>
      <c r="H37" s="31"/>
      <c r="I37" s="31"/>
      <c r="J37" s="31"/>
    </row>
    <row r="38" spans="1:10" s="32" customFormat="1" ht="15" customHeight="1" thickBot="1">
      <c r="A38" s="55" t="s">
        <v>41</v>
      </c>
      <c r="B38" s="56">
        <v>48</v>
      </c>
      <c r="C38" s="57">
        <v>46.758607868151373</v>
      </c>
      <c r="D38" s="58">
        <v>37.5</v>
      </c>
      <c r="E38" s="58">
        <v>39.583333333333329</v>
      </c>
      <c r="F38" s="59">
        <v>579072.99435325316</v>
      </c>
      <c r="G38" s="60">
        <f t="shared" si="0"/>
        <v>83623.469095265624</v>
      </c>
      <c r="H38" s="31"/>
      <c r="I38" s="31"/>
      <c r="J38" s="31"/>
    </row>
    <row r="39" spans="1:10" s="32" customFormat="1" ht="11.25" customHeight="1">
      <c r="A39" s="61"/>
      <c r="B39" s="62"/>
      <c r="C39" s="63"/>
      <c r="D39" s="64"/>
      <c r="E39" s="64"/>
      <c r="F39" s="62"/>
      <c r="G39" s="62"/>
      <c r="H39" s="31"/>
      <c r="I39" s="31"/>
      <c r="J39" s="31"/>
    </row>
    <row r="40" spans="1:10" s="67" customFormat="1" ht="11.25" customHeight="1">
      <c r="A40" s="65" t="s">
        <v>42</v>
      </c>
      <c r="B40" s="65"/>
      <c r="C40" s="65"/>
      <c r="D40" s="65"/>
      <c r="E40" s="65"/>
      <c r="F40" s="65"/>
      <c r="G40" s="65"/>
      <c r="H40" s="66"/>
      <c r="I40" s="66"/>
      <c r="J40" s="66"/>
    </row>
    <row r="41" spans="1:10" s="67" customFormat="1" ht="11.25" customHeight="1">
      <c r="A41" s="68" t="s">
        <v>43</v>
      </c>
      <c r="B41" s="68"/>
      <c r="C41" s="68"/>
      <c r="D41" s="68"/>
      <c r="E41" s="68"/>
      <c r="F41" s="68"/>
      <c r="G41" s="68"/>
      <c r="H41" s="69"/>
      <c r="I41" s="69"/>
      <c r="J41" s="66"/>
    </row>
    <row r="42" spans="1:10" s="67" customFormat="1" ht="11.25" customHeight="1">
      <c r="A42" s="70" t="s">
        <v>44</v>
      </c>
      <c r="B42" s="70"/>
      <c r="C42" s="70"/>
      <c r="D42" s="70"/>
      <c r="E42" s="70"/>
      <c r="F42" s="70"/>
      <c r="G42" s="70"/>
      <c r="H42" s="69"/>
      <c r="I42" s="69"/>
      <c r="J42" s="66"/>
    </row>
    <row r="43" spans="1:10" s="67" customFormat="1" ht="11.25" customHeight="1">
      <c r="A43" s="71" t="s">
        <v>45</v>
      </c>
      <c r="B43" s="71"/>
      <c r="C43" s="71"/>
      <c r="D43" s="71"/>
      <c r="E43" s="71"/>
      <c r="F43" s="71"/>
      <c r="G43" s="71"/>
      <c r="J43" s="66"/>
    </row>
    <row r="44" spans="1:10" s="67" customFormat="1" ht="11.25" customHeight="1">
      <c r="A44" s="71" t="s">
        <v>46</v>
      </c>
      <c r="B44" s="71"/>
      <c r="C44" s="71"/>
      <c r="D44" s="71"/>
      <c r="E44" s="71"/>
      <c r="F44" s="71"/>
      <c r="G44" s="71"/>
      <c r="J44" s="66"/>
    </row>
    <row r="45" spans="1:10" s="67" customFormat="1" ht="11.25" customHeight="1">
      <c r="A45" s="72" t="s">
        <v>47</v>
      </c>
      <c r="B45" s="72"/>
      <c r="C45" s="72"/>
      <c r="D45" s="72"/>
      <c r="E45" s="72"/>
      <c r="F45" s="72"/>
      <c r="G45" s="72"/>
      <c r="J45" s="66"/>
    </row>
    <row r="46" spans="1:10" s="67" customFormat="1" ht="11.25" customHeight="1">
      <c r="A46" s="71" t="s">
        <v>48</v>
      </c>
      <c r="B46" s="71"/>
      <c r="C46" s="71"/>
      <c r="D46" s="71"/>
      <c r="E46" s="71"/>
      <c r="F46" s="71"/>
      <c r="G46" s="71"/>
      <c r="J46" s="66"/>
    </row>
    <row r="47" spans="1:10" s="67" customFormat="1" ht="11.25" customHeight="1">
      <c r="A47" s="71" t="s">
        <v>49</v>
      </c>
      <c r="B47" s="71"/>
      <c r="C47" s="71"/>
      <c r="D47" s="71"/>
      <c r="E47" s="71"/>
      <c r="F47" s="71"/>
      <c r="G47" s="71"/>
      <c r="J47" s="66"/>
    </row>
    <row r="48" spans="1:10" s="67" customFormat="1" ht="11.25" customHeight="1">
      <c r="A48" s="71" t="s">
        <v>50</v>
      </c>
      <c r="B48" s="71"/>
      <c r="C48" s="71"/>
      <c r="D48" s="71"/>
      <c r="E48" s="71"/>
      <c r="F48" s="71"/>
      <c r="G48" s="71"/>
      <c r="J48" s="66"/>
    </row>
    <row r="49" spans="1:10" s="67" customFormat="1" ht="11.25" customHeight="1">
      <c r="A49" s="71" t="s">
        <v>51</v>
      </c>
      <c r="B49" s="71"/>
      <c r="C49" s="71"/>
      <c r="D49" s="71"/>
      <c r="E49" s="71"/>
      <c r="F49" s="71"/>
      <c r="G49" s="71"/>
      <c r="J49" s="66"/>
    </row>
    <row r="50" spans="1:10" s="67" customFormat="1" ht="11.25" customHeight="1">
      <c r="A50" s="71" t="s">
        <v>52</v>
      </c>
      <c r="B50" s="71"/>
      <c r="C50" s="71"/>
      <c r="D50" s="71"/>
      <c r="E50" s="71"/>
      <c r="F50" s="71"/>
      <c r="G50" s="71"/>
      <c r="J50" s="66"/>
    </row>
    <row r="51" spans="1:10" s="67" customFormat="1" ht="11.25" customHeight="1">
      <c r="A51" s="71" t="s">
        <v>53</v>
      </c>
      <c r="B51" s="71"/>
      <c r="C51" s="71"/>
      <c r="D51" s="71"/>
      <c r="E51" s="71"/>
      <c r="F51" s="71"/>
      <c r="G51" s="71"/>
      <c r="J51" s="66"/>
    </row>
    <row r="52" spans="1:10" s="67" customFormat="1" ht="11.25" customHeight="1">
      <c r="A52" s="71" t="s">
        <v>54</v>
      </c>
      <c r="B52" s="71"/>
      <c r="C52" s="71"/>
      <c r="D52" s="71"/>
      <c r="E52" s="71"/>
      <c r="F52" s="71"/>
      <c r="G52" s="71"/>
      <c r="I52" s="73"/>
      <c r="J52" s="66"/>
    </row>
    <row r="53" spans="1:10" s="67" customFormat="1" ht="11.25" customHeight="1">
      <c r="A53" s="71" t="s">
        <v>55</v>
      </c>
      <c r="B53" s="71"/>
      <c r="C53" s="71"/>
      <c r="D53" s="71"/>
      <c r="E53" s="71"/>
      <c r="F53" s="71"/>
      <c r="G53" s="71"/>
      <c r="J53" s="66"/>
    </row>
    <row r="54" spans="1:10" s="67" customFormat="1" ht="11.25" customHeight="1">
      <c r="A54" s="71" t="s">
        <v>56</v>
      </c>
      <c r="B54" s="71"/>
      <c r="C54" s="71"/>
      <c r="D54" s="71"/>
      <c r="E54" s="71"/>
      <c r="F54" s="71"/>
      <c r="G54" s="71"/>
      <c r="J54" s="66"/>
    </row>
    <row r="55" spans="1:10" s="67" customFormat="1" ht="11.25" customHeight="1">
      <c r="A55" s="71" t="s">
        <v>57</v>
      </c>
      <c r="B55" s="71"/>
      <c r="C55" s="71"/>
      <c r="D55" s="71"/>
      <c r="E55" s="71"/>
      <c r="F55" s="71"/>
      <c r="G55" s="71"/>
      <c r="J55" s="66"/>
    </row>
    <row r="56" spans="1:10" s="67" customFormat="1" ht="11.25" customHeight="1">
      <c r="A56" s="74" t="s">
        <v>58</v>
      </c>
      <c r="B56" s="74"/>
      <c r="C56" s="74"/>
      <c r="D56" s="74"/>
      <c r="E56" s="74"/>
      <c r="F56" s="74"/>
      <c r="G56" s="74"/>
      <c r="J56" s="66"/>
    </row>
    <row r="57" spans="1:10" s="67" customFormat="1" ht="11.25" customHeight="1">
      <c r="A57" s="71" t="s">
        <v>59</v>
      </c>
      <c r="B57" s="71"/>
      <c r="C57" s="71"/>
      <c r="D57" s="71"/>
      <c r="E57" s="71"/>
      <c r="F57" s="71"/>
      <c r="G57" s="71"/>
      <c r="J57" s="66"/>
    </row>
    <row r="58" spans="1:10" ht="15.75" customHeight="1"/>
  </sheetData>
  <mergeCells count="27">
    <mergeCell ref="A52:G52"/>
    <mergeCell ref="A53:G53"/>
    <mergeCell ref="A54:G54"/>
    <mergeCell ref="A55:G55"/>
    <mergeCell ref="A56:G56"/>
    <mergeCell ref="A57:G57"/>
    <mergeCell ref="A46:G46"/>
    <mergeCell ref="A47:G47"/>
    <mergeCell ref="A48:G48"/>
    <mergeCell ref="A49:G49"/>
    <mergeCell ref="A50:G50"/>
    <mergeCell ref="A51:G51"/>
    <mergeCell ref="A40:G40"/>
    <mergeCell ref="A41:G41"/>
    <mergeCell ref="A42:G42"/>
    <mergeCell ref="A43:G43"/>
    <mergeCell ref="A44:G44"/>
    <mergeCell ref="A45:G45"/>
    <mergeCell ref="A1:G1"/>
    <mergeCell ref="A2:G2"/>
    <mergeCell ref="A3:G3"/>
    <mergeCell ref="A5:A6"/>
    <mergeCell ref="B5:B6"/>
    <mergeCell ref="C5:C6"/>
    <mergeCell ref="D5:E5"/>
    <mergeCell ref="F5:F6"/>
    <mergeCell ref="G5:G6"/>
  </mergeCells>
  <pageMargins left="0.6" right="0.6" top="0.75" bottom="0.75" header="0.3" footer="0.3"/>
  <pageSetup scale="78" orientation="portrait" r:id="rId1"/>
  <headerFooter>
    <oddFooter>&amp;L&amp;"Arial,Regular"&amp;9© 2012 Government of Alberta&amp;C&amp;"Arial,Regular"&amp;9&amp;P of &amp;N&amp;R&amp;"Arial,Regular"&amp;9Alberta Health AHCIP Statistical Supplement 2011/2012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2.12</vt:lpstr>
      <vt:lpstr>'Table 2.12'!Print_Area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danny.downs</dc:creator>
  <cp:lastModifiedBy>danny.downs</cp:lastModifiedBy>
  <dcterms:created xsi:type="dcterms:W3CDTF">2015-05-12T14:12:23Z</dcterms:created>
  <dcterms:modified xsi:type="dcterms:W3CDTF">2015-05-12T14:12:24Z</dcterms:modified>
</cp:coreProperties>
</file>