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8800" windowHeight="12435" tabRatio="911" activeTab="7"/>
  </bookViews>
  <sheets>
    <sheet name="Toolkit Intro" sheetId="9" r:id="rId1"/>
    <sheet name="INVENTORY-&gt;" sheetId="13" r:id="rId2"/>
    <sheet name="Inventory Field Descriptions" sheetId="10" r:id="rId3"/>
    <sheet name="Inventory Template" sheetId="12" r:id="rId4"/>
    <sheet name="LEVELS OF SERVICE-&gt;" sheetId="17" r:id="rId5"/>
    <sheet name="LOS Template" sheetId="1" r:id="rId6"/>
    <sheet name="LOS example" sheetId="5" r:id="rId7"/>
    <sheet name="RISK MANAGEMENT-&gt;" sheetId="18" r:id="rId8"/>
    <sheet name="Consequence and Likelihood" sheetId="3" r:id="rId9"/>
    <sheet name=" Risk Register Template" sheetId="6" r:id="rId10"/>
    <sheet name="Risk Register - example" sheetId="7" r:id="rId11"/>
    <sheet name="COSTS-&gt;" sheetId="19" r:id="rId12"/>
    <sheet name="ARF - Asset Category Example" sheetId="21" r:id="rId13"/>
    <sheet name="ARF - Summary Level" sheetId="11" r:id="rId14"/>
    <sheet name="Capital Plan Template" sheetId="20" r:id="rId15"/>
    <sheet name="CONTINUOUS IMPROVEMENT-&gt;" sheetId="16" r:id="rId16"/>
    <sheet name="Document Review" sheetId="22" r:id="rId17"/>
  </sheets>
  <definedNames>
    <definedName name="_xlnm.Print_Area" localSheetId="9">' Risk Register Template'!$A$3:$S$25</definedName>
    <definedName name="_xlnm.Print_Area" localSheetId="13">'ARF - Summary Level'!$A$1:$AS$37</definedName>
    <definedName name="_xlnm.Print_Area" localSheetId="14">'Capital Plan Template'!$A$1:$X$36</definedName>
    <definedName name="_xlnm.Print_Area" localSheetId="16">'Document Review'!$A$1:$U$45</definedName>
    <definedName name="_xlnm.Print_Area" localSheetId="10">'Risk Register - example'!$A$1:$T$18</definedName>
    <definedName name="_xlnm.Print_Titles" localSheetId="9">' Risk Register Template'!$3:$6</definedName>
    <definedName name="_xlnm.Print_Titles" localSheetId="10">'Risk Register - example'!$1:$7</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I10" i="21" l="1"/>
  <c r="AI11" i="21"/>
  <c r="AI12" i="21"/>
  <c r="AI13" i="21"/>
  <c r="AI14" i="21"/>
  <c r="AI15" i="21"/>
  <c r="AI16" i="21"/>
  <c r="AI17" i="21"/>
  <c r="AI18" i="21"/>
  <c r="AI19" i="21"/>
  <c r="AI20" i="21"/>
  <c r="AI21" i="21"/>
  <c r="AI22" i="21"/>
  <c r="AI23" i="21"/>
  <c r="AI9" i="21"/>
  <c r="L36" i="11" l="1"/>
  <c r="M36" i="11"/>
  <c r="N36" i="11"/>
  <c r="O36" i="11"/>
  <c r="P36" i="11"/>
  <c r="Q36"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AS36" i="11"/>
  <c r="L34" i="11"/>
  <c r="M34"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AP34" i="11"/>
  <c r="AQ34" i="11"/>
  <c r="AR34" i="11"/>
  <c r="AS34" i="11"/>
  <c r="D30"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AP30" i="11"/>
  <c r="AQ30" i="11"/>
  <c r="AR30" i="11"/>
  <c r="AS30" i="11"/>
  <c r="D24" i="11"/>
  <c r="E24" i="11"/>
  <c r="F24" i="11"/>
  <c r="G24" i="11"/>
  <c r="H24" i="11"/>
  <c r="I24" i="11"/>
  <c r="J24" i="11"/>
  <c r="K24" i="11"/>
  <c r="L24" i="11"/>
  <c r="M24"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AP24" i="11"/>
  <c r="AQ24" i="11"/>
  <c r="AR24" i="11"/>
  <c r="AS24"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L12" i="11"/>
  <c r="M12" i="11"/>
  <c r="N12" i="11"/>
  <c r="O12" i="11"/>
  <c r="P12" i="11"/>
  <c r="Q12" i="11"/>
  <c r="R12" i="11"/>
  <c r="S12" i="11"/>
  <c r="T12" i="11"/>
  <c r="U12" i="11"/>
  <c r="V12" i="11"/>
  <c r="W12" i="11"/>
  <c r="X12" i="11"/>
  <c r="Y12" i="11"/>
  <c r="Z12" i="11"/>
  <c r="AA12" i="11"/>
  <c r="AB12" i="11"/>
  <c r="AC12" i="11"/>
  <c r="AD12" i="11"/>
  <c r="AE12" i="11"/>
  <c r="AF12" i="11"/>
  <c r="AG12" i="11"/>
  <c r="AH12" i="11"/>
  <c r="AI12" i="11"/>
  <c r="AJ12" i="11"/>
  <c r="AK12" i="11"/>
  <c r="AL12" i="11"/>
  <c r="AM12" i="11"/>
  <c r="AN12" i="11"/>
  <c r="AO12" i="11"/>
  <c r="AP12" i="11"/>
  <c r="AQ12" i="11"/>
  <c r="AR12" i="11"/>
  <c r="AS12" i="11"/>
  <c r="N25" i="6"/>
  <c r="N13" i="6"/>
  <c r="N14" i="6"/>
  <c r="N15" i="6"/>
  <c r="N16" i="6"/>
  <c r="N17" i="6"/>
  <c r="N18" i="6"/>
  <c r="N19" i="6"/>
  <c r="N20" i="6"/>
  <c r="N21" i="6"/>
  <c r="N22" i="6"/>
  <c r="N23" i="6"/>
  <c r="N24" i="6"/>
  <c r="N12" i="6"/>
  <c r="N11" i="6"/>
  <c r="N10" i="6"/>
  <c r="N9" i="6"/>
  <c r="N8" i="6"/>
  <c r="N7" i="6"/>
  <c r="BD9" i="21" l="1"/>
  <c r="BD10" i="21"/>
  <c r="BD11" i="21"/>
  <c r="BD12" i="21"/>
  <c r="BD13" i="21"/>
  <c r="BD14" i="21"/>
  <c r="BD15" i="21"/>
  <c r="BD16" i="21"/>
  <c r="BD17" i="21"/>
  <c r="BD18" i="21"/>
  <c r="BD19" i="21"/>
  <c r="BD20" i="21"/>
  <c r="BD21" i="21"/>
  <c r="BD22" i="21"/>
  <c r="BD23" i="21"/>
  <c r="Z24" i="21"/>
  <c r="R24" i="21"/>
  <c r="H24" i="21"/>
  <c r="AJ6" i="21"/>
  <c r="AK6" i="21"/>
  <c r="K12" i="11"/>
  <c r="I34" i="11"/>
  <c r="H34" i="11"/>
  <c r="E34" i="11"/>
  <c r="D34" i="11"/>
  <c r="K34" i="11"/>
  <c r="J34" i="11"/>
  <c r="G34" i="11"/>
  <c r="F34" i="11"/>
  <c r="C34" i="11"/>
  <c r="C30" i="11"/>
  <c r="C24" i="11"/>
  <c r="C19" i="11"/>
  <c r="H12" i="11"/>
  <c r="G12" i="11"/>
  <c r="D12" i="11"/>
  <c r="C12" i="11"/>
  <c r="J12" i="11"/>
  <c r="I12" i="11"/>
  <c r="F12" i="11"/>
  <c r="E12" i="11"/>
  <c r="O10" i="7" a="1"/>
  <c r="O10" i="7" s="1"/>
  <c r="Q10" i="7" s="1"/>
  <c r="P9" i="6"/>
  <c r="P7" i="6"/>
  <c r="P8" i="6"/>
  <c r="P10" i="6"/>
  <c r="P11" i="6"/>
  <c r="P12" i="6"/>
  <c r="P13" i="6"/>
  <c r="P14" i="6"/>
  <c r="P15" i="6"/>
  <c r="P16" i="6"/>
  <c r="P17" i="6"/>
  <c r="P18" i="6"/>
  <c r="P19" i="6"/>
  <c r="P20" i="6"/>
  <c r="P21" i="6"/>
  <c r="P22" i="6"/>
  <c r="P23" i="6"/>
  <c r="P24" i="6"/>
  <c r="P25" i="6"/>
  <c r="O8" i="7" a="1"/>
  <c r="O8" i="7" s="1"/>
  <c r="Q8" i="7" s="1"/>
  <c r="O9" i="7" a="1"/>
  <c r="O11" i="7" a="1"/>
  <c r="O11" i="7" s="1"/>
  <c r="Q11" i="7"/>
  <c r="O12" i="7" a="1"/>
  <c r="O12" i="7" s="1"/>
  <c r="Q12" i="7" s="1"/>
  <c r="O13" i="7" a="1"/>
  <c r="O13" i="7" s="1"/>
  <c r="Q13" i="7" s="1"/>
  <c r="O14" i="7" a="1"/>
  <c r="O15" i="7" a="1"/>
  <c r="O15" i="7" s="1"/>
  <c r="Q15" i="7" s="1"/>
  <c r="O16" i="7" a="1"/>
  <c r="O16" i="7" s="1"/>
  <c r="Q16" i="7" s="1"/>
  <c r="O17" i="7" a="1"/>
  <c r="O17" i="7" s="1"/>
  <c r="Q17" i="7" s="1"/>
  <c r="O18" i="7" a="1"/>
  <c r="O18" i="7" s="1"/>
  <c r="Q18" i="7" s="1"/>
  <c r="O9" i="7"/>
  <c r="Q9" i="7" s="1"/>
  <c r="O14" i="7"/>
  <c r="Q14" i="7" s="1"/>
  <c r="AD24" i="21"/>
  <c r="AB24" i="21"/>
  <c r="AA24" i="21"/>
  <c r="V24" i="21"/>
  <c r="T24" i="21"/>
  <c r="S24" i="21"/>
  <c r="AL6" i="21" l="1"/>
  <c r="AK10" i="21"/>
  <c r="AK11" i="21"/>
  <c r="AK14" i="21"/>
  <c r="AK15" i="21"/>
  <c r="AK18" i="21"/>
  <c r="AK20" i="21"/>
  <c r="AK22" i="21"/>
  <c r="AK21" i="21"/>
  <c r="AK23" i="21"/>
  <c r="AK19" i="21"/>
  <c r="AK12" i="21"/>
  <c r="AK13" i="21"/>
  <c r="AK16" i="21"/>
  <c r="AK17" i="21"/>
  <c r="AK9" i="21"/>
  <c r="AJ11" i="21"/>
  <c r="AJ15" i="21"/>
  <c r="AJ19" i="21"/>
  <c r="AJ23" i="21"/>
  <c r="AJ12" i="21"/>
  <c r="AJ20" i="21"/>
  <c r="AJ13" i="21"/>
  <c r="AJ17" i="21"/>
  <c r="AJ10" i="21"/>
  <c r="AJ14" i="21"/>
  <c r="AJ18" i="21"/>
  <c r="AJ22" i="21"/>
  <c r="AJ16" i="21"/>
  <c r="AJ9" i="21"/>
  <c r="AJ21" i="21"/>
  <c r="G36" i="11"/>
  <c r="U24" i="21"/>
  <c r="AC24" i="21"/>
  <c r="D36" i="11"/>
  <c r="E36" i="11"/>
  <c r="F36" i="11"/>
  <c r="BD24" i="21"/>
  <c r="J36" i="11"/>
  <c r="K36" i="11"/>
  <c r="H36" i="11"/>
  <c r="I36" i="11"/>
  <c r="C36" i="11"/>
  <c r="AM19" i="21" l="1"/>
  <c r="AM23" i="21"/>
  <c r="AM21" i="21"/>
  <c r="AM6" i="21"/>
  <c r="AL9" i="21"/>
  <c r="AL10" i="21"/>
  <c r="AL15" i="21"/>
  <c r="AL18" i="21"/>
  <c r="AL20" i="21"/>
  <c r="AL21" i="21"/>
  <c r="AL23" i="21"/>
  <c r="AL12" i="21"/>
  <c r="AL13" i="21"/>
  <c r="AL16" i="21"/>
  <c r="AL17" i="21"/>
  <c r="AL11" i="21"/>
  <c r="AL14" i="21"/>
  <c r="AL22" i="21"/>
  <c r="AL19" i="21"/>
  <c r="AI24" i="21"/>
  <c r="AJ24" i="21"/>
  <c r="AN6" i="21" l="1"/>
  <c r="AN9" i="21" s="1"/>
  <c r="AM12" i="21"/>
  <c r="AM16" i="21"/>
  <c r="AM18" i="21"/>
  <c r="AM9" i="21"/>
  <c r="AM10" i="21"/>
  <c r="AM14" i="21"/>
  <c r="AM20" i="21"/>
  <c r="AM22" i="21"/>
  <c r="AM15" i="21"/>
  <c r="AM17" i="21"/>
  <c r="AM11" i="21"/>
  <c r="AM13" i="21"/>
  <c r="AK24" i="21"/>
  <c r="AL24" i="21"/>
  <c r="AM24" i="21" l="1"/>
  <c r="AO6" i="21"/>
  <c r="AN12" i="21"/>
  <c r="AN16" i="21"/>
  <c r="AN22" i="21"/>
  <c r="AN21" i="21"/>
  <c r="AN13" i="21"/>
  <c r="AN20" i="21"/>
  <c r="AN18" i="21"/>
  <c r="AN15" i="21"/>
  <c r="AN23" i="21"/>
  <c r="AN14" i="21"/>
  <c r="AN17" i="21"/>
  <c r="AN19" i="21"/>
  <c r="AN10" i="21"/>
  <c r="AN24" i="21" s="1"/>
  <c r="AN11" i="21"/>
  <c r="AP19" i="21" l="1"/>
  <c r="AP6" i="21"/>
  <c r="AO21" i="21"/>
  <c r="AO18" i="21"/>
  <c r="AO9" i="21"/>
  <c r="AO13" i="21"/>
  <c r="AO19" i="21"/>
  <c r="AO15" i="21"/>
  <c r="AO11" i="21"/>
  <c r="AO22" i="21"/>
  <c r="AO17" i="21"/>
  <c r="AO23" i="21"/>
  <c r="AO20" i="21"/>
  <c r="AO16" i="21"/>
  <c r="AO14" i="21"/>
  <c r="AO12" i="21"/>
  <c r="AO10" i="21"/>
  <c r="AQ6" i="21" l="1"/>
  <c r="AQ21" i="21" s="1"/>
  <c r="AP11" i="21"/>
  <c r="AP23" i="21"/>
  <c r="AP21" i="21"/>
  <c r="AP14" i="21"/>
  <c r="AP10" i="21"/>
  <c r="AP15" i="21"/>
  <c r="AP9" i="21"/>
  <c r="AP16" i="21"/>
  <c r="AP12" i="21"/>
  <c r="AP17" i="21"/>
  <c r="AP18" i="21"/>
  <c r="AP22" i="21"/>
  <c r="AP20" i="21"/>
  <c r="AP13" i="21"/>
  <c r="AO24" i="21"/>
  <c r="AP24" i="21" l="1"/>
  <c r="AQ9" i="21"/>
  <c r="AR12" i="21"/>
  <c r="AR6" i="21"/>
  <c r="AQ19" i="21"/>
  <c r="AQ17" i="21"/>
  <c r="AQ16" i="21"/>
  <c r="AQ14" i="21"/>
  <c r="AQ23" i="21"/>
  <c r="AQ13" i="21"/>
  <c r="AQ12" i="21"/>
  <c r="AQ22" i="21"/>
  <c r="AQ10" i="21"/>
  <c r="AQ20" i="21"/>
  <c r="AQ18" i="21"/>
  <c r="AQ15" i="21"/>
  <c r="AQ11" i="21"/>
  <c r="AS6" i="21" l="1"/>
  <c r="AR21" i="21"/>
  <c r="AR23" i="21"/>
  <c r="AR19" i="21"/>
  <c r="AR18" i="21"/>
  <c r="AR15" i="21"/>
  <c r="AR22" i="21"/>
  <c r="AR11" i="21"/>
  <c r="AR13" i="21"/>
  <c r="AR17" i="21"/>
  <c r="AR20" i="21"/>
  <c r="AR9" i="21"/>
  <c r="AR16" i="21"/>
  <c r="AR10" i="21"/>
  <c r="AR14" i="21"/>
  <c r="AQ24" i="21"/>
  <c r="AT6" i="21" l="1"/>
  <c r="AS9" i="21"/>
  <c r="AS22" i="21"/>
  <c r="AS19" i="21"/>
  <c r="AS13" i="21"/>
  <c r="AS15" i="21"/>
  <c r="AS12" i="21"/>
  <c r="AS21" i="21"/>
  <c r="AS11" i="21"/>
  <c r="AS17" i="21"/>
  <c r="AS16" i="21"/>
  <c r="AS23" i="21"/>
  <c r="AS18" i="21"/>
  <c r="AS20" i="21"/>
  <c r="AS10" i="21"/>
  <c r="AR24" i="21"/>
  <c r="AT23" i="21"/>
  <c r="AS14" i="21"/>
  <c r="AS24" i="21" l="1"/>
  <c r="AU6" i="21"/>
  <c r="AT19" i="21"/>
  <c r="AT10" i="21"/>
  <c r="AT11" i="21"/>
  <c r="AT14" i="21"/>
  <c r="AT16" i="21"/>
  <c r="AT21" i="21"/>
  <c r="AT22" i="21"/>
  <c r="AT20" i="21"/>
  <c r="AT9" i="21"/>
  <c r="AT15" i="21"/>
  <c r="AT18" i="21"/>
  <c r="AT17" i="21"/>
  <c r="AT13" i="21"/>
  <c r="AT12" i="21"/>
  <c r="AU12" i="21"/>
  <c r="AT24" i="21" l="1"/>
  <c r="AV6" i="21"/>
  <c r="AU19" i="21"/>
  <c r="AU21" i="21"/>
  <c r="AU15" i="21"/>
  <c r="AU11" i="21"/>
  <c r="AU16" i="21"/>
  <c r="AU23" i="21"/>
  <c r="AU13" i="21"/>
  <c r="AU10" i="21"/>
  <c r="AU20" i="21"/>
  <c r="AU22" i="21"/>
  <c r="AU17" i="21"/>
  <c r="AU14" i="21"/>
  <c r="AU9" i="21"/>
  <c r="AU18" i="21"/>
  <c r="AW6" i="21" l="1"/>
  <c r="AW21" i="21" s="1"/>
  <c r="AV21" i="21"/>
  <c r="AV9" i="21"/>
  <c r="AV20" i="21"/>
  <c r="AV23" i="21"/>
  <c r="AV22" i="21"/>
  <c r="AV12" i="21"/>
  <c r="AV17" i="21"/>
  <c r="AV19" i="21"/>
  <c r="AV16" i="21"/>
  <c r="AV13" i="21"/>
  <c r="AV14" i="21"/>
  <c r="AV18" i="21"/>
  <c r="AV15" i="21"/>
  <c r="AV11" i="21"/>
  <c r="AV10" i="21"/>
  <c r="AU24" i="21"/>
  <c r="AX20" i="21" l="1"/>
  <c r="AX12" i="21"/>
  <c r="AV24" i="21"/>
  <c r="AX6" i="21"/>
  <c r="AW12" i="21"/>
  <c r="AW15" i="21"/>
  <c r="AW22" i="21"/>
  <c r="AW10" i="21"/>
  <c r="AW18" i="21"/>
  <c r="AW9" i="21"/>
  <c r="AW17" i="21"/>
  <c r="AW16" i="21"/>
  <c r="AW23" i="21"/>
  <c r="AW11" i="21"/>
  <c r="AW13" i="21"/>
  <c r="AW19" i="21"/>
  <c r="AW14" i="21"/>
  <c r="AW20" i="21"/>
  <c r="AY6" i="21" l="1"/>
  <c r="AX16" i="21"/>
  <c r="AX9" i="21"/>
  <c r="AX11" i="21"/>
  <c r="AX22" i="21"/>
  <c r="AX13" i="21"/>
  <c r="AX19" i="21"/>
  <c r="AX14" i="21"/>
  <c r="AX10" i="21"/>
  <c r="AX21" i="21"/>
  <c r="AX15" i="21"/>
  <c r="AX18" i="21"/>
  <c r="AX17" i="21"/>
  <c r="AX23" i="21"/>
  <c r="AW24" i="21"/>
  <c r="AZ6" i="21" l="1"/>
  <c r="AY23" i="21"/>
  <c r="AY15" i="21"/>
  <c r="AY13" i="21"/>
  <c r="AY17" i="21"/>
  <c r="AY18" i="21"/>
  <c r="AY21" i="21"/>
  <c r="AY10" i="21"/>
  <c r="AY16" i="21"/>
  <c r="AY19" i="21"/>
  <c r="AY11" i="21"/>
  <c r="AY12" i="21"/>
  <c r="AY20" i="21"/>
  <c r="AY22" i="21"/>
  <c r="AY14" i="21"/>
  <c r="AY9" i="21"/>
  <c r="AX24" i="21"/>
  <c r="BA6" i="21" l="1"/>
  <c r="AZ12" i="21"/>
  <c r="AZ9" i="21"/>
  <c r="AZ14" i="21"/>
  <c r="AZ15" i="21"/>
  <c r="AZ20" i="21"/>
  <c r="AZ13" i="21"/>
  <c r="AZ23" i="21"/>
  <c r="AZ16" i="21"/>
  <c r="AZ18" i="21"/>
  <c r="AZ10" i="21"/>
  <c r="AZ19" i="21"/>
  <c r="AZ22" i="21"/>
  <c r="AZ21" i="21"/>
  <c r="AZ11" i="21"/>
  <c r="AZ17" i="21"/>
  <c r="AY24" i="21"/>
  <c r="BA10" i="21"/>
  <c r="BB9" i="21" l="1"/>
  <c r="AZ24" i="21"/>
  <c r="BB6" i="21"/>
  <c r="BA11" i="21"/>
  <c r="BA21" i="21"/>
  <c r="BA20" i="21"/>
  <c r="BA12" i="21"/>
  <c r="BA22" i="21"/>
  <c r="BA14" i="21"/>
  <c r="BA13" i="21"/>
  <c r="BA9" i="21"/>
  <c r="BA23" i="21"/>
  <c r="BA18" i="21"/>
  <c r="BA15" i="21"/>
  <c r="BA17" i="21"/>
  <c r="BA19" i="21"/>
  <c r="BA16" i="21"/>
  <c r="BC9" i="21" l="1"/>
  <c r="BA24" i="21"/>
  <c r="BB19" i="21"/>
  <c r="BC19" i="21" s="1"/>
  <c r="BB23" i="21"/>
  <c r="BC23" i="21" s="1"/>
  <c r="BB10" i="21"/>
  <c r="BC10" i="21" s="1"/>
  <c r="BB16" i="21"/>
  <c r="BC16" i="21" s="1"/>
  <c r="BB15" i="21"/>
  <c r="BC15" i="21" s="1"/>
  <c r="BB13" i="21"/>
  <c r="BC13" i="21" s="1"/>
  <c r="BB18" i="21"/>
  <c r="BC18" i="21" s="1"/>
  <c r="BB17" i="21"/>
  <c r="BC17" i="21" s="1"/>
  <c r="BB22" i="21"/>
  <c r="BC22" i="21" s="1"/>
  <c r="BB11" i="21"/>
  <c r="BC11" i="21" s="1"/>
  <c r="BB12" i="21"/>
  <c r="BC12" i="21" s="1"/>
  <c r="BB14" i="21"/>
  <c r="BC14" i="21" s="1"/>
  <c r="BB20" i="21"/>
  <c r="BC20" i="21" s="1"/>
  <c r="BB21" i="21"/>
  <c r="BC21" i="21" s="1"/>
  <c r="BC24" i="21" l="1"/>
  <c r="BB24" i="21"/>
</calcChain>
</file>

<file path=xl/sharedStrings.xml><?xml version="1.0" encoding="utf-8"?>
<sst xmlns="http://schemas.openxmlformats.org/spreadsheetml/2006/main" count="1049" uniqueCount="839">
  <si>
    <t>Level of Service</t>
  </si>
  <si>
    <t>Recreation</t>
  </si>
  <si>
    <t>Service Category:</t>
  </si>
  <si>
    <t>Assets providing services:</t>
  </si>
  <si>
    <t>1 Leisure centre with swimming pool, 1 skating arena</t>
  </si>
  <si>
    <t>Primary customer groups:</t>
  </si>
  <si>
    <t>Service attributes that matter to customers</t>
  </si>
  <si>
    <t>Current performance</t>
  </si>
  <si>
    <t>Desired performance (current)</t>
  </si>
  <si>
    <t>General public, teams, school groups</t>
  </si>
  <si>
    <t>Facilities are open reliably</t>
  </si>
  <si>
    <t>Unexpected closures are very rare</t>
  </si>
  <si>
    <t>Maintain</t>
  </si>
  <si>
    <t>Facilities are clean</t>
  </si>
  <si>
    <t>Facilities are in good repair</t>
  </si>
  <si>
    <t>Improve</t>
  </si>
  <si>
    <t>Major asset components</t>
  </si>
  <si>
    <t>Expected remaining life</t>
  </si>
  <si>
    <t>Condition</t>
  </si>
  <si>
    <t>Leisure centre building</t>
  </si>
  <si>
    <t>Pool equipment</t>
  </si>
  <si>
    <t>Arena building</t>
  </si>
  <si>
    <t>Arena equipment</t>
  </si>
  <si>
    <t>Replacement value</t>
  </si>
  <si>
    <t>Fair</t>
  </si>
  <si>
    <t>ASSET PERFORMANCE INDICATORS</t>
  </si>
  <si>
    <t>Asset</t>
  </si>
  <si>
    <t>Indicator</t>
  </si>
  <si>
    <t>Desired performance</t>
  </si>
  <si>
    <t>Facility physical condition</t>
  </si>
  <si>
    <t>Good</t>
  </si>
  <si>
    <t>Equipment breaks and downtime</t>
  </si>
  <si>
    <t>Current O&amp;M activities</t>
  </si>
  <si>
    <t>Adjustment required</t>
  </si>
  <si>
    <t>Daily cleaning</t>
  </si>
  <si>
    <t>Quarterly pool equipment service</t>
  </si>
  <si>
    <t>Quarterly arena equipment service</t>
  </si>
  <si>
    <t>Quarterly facility repairs</t>
  </si>
  <si>
    <t>maintain</t>
  </si>
  <si>
    <t>increase frequency to bi-monthly</t>
  </si>
  <si>
    <t>Current annual cost</t>
  </si>
  <si>
    <t>Cost impacts</t>
  </si>
  <si>
    <t>Facilities are uncrowded</t>
  </si>
  <si>
    <t>Type of Adjustment Required</t>
  </si>
  <si>
    <t>None</t>
  </si>
  <si>
    <t>Annual service area budget:</t>
  </si>
  <si>
    <t>Note: this template links level of service and cost</t>
  </si>
  <si>
    <t>Source</t>
  </si>
  <si>
    <t>Accuracy</t>
  </si>
  <si>
    <t>Improvements required</t>
  </si>
  <si>
    <t>Medium</t>
  </si>
  <si>
    <t>Information Type</t>
  </si>
  <si>
    <t>CUSTOMER LEVELS OF SERVICE</t>
  </si>
  <si>
    <t>Very few customer complaints re: cleanliness</t>
  </si>
  <si>
    <t>Some complaints regarding paint chipping and general worn appearance</t>
  </si>
  <si>
    <t>Fair/Poor - ice arena is consistently booked and does not meet demand</t>
  </si>
  <si>
    <t>Capital - new facility required</t>
  </si>
  <si>
    <t>Summary of adjustments required</t>
  </si>
  <si>
    <t xml:space="preserve">Build new arena </t>
  </si>
  <si>
    <t>Priority (H,M,L)</t>
  </si>
  <si>
    <t>Will have O&amp;M impacts</t>
  </si>
  <si>
    <t>O&amp;M - paint facility and increase frequency of minor repairs</t>
  </si>
  <si>
    <t>Paint facility</t>
  </si>
  <si>
    <t>High</t>
  </si>
  <si>
    <t>Notes/considerations</t>
  </si>
  <si>
    <t>Planned for 2016</t>
  </si>
  <si>
    <t>Estimated cost impacts</t>
  </si>
  <si>
    <t>OPERATIONS AND MAINTENANCE ACTIVITIES REQUIRED TO DELIVER SERVICES</t>
  </si>
  <si>
    <t>5 years</t>
  </si>
  <si>
    <t>20 years</t>
  </si>
  <si>
    <t>15 years</t>
  </si>
  <si>
    <t>Excellent</t>
  </si>
  <si>
    <t>Capital Projects</t>
  </si>
  <si>
    <t>New O&amp;M activities</t>
  </si>
  <si>
    <t>Rationale</t>
  </si>
  <si>
    <t>Annual roof cleaning and inspection</t>
  </si>
  <si>
    <t>Roof is aging and condition needs to be monitored</t>
  </si>
  <si>
    <t>Date updated:</t>
  </si>
  <si>
    <t>Completed by:</t>
  </si>
  <si>
    <t>Team member names</t>
  </si>
  <si>
    <t>Category</t>
  </si>
  <si>
    <t>Weight</t>
  </si>
  <si>
    <t>Notes</t>
  </si>
  <si>
    <t>Operational Impacts</t>
  </si>
  <si>
    <t>Requires semi annual  monitoring or repair</t>
  </si>
  <si>
    <t>Requires monthly monitoring or repair</t>
  </si>
  <si>
    <t>Requires weekly monitoring or repair</t>
  </si>
  <si>
    <t xml:space="preserve">Unable to maintain or operate OR repair requires greater than one week </t>
  </si>
  <si>
    <t>Reactive operational effort above what is routine</t>
  </si>
  <si>
    <t>Environment</t>
  </si>
  <si>
    <t>Short term irritant (i.e. Dust)</t>
  </si>
  <si>
    <t xml:space="preserve">Prolonged irritant (i.e. Dust) OR Aesthetic impact </t>
  </si>
  <si>
    <t>Release of deleterious substances to environment (i.e. Hydraulic fluid, diesel fuel, etc.)</t>
  </si>
  <si>
    <t>Release of deleterious substances to environment that result in a fine</t>
  </si>
  <si>
    <t>O&amp;G, fines to waterway, etc.
Dust control
Noise</t>
  </si>
  <si>
    <t>Safety</t>
  </si>
  <si>
    <t>Near miss</t>
  </si>
  <si>
    <t>Minor injuries that do not require medical consultation</t>
  </si>
  <si>
    <t>Injuries require medical consultation</t>
  </si>
  <si>
    <t>Many people with major injuries OR fatality</t>
  </si>
  <si>
    <t>Consider all road users - pedestrians, bikes, vehicular. Roads, lights, signs, etc.</t>
  </si>
  <si>
    <t xml:space="preserve">Travel Time </t>
  </si>
  <si>
    <t>Travel time is increased for a period of &lt; 48 hours</t>
  </si>
  <si>
    <t>Travel time is increased for a period of 48 hours - one month</t>
  </si>
  <si>
    <t>Travel time is increased for period of one month - four months</t>
  </si>
  <si>
    <t>Travel time is increased  for period of &gt; four months</t>
  </si>
  <si>
    <t>Accessibility</t>
  </si>
  <si>
    <t>Short term access interruption &lt;10 mins (no alternate route) OR less than 10 households</t>
  </si>
  <si>
    <t>Short term access interruption 10 min - 1 hour</t>
  </si>
  <si>
    <t xml:space="preserve"> access interruption 1 - 24 hours</t>
  </si>
  <si>
    <t>Service interruption to emergency services OR &gt;24 hours</t>
  </si>
  <si>
    <t>Access to residences, goods, services, emergency services, other civic services. High weight. Assumption - no alternate route (if there is an alternate route, this is captured under Travel Time)</t>
  </si>
  <si>
    <t>Service Delivery - Comfort</t>
  </si>
  <si>
    <t>Minor decrease in ride comfort and increase in noise levels</t>
  </si>
  <si>
    <t>Moderate decrease in ride comfort and noise levels. Obstructions visible but alteration in path and speed are not required.</t>
  </si>
  <si>
    <t>Decreased speed required. Occaisional alteration of path.</t>
  </si>
  <si>
    <t>Frequently alter driving path. Vehicle damage. Major decrease in ride comfort and noise level</t>
  </si>
  <si>
    <t>Reputation</t>
  </si>
  <si>
    <t>One off localized negative publicity</t>
  </si>
  <si>
    <t>Short term regionalized negative publicity</t>
  </si>
  <si>
    <t>Prolonged regionalized negative publicity</t>
  </si>
  <si>
    <t>Prolonged major reputation damage, prolonged reports in national news</t>
  </si>
  <si>
    <t>Financial</t>
  </si>
  <si>
    <t>&lt;$5k</t>
  </si>
  <si>
    <t>&gt;$5k-$100k</t>
  </si>
  <si>
    <t>$100k-$1M</t>
  </si>
  <si>
    <t>&gt;$1M</t>
  </si>
  <si>
    <t>Reactive costs</t>
  </si>
  <si>
    <t>Likelihood</t>
  </si>
  <si>
    <t>Improbable</t>
  </si>
  <si>
    <t>Possible</t>
  </si>
  <si>
    <t>Likely</t>
  </si>
  <si>
    <t>Almost Certain</t>
  </si>
  <si>
    <t>Could happen, but probably never will except under exceptional circumstances</t>
  </si>
  <si>
    <t>The event might occur at some time as there is a history of this event occuring</t>
  </si>
  <si>
    <t>There is strong possibility of this event occuring as there is a frequent history of occurence</t>
  </si>
  <si>
    <t>Very likely. Expected to occur in most circumstances.</t>
  </si>
  <si>
    <t>Consequence</t>
  </si>
  <si>
    <t>Sample Likelihood Table</t>
  </si>
  <si>
    <t>Ranking Matrix</t>
  </si>
  <si>
    <t>Roads</t>
  </si>
  <si>
    <t>Date Last Modified:</t>
  </si>
  <si>
    <t>Note: Scores are given between 1 and 4 (lowest to highest). Each category holds a weighting from 0 - 1.</t>
  </si>
  <si>
    <t xml:space="preserve">Consequence  </t>
  </si>
  <si>
    <t>Risk Treatment</t>
  </si>
  <si>
    <t>Number</t>
  </si>
  <si>
    <t>Undesirable Event</t>
  </si>
  <si>
    <t>Why?</t>
  </si>
  <si>
    <t>Consequence - Notes</t>
  </si>
  <si>
    <t>Enviro</t>
  </si>
  <si>
    <t>Access</t>
  </si>
  <si>
    <t>Weighted Consequence Score</t>
  </si>
  <si>
    <t>Score</t>
  </si>
  <si>
    <t>Risk Score</t>
  </si>
  <si>
    <t>Current Mitigating Actions</t>
  </si>
  <si>
    <t>Possible Mitigating Actions</t>
  </si>
  <si>
    <t>General Notes</t>
  </si>
  <si>
    <t>Designed as a rural road with minimal traffic.</t>
  </si>
  <si>
    <t>It would have an impact on accessibilty for residents living in the area.</t>
  </si>
  <si>
    <t>Regular grading of roadway.</t>
  </si>
  <si>
    <t>Upgraded by area developer.</t>
  </si>
  <si>
    <t>Caused by traffic congestion and poor design.</t>
  </si>
  <si>
    <t>Increased traffic congestion and prolonged wait times at traffic lights.</t>
  </si>
  <si>
    <t>Traffic timing changes.</t>
  </si>
  <si>
    <t>Marina Rd Highway 1A intersection upgrade.</t>
  </si>
  <si>
    <t>used for construction  Road was not upgraded to accomadate for increased volumes of traffic.</t>
  </si>
  <si>
    <t>Complete road closure.</t>
  </si>
  <si>
    <t>Road weight restrictions have been placed on the roadway.   Also  an assesment is currently underway on 241A.</t>
  </si>
  <si>
    <t>Rebuild roadway</t>
  </si>
  <si>
    <t>Increased usage may result in traffic congestion and degraded condtion.</t>
  </si>
  <si>
    <t>Monitoring</t>
  </si>
  <si>
    <t>Upgrade Range Road 282 to provide another viable option for commuters.  Look into any long range transportation plans.</t>
  </si>
  <si>
    <t>Failure of annexed roads</t>
  </si>
  <si>
    <t>increased truck traffic</t>
  </si>
  <si>
    <t>increased volume</t>
  </si>
  <si>
    <t>Maintenance. Collect offsite levies to recover costs</t>
  </si>
  <si>
    <t>Introduce weight and speed restrictions.</t>
  </si>
  <si>
    <t>Financially not possible to reconstruct the road</t>
  </si>
  <si>
    <t>poor drainage, inadequate design</t>
  </si>
  <si>
    <t>standing water on either side of the roads - natural drainage is poor</t>
  </si>
  <si>
    <t>More frequent monitoring. Would require significant repair after water receedes. Turbidity to wetlands</t>
  </si>
  <si>
    <t>Reactive repair. Spring preventative repair</t>
  </si>
  <si>
    <t>Install culverts, improve drainage. Redesign - pave roads</t>
  </si>
  <si>
    <t>Traffic patterns will change with development</t>
  </si>
  <si>
    <t>Increased adjacent development</t>
  </si>
  <si>
    <t>Design</t>
  </si>
  <si>
    <t>Permanent congestion - car vs. Pedestrian. As development increases, problem will amplify</t>
  </si>
  <si>
    <t>Have discussed phasing of the lights on Chestermere Blvd and Windermere. Has been evaluated. Redesign traffic patterns in commercial area.</t>
  </si>
  <si>
    <t>Premature failure of existing roads - south east quadrant</t>
  </si>
  <si>
    <t>Original construction estimate was low</t>
  </si>
  <si>
    <t>Difficult site conditions for construction</t>
  </si>
  <si>
    <t>Kinniburgh - shortage of funds to complete the extension</t>
  </si>
  <si>
    <t>Access to medical centre, highschool. If don't build it, will need to upgrade other areas</t>
  </si>
  <si>
    <t>Construction of extension - on the books</t>
  </si>
  <si>
    <t>Decrease load rating, reduce speed, reconstruct roads (require assessment)</t>
  </si>
  <si>
    <t>Kinniburgh expansion</t>
  </si>
  <si>
    <t>Flooding on major collector</t>
  </si>
  <si>
    <t>trap low on major collector</t>
  </si>
  <si>
    <t>Poor erosion and sediment controls upsteam</t>
  </si>
  <si>
    <t>CUI visits the site during all major rain events to monitor the site</t>
  </si>
  <si>
    <t>Subdivision design submissions should be carefully reviewed to ensure trap lows are properly placed and stormwater management is properly designed</t>
  </si>
  <si>
    <t>Structural failure</t>
  </si>
  <si>
    <t>Alberta Transportation is currently conducting bridge repair. Bridge inspections every 56 months.</t>
  </si>
  <si>
    <t>Weight and speed restrictions. Reviewing monitoring procedures after the repair is done.</t>
  </si>
  <si>
    <t>power outage</t>
  </si>
  <si>
    <t>accident or snowplow damage</t>
  </si>
  <si>
    <t>increased construction - new signals require alteration of existing</t>
  </si>
  <si>
    <t xml:space="preserve">Collision </t>
  </si>
  <si>
    <t>Routine maintenance</t>
  </si>
  <si>
    <t xml:space="preserve">Inspections of construction. Installing bollards. Speed restriction. </t>
  </si>
  <si>
    <t>Road xyz - gravel portion failure</t>
  </si>
  <si>
    <t>ABC Blvd Blockage</t>
  </si>
  <si>
    <t xml:space="preserve">Premature Failure of Road 5 </t>
  </si>
  <si>
    <t>Flooding on south rural roads</t>
  </si>
  <si>
    <t>Mountain Road - increase congestion due to new subdivision development</t>
  </si>
  <si>
    <t>One of the primary roadways connecting South East Mountainville to the rest of the Town.</t>
  </si>
  <si>
    <t>Congestion at the intersection of Valley Road and River Drive</t>
  </si>
  <si>
    <t>Main Bridge Closure - prolonged</t>
  </si>
  <si>
    <t>Traffic light failure on highway</t>
  </si>
  <si>
    <t>Description</t>
  </si>
  <si>
    <t>Level of Service - Example</t>
  </si>
  <si>
    <t>Asset Inventory Field Descriptions</t>
  </si>
  <si>
    <t>Field</t>
  </si>
  <si>
    <t>Example</t>
  </si>
  <si>
    <t>What do we own?</t>
  </si>
  <si>
    <t>Asset Codes</t>
  </si>
  <si>
    <t>The code, or class for the type of asset.</t>
  </si>
  <si>
    <t>Engineered structures - xxx
Water - W</t>
  </si>
  <si>
    <t>Your TCA register may use asset classes, so you may choose to use the same ones. You may also choose to assign different codes based on the department structures or budget alignment. You may have a sub-class as well.</t>
  </si>
  <si>
    <t xml:space="preserve">Asset ID </t>
  </si>
  <si>
    <t>Unique identifier for the asset</t>
  </si>
  <si>
    <t>xxx.xxxxxxx.xx</t>
  </si>
  <si>
    <t>May be automatically generated by software or assigned based on a system.</t>
  </si>
  <si>
    <t>Asset Extension</t>
  </si>
  <si>
    <t>An extension on the unique identifier</t>
  </si>
  <si>
    <t>.xx</t>
  </si>
  <si>
    <t>You may use an extension when retiring and replacing an asset with a new asset.</t>
  </si>
  <si>
    <t>Where is it?</t>
  </si>
  <si>
    <t>Location</t>
  </si>
  <si>
    <t>The physical location of the asset. This may be coordinates of the asset, or may be described as two points (from x to y) for linear assets.</t>
  </si>
  <si>
    <t>From 1st Ave &amp; Main St. to 2nd Ave. &amp; Main St.</t>
  </si>
  <si>
    <t>May represent this information in GIS. Not all of these descriptors are required - choose what makes sense for you.</t>
  </si>
  <si>
    <t>Municipal Address</t>
  </si>
  <si>
    <t>The municipal address of where the asset is fixed or stored.</t>
  </si>
  <si>
    <t>123 Main Street</t>
  </si>
  <si>
    <t>Legal Description</t>
  </si>
  <si>
    <t>Legal description of the land where the asset is fixed or stored.</t>
  </si>
  <si>
    <t>Lot 16, Block 4, Plan 804 3167</t>
  </si>
  <si>
    <t>What are the attributes?</t>
  </si>
  <si>
    <t>Material</t>
  </si>
  <si>
    <t>The material the asset is made from</t>
  </si>
  <si>
    <t>PVC</t>
  </si>
  <si>
    <t>For assets made of more than one material, record the predominant material or separate the asset into component parts (e.g. base and surface for a road)</t>
  </si>
  <si>
    <t>Quantity</t>
  </si>
  <si>
    <t>The amount of the asset (length, size, volume, etc.)</t>
  </si>
  <si>
    <t>Quantity units</t>
  </si>
  <si>
    <t>The units the quantity is measured in</t>
  </si>
  <si>
    <t>m</t>
  </si>
  <si>
    <t xml:space="preserve">Year Installed </t>
  </si>
  <si>
    <t>Year Renewed</t>
  </si>
  <si>
    <t>Put N/A for assets that have not had renewals conducted.</t>
  </si>
  <si>
    <t>Age</t>
  </si>
  <si>
    <t>The current year minus the date of installation</t>
  </si>
  <si>
    <t>Make</t>
  </si>
  <si>
    <t>The manufacturer of the asset</t>
  </si>
  <si>
    <t>Model</t>
  </si>
  <si>
    <t>Model of the asset</t>
  </si>
  <si>
    <t>What will it cost to replace?</t>
  </si>
  <si>
    <t>Historic cost</t>
  </si>
  <si>
    <t>The cost of the asset when it was acquired.</t>
  </si>
  <si>
    <t>Include cost of design. For contributed assets, use estimated cost based on unit rates. This information is optional, and not required for asset management.</t>
  </si>
  <si>
    <t>Replacement unit cost</t>
  </si>
  <si>
    <t>Cost per unit to replace, in the same unit as the quantity.</t>
  </si>
  <si>
    <t>Can be based on recent projects or on publicized rates. May not be relevant for all asset types.</t>
  </si>
  <si>
    <t>Total quantity multiplied by the replacement unit cost.</t>
  </si>
  <si>
    <t>What condition is it in?</t>
  </si>
  <si>
    <t>Physical condition rating</t>
  </si>
  <si>
    <t>A rating of the physical condition of the asset</t>
  </si>
  <si>
    <t>May be Failed/Poor/Fair/Good, or may be a specific number based on assessment</t>
  </si>
  <si>
    <t>For all condition ratings, use a system based on the data that you have.</t>
  </si>
  <si>
    <t>Functional condition rating</t>
  </si>
  <si>
    <t>A rating of whether the asset is functioning as intended.</t>
  </si>
  <si>
    <t>Demand condition rating</t>
  </si>
  <si>
    <t>A rating of whether the asset is meeting the required demand.</t>
  </si>
  <si>
    <t>How long will it last?</t>
  </si>
  <si>
    <t>Expected service life</t>
  </si>
  <si>
    <t>Theoretical service life of the asset</t>
  </si>
  <si>
    <t>Remaining service life</t>
  </si>
  <si>
    <t>Estimated number of years until the asset fails</t>
  </si>
  <si>
    <t>Remaining service life basis</t>
  </si>
  <si>
    <t>How service life was estimated</t>
  </si>
  <si>
    <t>Expected life/ actual condition</t>
  </si>
  <si>
    <t>Source of information</t>
  </si>
  <si>
    <t>Sources</t>
  </si>
  <si>
    <t>List of sources of information</t>
  </si>
  <si>
    <t>List all relevant sources of information</t>
  </si>
  <si>
    <t>Notes about the accuracy of information</t>
  </si>
  <si>
    <t>Rating of the accuracy of information, highlighting areas that need to be improved.</t>
  </si>
  <si>
    <t>Example Categories</t>
  </si>
  <si>
    <t>Code</t>
  </si>
  <si>
    <t>Sub- Category</t>
  </si>
  <si>
    <t>W</t>
  </si>
  <si>
    <t xml:space="preserve">Water </t>
  </si>
  <si>
    <t>Water lines</t>
  </si>
  <si>
    <t>S</t>
  </si>
  <si>
    <t xml:space="preserve">Sanitary </t>
  </si>
  <si>
    <t>MN</t>
  </si>
  <si>
    <t>Main</t>
  </si>
  <si>
    <t>D</t>
  </si>
  <si>
    <t xml:space="preserve">Storm </t>
  </si>
  <si>
    <t>SL</t>
  </si>
  <si>
    <t>Service Line</t>
  </si>
  <si>
    <t>R</t>
  </si>
  <si>
    <t xml:space="preserve">Roads </t>
  </si>
  <si>
    <t>Water Points</t>
  </si>
  <si>
    <t>Fire Hydrant</t>
  </si>
  <si>
    <t>FT</t>
  </si>
  <si>
    <t>Fitting</t>
  </si>
  <si>
    <t>PV</t>
  </si>
  <si>
    <t>Pressure Reducing Valve</t>
  </si>
  <si>
    <t>Reservoir</t>
  </si>
  <si>
    <t>SS</t>
  </si>
  <si>
    <t>Sampling Station</t>
  </si>
  <si>
    <t>VL</t>
  </si>
  <si>
    <t>Valve</t>
  </si>
  <si>
    <t>TP</t>
  </si>
  <si>
    <t>Drainage Lines</t>
  </si>
  <si>
    <t>CV</t>
  </si>
  <si>
    <t>Culvert</t>
  </si>
  <si>
    <t>Ditch</t>
  </si>
  <si>
    <t>SV</t>
  </si>
  <si>
    <t>Drainage Points</t>
  </si>
  <si>
    <t>CO</t>
  </si>
  <si>
    <t>Cleanout</t>
  </si>
  <si>
    <t>MH</t>
  </si>
  <si>
    <t>Manhole</t>
  </si>
  <si>
    <t>CB</t>
  </si>
  <si>
    <t>DP</t>
  </si>
  <si>
    <t>Detention Pond</t>
  </si>
  <si>
    <t>Sanitary Lines</t>
  </si>
  <si>
    <t>FM</t>
  </si>
  <si>
    <t>Forcemain</t>
  </si>
  <si>
    <t>Sanitary Points</t>
  </si>
  <si>
    <t>Lift Station</t>
  </si>
  <si>
    <t>AR</t>
  </si>
  <si>
    <t>Air Relief Valve</t>
  </si>
  <si>
    <t>MR</t>
  </si>
  <si>
    <t>PU</t>
  </si>
  <si>
    <t>Physical Details</t>
  </si>
  <si>
    <t>Funding Needs and Timing</t>
  </si>
  <si>
    <t>Budget Requirements</t>
  </si>
  <si>
    <t>Asset
Category</t>
  </si>
  <si>
    <t>Replacement
Value</t>
  </si>
  <si>
    <t>Infrastructure
Deficit
(Backlog)</t>
  </si>
  <si>
    <t>20 Year
Total</t>
  </si>
  <si>
    <t>Average Annual
Infrastructure Renewal
Investment
(AALCI)</t>
  </si>
  <si>
    <t>Water System</t>
  </si>
  <si>
    <t>Sub-total</t>
  </si>
  <si>
    <t>Wastewater System</t>
  </si>
  <si>
    <t>Facilities</t>
  </si>
  <si>
    <t>Stormwater System</t>
  </si>
  <si>
    <t>Roadway System</t>
  </si>
  <si>
    <t>Buildings</t>
  </si>
  <si>
    <t>Total Infrastructure</t>
  </si>
  <si>
    <t>Asset Description</t>
  </si>
  <si>
    <t>Asset Code</t>
  </si>
  <si>
    <t>Asset ID #</t>
  </si>
  <si>
    <t>Asset Ext.</t>
  </si>
  <si>
    <t>Service
Life</t>
  </si>
  <si>
    <t>Soruce of Information</t>
  </si>
  <si>
    <t>Total</t>
  </si>
  <si>
    <t xml:space="preserve">Feasibility Total </t>
  </si>
  <si>
    <t xml:space="preserve">Design and Contingencies Total </t>
  </si>
  <si>
    <t>Units</t>
  </si>
  <si>
    <t xml:space="preserve">Year
Installed
</t>
  </si>
  <si>
    <t>Historic Cost</t>
  </si>
  <si>
    <t>Replacement Unit Cost</t>
  </si>
  <si>
    <t>Replacement Cost</t>
  </si>
  <si>
    <t>Physical Condition</t>
  </si>
  <si>
    <t>Functional Condition</t>
  </si>
  <si>
    <t>Demand Condition</t>
  </si>
  <si>
    <t>Expected Service Life</t>
  </si>
  <si>
    <t>Estimated Remaining Life</t>
  </si>
  <si>
    <t>Remaining Life Source</t>
  </si>
  <si>
    <t>Data Source and Accuracy</t>
  </si>
  <si>
    <t>What does it cost?</t>
  </si>
  <si>
    <t xml:space="preserve">What do we own? </t>
  </si>
  <si>
    <t xml:space="preserve"> </t>
  </si>
  <si>
    <t>Getting Started Toolkit</t>
  </si>
  <si>
    <t>Anecdotal</t>
  </si>
  <si>
    <t>Risk Register</t>
  </si>
  <si>
    <t>Assessment Scope</t>
  </si>
  <si>
    <t>Required for equipment and vehicles only</t>
  </si>
  <si>
    <t>This may be based on the expected service life and the age, or based on actual renewal, performance and condition data.</t>
  </si>
  <si>
    <t>Capital Plan Revision:</t>
  </si>
  <si>
    <t>10 Year Capital Plan:</t>
  </si>
  <si>
    <t>Population Projection</t>
  </si>
  <si>
    <t>Funding</t>
  </si>
  <si>
    <t>No.</t>
  </si>
  <si>
    <t>Program</t>
  </si>
  <si>
    <t>Project Name</t>
  </si>
  <si>
    <t>Department</t>
  </si>
  <si>
    <t>Driver</t>
  </si>
  <si>
    <t>Start Date</t>
  </si>
  <si>
    <t>Spending Profile</t>
  </si>
  <si>
    <t>Municipal</t>
  </si>
  <si>
    <t>Grant</t>
  </si>
  <si>
    <t xml:space="preserve">TOTAL </t>
  </si>
  <si>
    <t>2016-2025</t>
  </si>
  <si>
    <t>40 Year
Total</t>
  </si>
  <si>
    <t>Estimated add'l $4,000/year</t>
  </si>
  <si>
    <t>+$4,000/year</t>
  </si>
  <si>
    <t>Additional $6,000/year</t>
  </si>
  <si>
    <t>The condition of the pool equipment should be inspected as it nears its expected end of life.</t>
  </si>
  <si>
    <t>Performance information</t>
  </si>
  <si>
    <t>Accuracy (H,M,L)</t>
  </si>
  <si>
    <t>Cost Information - BASE</t>
  </si>
  <si>
    <t>Replacement Cycles</t>
  </si>
  <si>
    <t>Cost Information - SURFACE</t>
  </si>
  <si>
    <t>Asset _ID</t>
  </si>
  <si>
    <t>Road
Name</t>
  </si>
  <si>
    <t>From</t>
  </si>
  <si>
    <t>To</t>
  </si>
  <si>
    <t>ACRES Roadway
Classification</t>
  </si>
  <si>
    <t>Roadway
Category</t>
  </si>
  <si>
    <t>Width
(m)</t>
  </si>
  <si>
    <t>Length
(m)</t>
  </si>
  <si>
    <t>Year
Renewed
Surface</t>
  </si>
  <si>
    <t>Year
Renewed
Base</t>
  </si>
  <si>
    <t>Service
Life
Surface</t>
  </si>
  <si>
    <t>Service
Life
Base</t>
  </si>
  <si>
    <t>Revised
Service Life
Surface</t>
  </si>
  <si>
    <t>Revised
Service Life
Base</t>
  </si>
  <si>
    <t>Age
Surface</t>
  </si>
  <si>
    <t>Age
Base</t>
  </si>
  <si>
    <t>Unit
Cost</t>
  </si>
  <si>
    <t>Loss in
Value</t>
  </si>
  <si>
    <t>Remaining
Value</t>
  </si>
  <si>
    <t>Expected
Remaining
Life</t>
  </si>
  <si>
    <t>1st</t>
  </si>
  <si>
    <t>2nd</t>
  </si>
  <si>
    <t>3rd</t>
  </si>
  <si>
    <t>4th</t>
  </si>
  <si>
    <t>Average Annual
Life Cycle
Investment
(AALCI)</t>
  </si>
  <si>
    <t>OIBDC</t>
  </si>
  <si>
    <t>Roads-Campground</t>
  </si>
  <si>
    <t>R-001</t>
  </si>
  <si>
    <t>Rural Local</t>
  </si>
  <si>
    <t>R-002</t>
  </si>
  <si>
    <t>Unknown</t>
  </si>
  <si>
    <t>R-003</t>
  </si>
  <si>
    <t>R-004</t>
  </si>
  <si>
    <t>R-005</t>
  </si>
  <si>
    <t>R-006</t>
  </si>
  <si>
    <t>R-007</t>
  </si>
  <si>
    <t>R-008</t>
  </si>
  <si>
    <t>R-009</t>
  </si>
  <si>
    <t>R-010</t>
  </si>
  <si>
    <t>R-011</t>
  </si>
  <si>
    <t>R-012</t>
  </si>
  <si>
    <t>R-013</t>
  </si>
  <si>
    <t>R-014</t>
  </si>
  <si>
    <t>R-015</t>
  </si>
  <si>
    <t>Tool</t>
  </si>
  <si>
    <t>User Guide</t>
  </si>
  <si>
    <t>How to develop an inventory for asset management</t>
  </si>
  <si>
    <t>An overview of what information should be included in an asset inventory, where to get the information from, and how to use your TCA inventory to build an asset management inventory.</t>
  </si>
  <si>
    <t>Tools</t>
  </si>
  <si>
    <t>Asset inventory field descriptions</t>
  </si>
  <si>
    <t xml:space="preserve">A list of fields in an asset inventory with descriptions and examples. </t>
  </si>
  <si>
    <t>Sample asset codes</t>
  </si>
  <si>
    <t>Categories and sub-categories of codes that can be used in asset inventories.</t>
  </si>
  <si>
    <t>Asset inventory template</t>
  </si>
  <si>
    <t>An editable sample template for developing an asset inventory for asset management.</t>
  </si>
  <si>
    <t>How to define levels of service</t>
  </si>
  <si>
    <t xml:space="preserve"> A description of a process for defining levels of service with basic and anecdotal information.</t>
  </si>
  <si>
    <t>Level of service template</t>
  </si>
  <si>
    <t>An editable sample worksheet for documenting levels of service.</t>
  </si>
  <si>
    <t>Level of service example</t>
  </si>
  <si>
    <t>An example completed level of service worksheet.</t>
  </si>
  <si>
    <t>How to manage risks</t>
  </si>
  <si>
    <t>A description of a process for the management of risks. This process is applicable to both asset and strategic risks.</t>
  </si>
  <si>
    <t>How to assess asset risks</t>
  </si>
  <si>
    <t>A description of a process for identifying and ranking asset risks with basic and anecdotal information.</t>
  </si>
  <si>
    <t>How to assess strategic risks</t>
  </si>
  <si>
    <t> A description of a process for identifying and ranking strategic risks.</t>
  </si>
  <si>
    <t>Sample consequence and likelihood table</t>
  </si>
  <si>
    <t>An example of consequence and likelihood definitions.</t>
  </si>
  <si>
    <t xml:space="preserve">Asset risk register template </t>
  </si>
  <si>
    <t>An editable template for recording and ranking risks to service delivery.</t>
  </si>
  <si>
    <t>Risk register example</t>
  </si>
  <si>
    <t>An example completed risk register.</t>
  </si>
  <si>
    <t>How to understand costs</t>
  </si>
  <si>
    <t>A description of the process of understanding costs and what needs to be included.</t>
  </si>
  <si>
    <t>Capital plan template</t>
  </si>
  <si>
    <t>A basic editable template for a ten year capital plan.</t>
  </si>
  <si>
    <t>5. IMPLEMENTING ASSET MANAGEMENT</t>
  </si>
  <si>
    <t>How to develop a first asset management plan</t>
  </si>
  <si>
    <t>A sample outline for an asset management plan.</t>
  </si>
  <si>
    <t>Implementing asset management through the budget process</t>
  </si>
  <si>
    <t>How to incorporate considerations of service, risk, and cost throughout the budget process.</t>
  </si>
  <si>
    <t>Implementing asset management through the community planning process</t>
  </si>
  <si>
    <t>How to incorporate considerations of service, risk, and cost into master planning and municipal development plans.</t>
  </si>
  <si>
    <t>Implementing asset management through public communication and engagement</t>
  </si>
  <si>
    <t>Incorporating asset management information into community surveys and annual reports.</t>
  </si>
  <si>
    <t>The year of major renovation or renewal that will extend the life of the asset.</t>
  </si>
  <si>
    <t>The year the asset was installed or acquired</t>
  </si>
  <si>
    <t>Pipe</t>
  </si>
  <si>
    <t>Hydrants</t>
  </si>
  <si>
    <t>Appurtenances</t>
  </si>
  <si>
    <t>Treatment</t>
  </si>
  <si>
    <t>Manholes and Appurtenances</t>
  </si>
  <si>
    <t>Pipes</t>
  </si>
  <si>
    <t>Spillway and Appurtenances</t>
  </si>
  <si>
    <t>Bridges</t>
  </si>
  <si>
    <t>Streetlights</t>
  </si>
  <si>
    <t>6. CONTINUOUS IMPROVEMENT</t>
  </si>
  <si>
    <t>ISO 55000
Asset management - overview, principles, and terminology
By the International Organization for Standardization</t>
  </si>
  <si>
    <t>ISO 55001 - Asset management - Management systems - Requirements</t>
  </si>
  <si>
    <t>ISO 55002 - Asset management -Guidelines for the application of ISO55001</t>
  </si>
  <si>
    <t>National Guide to Sustainable Municipal Infrastructure - Decision Making and Investment Planning - Managing Infrastructure Assets</t>
  </si>
  <si>
    <t>National Guide to Sustainable Municipal Infrastructure - Best Practices for Utility-Based Data</t>
  </si>
  <si>
    <t xml:space="preserve">National Guide to Sustainable Municipal Infrastructure - Developing a Water Distribution System Renewal Plan </t>
  </si>
  <si>
    <t>National Guide to Sustainable Municipal Infrastructure - Developing Levels of Service</t>
  </si>
  <si>
    <t>National Guide to Sustainable Municipal Infrastructure - Public Consultation</t>
  </si>
  <si>
    <t>Asset Management BC Roadmap and Guide</t>
  </si>
  <si>
    <t>Canadian Infrastructure Report Card - Infrastructure Primer</t>
  </si>
  <si>
    <t>Asset Management Getting Started Guide - Asset Management Saskatchewan</t>
  </si>
  <si>
    <t>Asset Management for Sustainable Service Delivery: A BC Framework (Long Version)</t>
  </si>
  <si>
    <t>Alberta Urban Municipalities Association - Guide for Municipal Asset Management Plans</t>
  </si>
  <si>
    <t>Ontario Ministry of Infrastructure - Building Together: Guide for Municipal Asset Management Plans</t>
  </si>
  <si>
    <t>Ontario Asset Management Toolkit</t>
  </si>
  <si>
    <t>Is a standard for asset management systems - similar to other management systems (environmental, quality, etc.). Developed for asset intensive businesses, not specific to local government. Provides context for ISO 55001 and ISO55002. Primary focus of the document is AM context and benefits</t>
  </si>
  <si>
    <t>Specifies the requirements for the components of the asset management system in order to be in compliance with the ISO standard for asset management systems</t>
  </si>
  <si>
    <t>Explanatory text and some examples to support the stated requirements in ISO55001</t>
  </si>
  <si>
    <t>Overview of the components of municipal infrastructure asset management planning and benefits.</t>
  </si>
  <si>
    <t>A guide for local governments on the identification, storage, and management of utility-based data and information. Focused on water, wastewater, and stormwater utilities. Most useful to those just starting out in developing information management systems.</t>
  </si>
  <si>
    <t>Reviews both the top-down and bottom-up approach to developing a renewal plan for a water distribution system.</t>
  </si>
  <si>
    <t>Guide that provides outline of information on the benefits of defining levels of service and how to define them.</t>
  </si>
  <si>
    <t>Guide that outlines the need for public consultation, the activities that can support, and the level of effort required to conduct.</t>
  </si>
  <si>
    <t>A document to assist municipalities with implementation of asset management practices at three different levels. The roadmap guide provides details on the "basic" level of asset management.  Identifies what is needed but does not prescribe how to get it.</t>
  </si>
  <si>
    <t>A companion to the Canadian Infrastructure Report Card that describes the relationship between the state of asset management and the results in the Infrastructure Report Card. Includes key recommendations for improvement.</t>
  </si>
  <si>
    <t>Introductory guide describing asset management and where to start.</t>
  </si>
  <si>
    <t>Framework for implementing asset management that illustrates the ongoing process of asset management. Links to other resources.</t>
  </si>
  <si>
    <t xml:space="preserve">Online webpage resource that provides a high-level introduction to asset management, and five individual tools (state of infrastructure; understanding financial position; informed decision making; managing asset lifecycles; and set, review, comply and respond). </t>
  </si>
  <si>
    <t>Document that provides a background on the Building Together Plan and Municipal Infrastructure Strategy. Also identifies what an asset management plan needs to include. Views AM as a prerequisite to productive discussion about solutions for infrastructure challenges.</t>
  </si>
  <si>
    <t>Web-based toolkit that includes: communications Tipsheet, Self-assessment checklist, asset inventory tipsheet, sample state of infrastructure reports, risk management primer, lifecycle costing primer, partnerships tipsheet</t>
  </si>
  <si>
    <t>Basics</t>
  </si>
  <si>
    <t>What is Asset Management</t>
  </si>
  <si>
    <t>"Coordinated activity of an organization to realize value from assets." Provides an overview of asset management and asset management fundamentals: Value, Alignment, Leadership, and Assurance. Differentiates between 'asset management' and 'asset management system'.</t>
  </si>
  <si>
    <t>Uses definition from US Department of Transport - Asset Management is a systematic process of maintaining, upgrading, and operating physical assets cost-effectively. It combines engineering principles with sound business practices and economic theory, and it provides tools to facilitate a more organized, logical approach to decision-making. Thus, asset management provides a framework for handling both short- and long-range planning."  Also identifies key principles of asset management, including asset value, lifecycle management, long-term affordability, risk management and assessment, performance measurement, operational plans, and integration of technical and financial plans. Describes the framework for an asset management plan as the seven questions.</t>
  </si>
  <si>
    <t>Provides a definition of asset management based on four fundamentals (Value, Alignment, Leadership, and Assurance)</t>
  </si>
  <si>
    <t>Includes definition of asset management, identifies infrastructure assets, and what is included in asset management (uses the seven key components from the International Infrastructure Management Manual): Life cycle approach, cost-effective management strategies, defined level of service, demand management, risk management, sustainable use of physical resources, and continuous improvement</t>
  </si>
  <si>
    <t>Describes asset management as a process of managing the lifecycle of assets in a cost effective manner to deliver levels of service.</t>
  </si>
  <si>
    <t>Includes paragraph to describe asset management as making best possible decisions to maximize benefits, manage risk, and provide satisfactory levels of service to the public in a sustainable manner.</t>
  </si>
  <si>
    <t>Description of asset management included</t>
  </si>
  <si>
    <t>Benefits of Asset Management</t>
  </si>
  <si>
    <t>Identifies benefits of asset management as improved financial performance, informed asset investment decisions, managed risk, improved services and outputs, demonstrated social responsibility, demonstrated compliance, enhanced reputation, improved organizational sustainability, improved efficiency and effectiveness. Identifies benefits that come frome creating an asset management system and moving toward cross-functional integration, even before the system is fully operational - such as new perspectives on value creation, new insights from data collection and increased organizational knowledge.</t>
  </si>
  <si>
    <t>Identifies bullet list of specific benefits of asset management</t>
  </si>
  <si>
    <t>Outlines benefits of asset management</t>
  </si>
  <si>
    <t>Identifies benefits of asset management and of developing an asset inventory.</t>
  </si>
  <si>
    <t>Maximize the benefits provided by infrastructure. Achieve cost savings, manage risk, optimize investments, prolong infrastructure.</t>
  </si>
  <si>
    <t>Where to start</t>
  </si>
  <si>
    <t>Identifies that there can be benefit in developing the first Asset Management Plan using existing information to better understand strengths and weaknesses.</t>
  </si>
  <si>
    <t>Does not identify where to start, but does identify what is needed for implementation.</t>
  </si>
  <si>
    <t>Guide is focused on getting started, and includes a specific section for this</t>
  </si>
  <si>
    <t>Presents a cyclical process of five basic steps to developing an asset management plan.</t>
  </si>
  <si>
    <t>Section 4 identifies a series of actions that can help a municipality start or enhance the asset management planning process.</t>
  </si>
  <si>
    <t>Definitions</t>
  </si>
  <si>
    <t>Includes terms and definitions that are used throughout the ISO55000 documents. Identifies relationships between key parts of the AM system.</t>
  </si>
  <si>
    <t>Includes a glossary of key terms</t>
  </si>
  <si>
    <t>Glossary of data mangement related terms</t>
  </si>
  <si>
    <t>Includes comprehensive glossary of asset management terms.</t>
  </si>
  <si>
    <t>Includes definitions for common asset management terms</t>
  </si>
  <si>
    <t>Asset Data</t>
  </si>
  <si>
    <t>Asset Inventory/ Register &amp; Attributes</t>
  </si>
  <si>
    <t>What do you have and where is it? References Infraguide Best Practices for Utility Based Data (2003d) for data collection and management.</t>
  </si>
  <si>
    <t>Identifies the need for standard referencing systems to enable integration of data and information. Includes a list of standard asset attributes to be collected.</t>
  </si>
  <si>
    <t>Identifies what an inventory is, why it is needed, and what should be in it. Outlines how to create an asset inventory. Identifying asset components is also included as a building block.</t>
  </si>
  <si>
    <t>Outlines how to develop an asset register using the TCA register developed for PS3150 requirements. How to define segments of infrastructure.</t>
  </si>
  <si>
    <t>Includes a description of an asset inventory. The tool "State of local infrastructure and assets" includes a description of what should be in an asset inventory and an example of an asset hierarchy.</t>
  </si>
  <si>
    <t>Identifies the role of the asset inventory in backing up the asset management plan.</t>
  </si>
  <si>
    <t>Asset inventory tipsheet identifies what should be included in the inventory and how to determine the information</t>
  </si>
  <si>
    <t>TCA (historic cost, amortization), linking TCA and AM</t>
  </si>
  <si>
    <t>Condition Assessments and Asset Performance Data</t>
  </si>
  <si>
    <t>What is its condition and expected remaining service life?</t>
  </si>
  <si>
    <t>Provides a detailed list of condition and performance indicators for water distribution systems. Information is in-depth, but only covers water systems.</t>
  </si>
  <si>
    <t>Identifies the link between understanding the asset and asset performance, and levels of service.</t>
  </si>
  <si>
    <t>Module called Condition Assessment identifies the benefits of collecting condition information and a process for planning the collection of condition information. A list of information to be collected for each asset is included.</t>
  </si>
  <si>
    <t>Identified the challenge of grading and reporting asset condition in a consistent manner, within and across municipalities. Recommends the use of certain terms (Very Good - Very Poor) and includes definitions to assist categorization into these categories.</t>
  </si>
  <si>
    <t>"Managing asset lifecycles" includes information on the benefits of asset condition monitoring, steps to recording and tracking asset condition</t>
  </si>
  <si>
    <t>Data collection, management and integration</t>
  </si>
  <si>
    <t>Requirement to document information, ensure appropriate control, updating, and consider the impact of the quality of information on organizational decision making</t>
  </si>
  <si>
    <t>Considerations for defining information needs, including examples of information to be collected and things to consider in prioritizing information for collection, aligning data, and managing it. Putting controls into place to ensure data is approved, accurate, up to date, and can be used for decision making.</t>
  </si>
  <si>
    <t>Refer to Infraguide's "Best Practices for Utility-Based data". References need to plan for the effort required to maintain data, and to prioritize data collection.</t>
  </si>
  <si>
    <t>Primary focus of the document. Identifies the type of data to be collected and stored, how to ensure the accuracy and integrity of data, how to collect and store data, and how to retrieve data in a simple and practical way. Includes principles of data management. Appendices include a checklist for asset management data system checks.</t>
  </si>
  <si>
    <t>Includes a recommendation to document and store information that is currently retained by experienced staff in some type of management system.</t>
  </si>
  <si>
    <t>Data storage and software systems</t>
  </si>
  <si>
    <t>References information technology and the integration between different systems. Emphasis that software is only a tool and that the data is what is most important.</t>
  </si>
  <si>
    <t>Importance of recognizing the complexities of software systems as tools for data management. Includes a full section on issues regarding computerization.</t>
  </si>
  <si>
    <t>Includes a module on data knowledge, software and tools. Discusses why knowledge about data, software and tools is necessary, and what information should be documented.</t>
  </si>
  <si>
    <t>What is it worth?</t>
  </si>
  <si>
    <t>Recommended asset valuation attributes</t>
  </si>
  <si>
    <t>Need for considering socio-economic costs as well as infrastructure repair, rehabilitation, and replacement</t>
  </si>
  <si>
    <t>Importance of knowing replacement cost and what the information can be used for. Includes basic process for determining replacement cost.</t>
  </si>
  <si>
    <t>Information sheet on "understanding your municipality's financial position" includes information on determining replacement value.</t>
  </si>
  <si>
    <t>Some information on replacement cost is included in the inventory tipsheet</t>
  </si>
  <si>
    <t>Natural assets</t>
  </si>
  <si>
    <t>Financial data, O&amp;M costs, lifecycle costs, etc.</t>
  </si>
  <si>
    <t>Determining the costs of activities</t>
  </si>
  <si>
    <t>Differentiating between capital, operational, maintenance, and renewal costs. Purpose of tracking O&amp;M costs to optimize decision making about capital investments. Benefits of separating operations and maintenance costs. Overview of how to implement O&amp;M cost recording, and what expenses should be tracked when possible.</t>
  </si>
  <si>
    <t>Defines what lifecycle costs are and the need for determining them.</t>
  </si>
  <si>
    <t>Information sheet on "understanding your municipality's financial position" includes information on determining depreciated value, best practices on tracking O&amp;M costs, tracking future capital costs.</t>
  </si>
  <si>
    <t>Importance of having lifecycle costs to inform the selection of actions to deliver levels of service. Identifies the need to track direct and indirect costs.</t>
  </si>
  <si>
    <t>A primer on lifecycle costing outlines processes for estimating lifecycle costs using discount rates</t>
  </si>
  <si>
    <t>Information</t>
  </si>
  <si>
    <t>Risk</t>
  </si>
  <si>
    <t>Requirement to identify risks and their significance</t>
  </si>
  <si>
    <t>Includes an example method for identifying, analysing, and evaluating risk. Requirement for documenting risk management.</t>
  </si>
  <si>
    <t>Highlights the importance of risk management in relation to delivering levels of service.</t>
  </si>
  <si>
    <t>Includes risk management primer that provides an overview of risk analysis and provides a risk register template.</t>
  </si>
  <si>
    <t>What is the level of service expectation? Mentions the need to consider level of service in capital and operational plans, and the need to tie LOS to community priorities.</t>
  </si>
  <si>
    <t>Identifies benefits of defining levels of service, outlines steps for defining levels of service, and the link to financial considerations.</t>
  </si>
  <si>
    <t>Describes parameters for level of service and benefits to documenting the levels of service. Roadmap does not specify the method for defining levels of service, but provides considerations for definition. Identifies the importance of estimating the cost of providing levels of service. The module called "Legal Obligations and Standards" is also relevant.</t>
  </si>
  <si>
    <t>Identifies the need to shift mindset from managing assets to managing service levels. Includes a recommendation that municipalities understand levels of service, and focus on managing assets, risks, and investment decisions in order to deliver service levels.</t>
  </si>
  <si>
    <t>Explains the concept of levels of service, how levels of service are used in asset management, the relationship to risk and community consultation. An example for roads is provided.</t>
  </si>
  <si>
    <t>"Managing Asset Lifecycles" includes information on level of service, defining current and desired levels of service, the relationship with cost, and considerations for defining acceptable levels of service. Provides a basic approach for defining levels of service.</t>
  </si>
  <si>
    <t>Role of policy - the extent to which an organization intends to achieve its objectives through asset management should be identified in the policy</t>
  </si>
  <si>
    <t>Requirements for what should be included in an AM Policy</t>
  </si>
  <si>
    <t>Requirements of a policy, including example policy statements. Considerations for documenting, communicating, and reviewing a policy.</t>
  </si>
  <si>
    <t>Requirement to identify policy objectives in order to identify how achievement is assessed. Suggests identifying policy objectives in terms of service levels, to define what businesses and residents expect.</t>
  </si>
  <si>
    <t>Identifies the importance of having an Asset Management Policy to confirm the organizations commitments and expectations for decisions, activities, and behavior concerning asset management.</t>
  </si>
  <si>
    <t>Strategy</t>
  </si>
  <si>
    <t>Identifies the role of the Strategic Asset Management Plan (SAMP).</t>
  </si>
  <si>
    <t>Requirement for the SAMP to identify the role of AM in achieving organizational objectives</t>
  </si>
  <si>
    <t xml:space="preserve">Things to consider when developing the asset management objectives and strategy to achieve the objectives. Typical asset management objectives. </t>
  </si>
  <si>
    <t xml:space="preserve">Discusses strategy only in the context of defining priorities that guide how funding limitations are dealt with? </t>
  </si>
  <si>
    <t xml:space="preserve">Includes a module called "Assess asset maintenance strategies", the purpose of having a strategy for maintenance and how to assess asset maintenance strategies. </t>
  </si>
  <si>
    <t>Identifies the importance of having an Asset Management Strategy that defines objectives and strategies for achieving the Policy requirements.</t>
  </si>
  <si>
    <t>Includes a diagram that outlines how asset management ties into existing practices and plans. Refers to overall organizational strategic plan, rather than AM strategy.</t>
  </si>
  <si>
    <t>"Set, review, comply, and respond" document includes a description for setting and maintaining strategic goals with a focus on maintenance strategy.</t>
  </si>
  <si>
    <t>Identifies strategy as a component of the asset management plan, and discusses strategy as a set of actions to deliver levels of service. Defines AM strategy as the sect of actions that, taken together, have the lowest lifecycle cost (rather than the lowest lifecycle cost individually).</t>
  </si>
  <si>
    <t>Long term capital plan</t>
  </si>
  <si>
    <t>What is the level of service expectation and what needs to be done? When do you need to do it? Identifies the need to integrate renewal plans across infrastructure types to minimize overall costs and disruption. Does not discuss integration with new projects, focus is on replacement of existing assets.</t>
  </si>
  <si>
    <t>Key questions to consider in cost-benefit analysis to determine the most efficient timing of projects.</t>
  </si>
  <si>
    <t>Includes a module called "Assess asset renewal alternatives" which documents the need for a process for assessing alternatives. Module called "Co-ordinating Infrastructure Works" is also relevant</t>
  </si>
  <si>
    <t>Coordinating infrastructure works is listed as a best practice on the "Set, review, comply, and respond" document.</t>
  </si>
  <si>
    <t>Provides proxy guidelines for water system replacement based on larger group reviews of information. Details both a top-down approach (for long term strategic planning) and a bottom-up approach (for short term capital planning). Identifies the importance of projecting asset renewal requirements at least one full lifecycle ahead.</t>
  </si>
  <si>
    <t>Termed "future capital costs". Recommneds 20 year forecast. Identifies benefits to estimating future costs. Outlines a process for determining future capital costs through renewal costs and/or capital new asset costs.</t>
  </si>
  <si>
    <t>Climate Change</t>
  </si>
  <si>
    <t>Asset Management Plan / Planning</t>
  </si>
  <si>
    <t>Requirements for determining and documenting in asset management planning</t>
  </si>
  <si>
    <t>Common components of an Asset Management Plan and considerations for developing plans.</t>
  </si>
  <si>
    <t>Identifies that an asset management plan should include: key principles, essential elements, data collection, implementation needs, operational considerations, successful implementations, and emerging trends. Framework for an asset management plan is the seven questions.</t>
  </si>
  <si>
    <t>Does not include a specific module on developing an asset management plan, as there are many formats and starting points for developing an asset management plan. The roadmap instead focuses on asset management practices.</t>
  </si>
  <si>
    <t>Recommends that municipalities develop an Asset Management Plan for the portfolio of assets required to support delivery of services. Includes a suggested outline for an asset management plan.</t>
  </si>
  <si>
    <t>Identifies the kind of information an asset management plan should include (expected upcoming infrastructure work, timing and cost of work, current funding in place, discussions about levels of service and risks associated with providing levels of service).</t>
  </si>
  <si>
    <t>Provides a list of sections for an asset management plan (executive summary, introduction, state of infrastructure, expected levels of service, asset management strategy, and financing strategy) and contents for each section.  Future funding in Ontario is dependent on having all of these sections in an asset management plan.</t>
  </si>
  <si>
    <t>Finances</t>
  </si>
  <si>
    <t>Long term financial planning</t>
  </si>
  <si>
    <t>Identifies the requirement for integrating technical and financial plans. Question - how much will it cost and what is the acceptable level of risk? How do you ensure short and long term affordability? References Infraguide's 2004 Developing a Water Distribution System Renewal Plan document</t>
  </si>
  <si>
    <t>Strategies for paying for long term replacement of infrastructure.</t>
  </si>
  <si>
    <t>Identifies how asset management links to long term financial planning, and the importance of reducing potential financial shocks in the future.</t>
  </si>
  <si>
    <t>Includes a section on integration with financial planning, identifying a "building blocks approach to determining cost" and the components to be included in the revenue plan. Also outlines the requirements for a financing strategy that aligns with the asset management plan.</t>
  </si>
  <si>
    <t>Revenue</t>
  </si>
  <si>
    <t xml:space="preserve">Referred to as "Funding Sources". Benefits to knowing funding sources and what this information can help to determine. Highlights the need for collaboration between finance and engineering, and the types of funding sources that should be forecasted. </t>
  </si>
  <si>
    <t>"Understand your financial position" sheet provides best practices on funding levels and sources</t>
  </si>
  <si>
    <t>Reserves / Restricted Surplus</t>
  </si>
  <si>
    <t>Financial sustainability benchmarks/ Strategic Planning</t>
  </si>
  <si>
    <t>Financial Resources for asset management</t>
  </si>
  <si>
    <t>Requirement to resource asset management</t>
  </si>
  <si>
    <t>Need for an iterative process that reconciles proposed activities with available resources.</t>
  </si>
  <si>
    <t>Module included called "Prioritized Improvement Plan" which refers to the need to prioritize AM implementation and to identify the required budget and timeline for each activity.</t>
  </si>
  <si>
    <t>Identifies the need for additional time and resources to get started with asset management.</t>
  </si>
  <si>
    <t>People</t>
  </si>
  <si>
    <t>Engagement and communication (staff and council)</t>
  </si>
  <si>
    <t>Recognizes importance of consultation with employees and stakeholders</t>
  </si>
  <si>
    <t>Identifies what staff need to be aware of, and the requirements of the AM system to identify communication needs</t>
  </si>
  <si>
    <t>Lists of potential internal and external stakeholders. Lists of what staff should be aware of, and methods for improving organizational awareness. Considerations for developing a communication plan and example content.</t>
  </si>
  <si>
    <t>If implementing asset management requires changes to process or organizational structure, recommendation to implement change management. Asset management implementation plan should address quick wins first to build buy-in and trust for the process.</t>
  </si>
  <si>
    <t>Identifies the role of communication and engagement in defining levels of service.</t>
  </si>
  <si>
    <t>Importance of conducting consultation and communication within council and with staff. Outlines how to approach consultation.</t>
  </si>
  <si>
    <t>Identifies the need for elected officials, administrators, and staff to be engaged in the process, understand the benefits, and buy in to the need to practice asset management. Identifies how both staff and elected officials can use asset management outputs. Includes a list of questions that can be asked of council to determine how familiar they are with the state of infrastructure in their community.</t>
  </si>
  <si>
    <t>Includes a tipsheet for communicating asset management</t>
  </si>
  <si>
    <t>Community engagement</t>
  </si>
  <si>
    <t>Provides some suggestions for how to engage the community related to Levels of Service and the benefits provided.</t>
  </si>
  <si>
    <t>Includes principles for consultation, benefits of consultation, steps to take, potential communication tools or approaches, their required level of effort, and how to evaluate the effectiveness of the initiatives. Also includes an appendix on media training.</t>
  </si>
  <si>
    <t>Importance of consultation and communication with customers and stakeholders.</t>
  </si>
  <si>
    <t>Asset management roles/ competencies (incl. council)</t>
  </si>
  <si>
    <t>Under the fundamental of Leadership, states that leadership and culture are determinants of value and there is a requirement for clearly defined roles, responsibilities, and authorities; ensuring that employees are aware, competent, and empowered. Identifies the role of organizational leaders in AM.</t>
  </si>
  <si>
    <t>Requirements for leadership to demonstrate leadership and commitment to AM. Identifies which responsibilities need to be assigned. Requirement to ensure necessary competence.</t>
  </si>
  <si>
    <t>Considerations for assiging responsibilities to roles and requirement to communicate responsibilities to stakeholders. Examples for conducting a gap analysis and training plan for competency improvement. Relationship between competencies and organizational design.</t>
  </si>
  <si>
    <t>Recommendation to develop competencies and training strategies that support asset management practices.</t>
  </si>
  <si>
    <t>Teamwork</t>
  </si>
  <si>
    <t>Specifies need for a cross-functional team with a designated champion that reports to senior management.</t>
  </si>
  <si>
    <t>Leadership</t>
  </si>
  <si>
    <t>requirement for leadership</t>
  </si>
  <si>
    <t>requirements from leadership</t>
  </si>
  <si>
    <t>how to demonstrate leadership requirements</t>
  </si>
  <si>
    <t>Implementation</t>
  </si>
  <si>
    <t>Implementing asset management</t>
  </si>
  <si>
    <t>Identifying the scope of the asset management system</t>
  </si>
  <si>
    <t>Determining the scope of the AM system Consideration of criteria for implementation of processes and actions (e.g. roles and responsibilities, procedures, resource allocation, and competency development). Considerations for management of change.</t>
  </si>
  <si>
    <t>Differentiates between operational approach and senior-directed approach. Lists needs for implementation (people, information, information technology, computerized asset management system, business plan, implementation plan). Identifies common challenges to implementing asset management - including institutional challenges, technical challenges, and funding challenges. Includes implementation case studies to illustrate different implementation approaches. Suggests modifications for implementing in small or remote municipalities.</t>
  </si>
  <si>
    <t>Identifies the applications and limitations of the top-down and bottom-up approaches.</t>
  </si>
  <si>
    <t>Identifies the role of communication and engagement in implementing asset management.</t>
  </si>
  <si>
    <t xml:space="preserve">Outlines a process for implemeting asset management planning using the roadmap. Also includes a module on "Prioritized Improvement Plans" for the implementation of asset management. </t>
  </si>
  <si>
    <t>Benchmarking, assessment, performance evaluation, reporting</t>
  </si>
  <si>
    <t>Identifies the importance of performance evaluation</t>
  </si>
  <si>
    <t>Document lists all the requirements for asset management systems, and can be used as an assessment tool. Requirements of a performance evaluation and reporting, internal auditing, and management reviews for the purposes of compliance with ISO standards.</t>
  </si>
  <si>
    <t>Requirements for the development of processes for systematic measurment, monitoring, analysis, and evaluation of the organization's assets, asset management system, and asset management activity on a regular basis. Statements on what the process for monitoring performance should address. Requirements for internal audits and management reviews.</t>
  </si>
  <si>
    <t>Section on evaluating the effectiveness of asset management, including some examples of what can be tracked for evaluation. Identification of two types of benchmarking - metric benchmarking and process benchmarking. References Canadian benchmarking studies, such as the Ontario Municipal Chief Administrative Officers Benchmarking Initiative (OMBI), the Ontario Municipal Performance Measurement Program (MPMP) and the Canadian National Water and Wastewater Benchmarking Partnership.</t>
  </si>
  <si>
    <t>Identifies a list of measures that can be used to evaluate effectiveness of top-down and bottom-up practices.</t>
  </si>
  <si>
    <t>Continuous improvement</t>
  </si>
  <si>
    <t>Module on Improvement Plan and Process. Outlines why an improvement plan is beneficial and a process for developing an improvement plan.</t>
  </si>
  <si>
    <t>"Set, review, comply, and respond" document identifies the need to monitor, document, and review outcomes of the strategy. It also lists compliance monitoring as a best practice.</t>
  </si>
  <si>
    <t>Self-assessment checklists includes questions about implementation and continuous improvement.</t>
  </si>
  <si>
    <t>Organizational Integration</t>
  </si>
  <si>
    <t>References an integrated management systems approach</t>
  </si>
  <si>
    <t>Requirement to identify interaction with other management systems</t>
  </si>
  <si>
    <t>Shows relationship between asset management and other corporate plans</t>
  </si>
  <si>
    <t>Identifies how asset management information can be leveraged for grant writing, setting user fees, tax rates, and developing partnerships for service delivery.</t>
  </si>
  <si>
    <t>Outlines other municipal activities that align with asset management, such as infrastructure planning, land use planning, and alternative financing and procurement.</t>
  </si>
  <si>
    <t>Organizational Plan (High level, not specific to AM)</t>
  </si>
  <si>
    <t>Includes a module called "Strategic Goals" which refers to goals at an organizational level - not only specific to asset management. Outlines how to apply Strategic Goals to AM, and what information should be known and documented.</t>
  </si>
  <si>
    <t>Decision Making and Governance</t>
  </si>
  <si>
    <t>Describes the relationship between asset management and the asset management system, and how not all the elements that contribute to asset management outcomes can be formalized - such as leadership, culture, motivation, behaviour, etc. Components of the AM system are described.</t>
  </si>
  <si>
    <t>Diagram that illustrates the relationship between key elements of an asset management system and the boundary of systems.</t>
  </si>
  <si>
    <t>Includes module on "evaluating decision processes". Outlines the need to document decision processes and benefits from documentation. Identifies process for evaluating decision making processes and key objectives for decision processes.</t>
  </si>
  <si>
    <t>Includes a recommendation to develop governance structures to support asset management practices</t>
  </si>
  <si>
    <t>"Informed decision making" sheet outlines process for evaluating decision making processes and improving them.</t>
  </si>
  <si>
    <t>Document Access (Do you have to pay for it?)</t>
  </si>
  <si>
    <t>Yes - fill in cost here</t>
  </si>
  <si>
    <t>YES</t>
  </si>
  <si>
    <t>NO</t>
  </si>
  <si>
    <t>Other Notes</t>
  </si>
  <si>
    <t>Includes case studies of successful implementations.</t>
  </si>
  <si>
    <t>Also includes information on collecting O&amp;M related data, such as customer data and performance data</t>
  </si>
  <si>
    <t>Provides hypothetical examples for application of the top-down and bottom up approaches.</t>
  </si>
  <si>
    <t>Includes case studies of three organizations that have defined levels of service and the benefit obtained from defining levels of service.</t>
  </si>
  <si>
    <t>Includes stories of best and worst practices from various sizes of municipalities on infrastructure and public consultation</t>
  </si>
  <si>
    <t>Good intro information on many components of asset management, but can be difficult to understand how it all fits together.</t>
  </si>
  <si>
    <t>document may be an effective high level overview on asset management for general audiences.</t>
  </si>
  <si>
    <t>Accompanied with a video that can be a useful communication tool</t>
  </si>
  <si>
    <t>Focus is on the contents of the asset management plan.</t>
  </si>
  <si>
    <t>General comments: black-box, subscription fees</t>
  </si>
  <si>
    <t>1.       ASSET INVENTORY</t>
  </si>
  <si>
    <t>2.       LEVELS OF SERVICE</t>
  </si>
  <si>
    <t>3.       RISK MANAGEMENT</t>
  </si>
  <si>
    <t>4.       COSTS</t>
  </si>
  <si>
    <t>Inventory Template</t>
  </si>
  <si>
    <t>Risk Register - Example</t>
  </si>
  <si>
    <t>Capital Plan</t>
  </si>
  <si>
    <t>How to assess and improve your asset management practices</t>
  </si>
  <si>
    <t>A process for conducting an assessment of asset management practices and a template for planning for improvement.</t>
  </si>
  <si>
    <t>Overview of asset management resources</t>
  </si>
  <si>
    <t>A review of the major publicly available asset management resources that identifies the scope and focus of each resource.</t>
  </si>
  <si>
    <t xml:space="preserve">Major </t>
  </si>
  <si>
    <t>Minor</t>
  </si>
  <si>
    <t>Curb and Gutter</t>
  </si>
  <si>
    <t>Multi-Use Path</t>
  </si>
  <si>
    <t>Sidewalk</t>
  </si>
  <si>
    <t xml:space="preserve">Road Signs </t>
  </si>
  <si>
    <t xml:space="preserve">Street Lights </t>
  </si>
  <si>
    <t xml:space="preserve">Traffic Lights </t>
  </si>
  <si>
    <t>Pumphouse (Pump, lift, transfer stations)</t>
  </si>
  <si>
    <t>Lagoons</t>
  </si>
  <si>
    <t>Flow Meter</t>
  </si>
  <si>
    <t xml:space="preserve">Pump Station </t>
  </si>
  <si>
    <t>Truck Fill</t>
  </si>
  <si>
    <t>Outfall</t>
  </si>
  <si>
    <t>Wetlands</t>
  </si>
  <si>
    <t>Roadways Lines</t>
  </si>
  <si>
    <t>Roadway Points</t>
  </si>
  <si>
    <t xml:space="preserve">Treatment Plant </t>
  </si>
  <si>
    <t>Lanes</t>
  </si>
  <si>
    <t>P</t>
  </si>
  <si>
    <t>HYD</t>
  </si>
  <si>
    <t>V</t>
  </si>
  <si>
    <t>NS</t>
  </si>
  <si>
    <t>Control Valve</t>
  </si>
  <si>
    <t>Water Tank</t>
  </si>
  <si>
    <t xml:space="preserve">Meter Chamber </t>
  </si>
  <si>
    <t>Pressure Main</t>
  </si>
  <si>
    <t>LN</t>
  </si>
  <si>
    <t>RD</t>
  </si>
  <si>
    <t>SW</t>
  </si>
  <si>
    <t xml:space="preserve">Catch Basin </t>
  </si>
  <si>
    <t>Projected Funding</t>
  </si>
  <si>
    <t>Reserves</t>
  </si>
  <si>
    <t>Debt</t>
  </si>
  <si>
    <t>General Description</t>
  </si>
  <si>
    <t>Review Key</t>
  </si>
  <si>
    <t>CU</t>
  </si>
  <si>
    <t>DI</t>
  </si>
  <si>
    <t>LS</t>
  </si>
  <si>
    <t>OUT</t>
  </si>
  <si>
    <t>WET</t>
  </si>
  <si>
    <t>BD</t>
  </si>
  <si>
    <t>CRB</t>
  </si>
  <si>
    <t>MU</t>
  </si>
  <si>
    <t>SN</t>
  </si>
  <si>
    <t>TL</t>
  </si>
  <si>
    <t>Comprehesive guidance and case studies on the implementation of asset management. Focus on defining the services that assets need to deliver, and then developing lifecycle strategies to effectively deliver service.</t>
  </si>
  <si>
    <t>Inventory tipsheet provides sample asset condition model.</t>
  </si>
  <si>
    <t xml:space="preserve">Asset Replacement Plan </t>
  </si>
  <si>
    <t>International Infrastructure Management Manual (2011)</t>
  </si>
  <si>
    <t>Provides definition of asset management and key elements.</t>
  </si>
  <si>
    <t>Includes section on drivers and benefits of asset management</t>
  </si>
  <si>
    <t>Section on asset management drivers, understanding and defining requirements. Includes maturity indices for key components of asset management.</t>
  </si>
  <si>
    <t>Section on establishing base asset knowledge, including identifying asset requirements, structure and hierarchy, asset identification systems, and data collection processes.</t>
  </si>
  <si>
    <t>Section on assessing asset condition, including processes, techniques, and examples of asset-specific condition grading systems.</t>
  </si>
  <si>
    <t>Data collection processes outlined in section "Establishing Base Asset Knowledge". Also includes sub-section on maintaining and improving data confidence.</t>
  </si>
  <si>
    <t>Section on "Information Systems and Tools". Information systems are identified as an asset management enabler.</t>
  </si>
  <si>
    <t>Section on Financial and Funding Strategies includes information on valuation approaches and calculating depreciated replacement cost.</t>
  </si>
  <si>
    <t>Information within "Financial and Funding Strategies" section on identifying and categorizing Lifecycle Costs.</t>
  </si>
  <si>
    <t>Section on Identifying Critical Assets and Business Risks</t>
  </si>
  <si>
    <t>Section on Developing and Monitoring Levels of Service</t>
  </si>
  <si>
    <t>Policy</t>
  </si>
  <si>
    <t>Asset Maangement Policy is discussed under "The Strategic Context and the Asset Management Policy"</t>
  </si>
  <si>
    <t>Referenced under "The Strategic Context and the Asset Maangement Policy"</t>
  </si>
  <si>
    <t>Section on "Developing Capital Investment Strategies and Plan" which outlines how to develop the main components of the capital plan.</t>
  </si>
  <si>
    <t xml:space="preserve">Sub-section on "Developing Renewal Programs" </t>
  </si>
  <si>
    <t>Section on Asset Management Plans as an Asset Management Enabler. Includes a process for plan development and an example of an asset management plan structure.</t>
  </si>
  <si>
    <t>"Developing Funding Plans" within "Financial and Funding Strategies"</t>
  </si>
  <si>
    <t>"Developing Funding Plans" and " Developing Long Term Financial Forecasts" within "Financial and Funding Strategies"</t>
  </si>
  <si>
    <t>"Asset Management Teams" section within "Asset Management Enablers"</t>
  </si>
  <si>
    <t>Customer consultation processes included in "Developing and Monitoring Levels of Service" section</t>
  </si>
  <si>
    <t>Roles, structures, and capability requirements are covered in section on "Asset Management Teams"</t>
  </si>
  <si>
    <t>Section on "Asset Management Teams"</t>
  </si>
  <si>
    <t>Covered in "Asset Management Teams"</t>
  </si>
  <si>
    <t>Section on "Continuous Improvement" which includes assessing curent and appropriate AM performance</t>
  </si>
  <si>
    <t xml:space="preserve">Section on "Continuous Improvement" </t>
  </si>
  <si>
    <t>IIMM is being updated for late 2015 and new edition will be available.</t>
  </si>
  <si>
    <t>Sample Consequence Table - ROADS</t>
  </si>
  <si>
    <t>Asset Replacement Forecast - Example for Roads</t>
  </si>
  <si>
    <t>Asset Replacement Forecast - Summary Template</t>
  </si>
  <si>
    <t>Asset replacement forecast summary template</t>
  </si>
  <si>
    <t> An editable template for a summary level asset replacement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</si>
</sst>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quot;$&quot;#,##0;[Red]\-&quot;$&quot;#,##0"/>
    <numFmt numFmtId="165" formatCode="_-&quot;$&quot;* #,##0.00_-;\-&quot;$&quot;* #,##0.00_-;_-&quot;$&quot;* &quot;-&quot;??_-;_-@_-"/>
    <numFmt numFmtId="166" formatCode="_(&quot;$&quot;* #,##0_);_(&quot;$&quot;* \(#,##0\);_(&quot;$&quot;* &quot;-&quot;??_);_(@_)"/>
    <numFmt numFmtId="167" formatCode="_-&quot;$&quot;* #,##0_-;\-&quot;$&quot;* #,##0_-;_-&quot;$&quot;* &quot;-&quot;??_-;_-@_-"/>
    <numFmt numFmtId="168" formatCode="&quot;$&quot;#,##0"/>
    <numFmt numFmtId="169" formatCode="#,##0.0"/>
  </numFmts>
  <fonts count="38" x14ac:knownFonts="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1"/>
      <color theme="1"/>
      <name val="Calibri"/>
      <family val="2"/>
    </font>
    <font>
      <b/>
      <sz val="11"/>
      <color theme="1"/>
      <name val="Calibri"/>
      <family val="2"/>
    </font>
    <font>
      <sz val="10"/>
      <name val="Arial"/>
      <family val="2"/>
    </font>
    <font>
      <sz val="11"/>
      <color theme="1"/>
      <name val="Arial"/>
      <family val="2"/>
    </font>
    <font>
      <sz val="12"/>
      <color theme="1"/>
      <name val="Calibri"/>
      <family val="2"/>
      <scheme val="minor"/>
    </font>
    <font>
      <sz val="12"/>
      <color theme="1"/>
      <name val="Century Gothic"/>
      <family val="2"/>
    </font>
    <font>
      <b/>
      <sz val="12"/>
      <color rgb="FF000000"/>
      <name val="Century Gothic"/>
      <family val="2"/>
    </font>
    <font>
      <sz val="11"/>
      <color theme="1"/>
      <name val="Century Gothic"/>
      <family val="2"/>
    </font>
    <font>
      <b/>
      <sz val="10"/>
      <color rgb="FF000000"/>
      <name val="Century Gothic"/>
      <family val="2"/>
    </font>
    <font>
      <sz val="10"/>
      <color rgb="FF000000"/>
      <name val="Century Gothic"/>
      <family val="2"/>
    </font>
    <font>
      <sz val="10"/>
      <color theme="1"/>
      <name val="Century Gothic"/>
      <family val="2"/>
    </font>
    <font>
      <b/>
      <sz val="10"/>
      <color theme="1"/>
      <name val="Century Gothic"/>
      <family val="2"/>
    </font>
    <font>
      <b/>
      <sz val="10"/>
      <color theme="0"/>
      <name val="Century Gothic"/>
      <family val="2"/>
    </font>
    <font>
      <b/>
      <sz val="22"/>
      <color theme="0"/>
      <name val="Century Gothic"/>
      <family val="2"/>
    </font>
    <font>
      <b/>
      <sz val="10"/>
      <name val="Century Gothic"/>
      <family val="2"/>
    </font>
    <font>
      <b/>
      <sz val="11"/>
      <color theme="1"/>
      <name val="Century Gothic"/>
      <family val="2"/>
    </font>
    <font>
      <b/>
      <sz val="12"/>
      <color theme="1"/>
      <name val="Century Gothic"/>
      <family val="2"/>
    </font>
    <font>
      <sz val="12"/>
      <color theme="0"/>
      <name val="Century Gothic"/>
      <family val="2"/>
    </font>
    <font>
      <b/>
      <sz val="12"/>
      <color theme="0"/>
      <name val="Century Gothic"/>
      <family val="2"/>
    </font>
    <font>
      <b/>
      <sz val="14"/>
      <color theme="0"/>
      <name val="Century Gothic"/>
      <family val="2"/>
    </font>
    <font>
      <b/>
      <sz val="16"/>
      <color theme="0"/>
      <name val="Century Gothic"/>
      <family val="2"/>
    </font>
    <font>
      <sz val="8.5"/>
      <color indexed="8"/>
      <name val="Century Gothic"/>
      <family val="2"/>
    </font>
    <font>
      <sz val="11"/>
      <name val="Century Gothic"/>
      <family val="2"/>
    </font>
    <font>
      <sz val="11"/>
      <color rgb="FFFF0000"/>
      <name val="Century Gothic"/>
      <family val="2"/>
    </font>
    <font>
      <b/>
      <i/>
      <sz val="10"/>
      <color theme="1"/>
      <name val="Century Gothic"/>
      <family val="2"/>
    </font>
    <font>
      <sz val="10"/>
      <color theme="0"/>
      <name val="Century Gothic"/>
      <family val="2"/>
    </font>
    <font>
      <b/>
      <i/>
      <sz val="10"/>
      <color theme="0"/>
      <name val="Century Gothic"/>
      <family val="2"/>
    </font>
    <font>
      <i/>
      <sz val="10"/>
      <color theme="0"/>
      <name val="Century Gothic"/>
      <family val="2"/>
    </font>
    <font>
      <sz val="10"/>
      <color rgb="FFFF0000"/>
      <name val="Century Gothic"/>
      <family val="2"/>
    </font>
    <font>
      <sz val="10"/>
      <color indexed="8"/>
      <name val="Century Gothic"/>
      <family val="2"/>
    </font>
    <font>
      <b/>
      <sz val="10"/>
      <color indexed="8"/>
      <name val="Century Gothic"/>
      <family val="2"/>
    </font>
    <font>
      <sz val="10"/>
      <name val="Century Gothic"/>
      <family val="2"/>
    </font>
    <font>
      <b/>
      <sz val="11"/>
      <color theme="0"/>
      <name val="Century Gothic"/>
      <family val="2"/>
    </font>
  </fonts>
  <fills count="1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rgb="FFFFFF99"/>
        <bgColor indexed="64"/>
      </patternFill>
    </fill>
    <fill>
      <patternFill patternType="solid">
        <fgColor theme="0"/>
        <bgColor indexed="64"/>
      </patternFill>
    </fill>
    <fill>
      <patternFill patternType="solid">
        <fgColor rgb="FFEFF274"/>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33658A"/>
        <bgColor indexed="64"/>
      </patternFill>
    </fill>
    <fill>
      <patternFill patternType="solid">
        <fgColor rgb="FF70AE6E"/>
        <bgColor indexed="64"/>
      </patternFill>
    </fill>
    <fill>
      <patternFill patternType="solid">
        <fgColor rgb="FFE6AE2E"/>
        <bgColor indexed="64"/>
      </patternFill>
    </fill>
    <fill>
      <patternFill patternType="solid">
        <fgColor rgb="FF2D936D"/>
        <bgColor indexed="64"/>
      </patternFill>
    </fill>
    <fill>
      <patternFill patternType="solid">
        <fgColor rgb="FFFFFF66"/>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style="medium">
        <color auto="1"/>
      </left>
      <right/>
      <top style="thin">
        <color auto="1"/>
      </top>
      <bottom/>
      <diagonal/>
    </border>
    <border>
      <left style="thin">
        <color auto="1"/>
      </left>
      <right style="medium">
        <color auto="1"/>
      </right>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top style="thin">
        <color auto="1"/>
      </top>
      <bottom style="double">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right/>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right/>
      <top style="hair">
        <color auto="1"/>
      </top>
      <bottom/>
      <diagonal/>
    </border>
    <border>
      <left style="medium">
        <color auto="1"/>
      </left>
      <right style="thin">
        <color auto="1"/>
      </right>
      <top/>
      <bottom/>
      <diagonal/>
    </border>
    <border>
      <left style="thin">
        <color auto="1"/>
      </left>
      <right/>
      <top style="thick">
        <color auto="1"/>
      </top>
      <bottom style="thin">
        <color auto="1"/>
      </bottom>
      <diagonal/>
    </border>
    <border>
      <left/>
      <right/>
      <top style="thick">
        <color auto="1"/>
      </top>
      <bottom style="thin">
        <color auto="1"/>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medium">
        <color auto="1"/>
      </left>
      <right/>
      <top style="medium">
        <color rgb="FF000000"/>
      </top>
      <bottom style="medium">
        <color rgb="FF000000"/>
      </bottom>
      <diagonal/>
    </border>
    <border>
      <left style="medium">
        <color auto="1"/>
      </left>
      <right/>
      <top style="medium">
        <color rgb="FF000000"/>
      </top>
      <bottom/>
      <diagonal/>
    </border>
    <border>
      <left/>
      <right style="medium">
        <color auto="1"/>
      </right>
      <top style="medium">
        <color rgb="FF000000"/>
      </top>
      <bottom/>
      <diagonal/>
    </border>
    <border>
      <left style="thin">
        <color indexed="64"/>
      </left>
      <right style="medium">
        <color auto="1"/>
      </right>
      <top style="medium">
        <color rgb="FF000000"/>
      </top>
      <bottom style="medium">
        <color rgb="FF000000"/>
      </bottom>
      <diagonal/>
    </border>
    <border>
      <left style="thin">
        <color indexed="64"/>
      </left>
      <right/>
      <top/>
      <bottom/>
      <diagonal/>
    </border>
    <border>
      <left style="medium">
        <color auto="1"/>
      </left>
      <right style="thin">
        <color auto="1"/>
      </right>
      <top/>
      <bottom style="medium">
        <color auto="1"/>
      </bottom>
      <diagonal/>
    </border>
    <border>
      <left/>
      <right style="medium">
        <color auto="1"/>
      </right>
      <top style="thick">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hair">
        <color auto="1"/>
      </top>
      <bottom style="medium">
        <color auto="1"/>
      </bottom>
      <diagonal/>
    </border>
  </borders>
  <cellStyleXfs count="3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2" fillId="0" borderId="0"/>
    <xf numFmtId="44" fontId="2" fillId="0" borderId="0" applyFont="0" applyFill="0" applyBorder="0" applyAlignment="0" applyProtection="0"/>
    <xf numFmtId="0" fontId="7" fillId="0" borderId="0"/>
    <xf numFmtId="44" fontId="7"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xf numFmtId="0" fontId="3" fillId="0" borderId="0" applyNumberFormat="0" applyFill="0" applyBorder="0" applyAlignment="0" applyProtection="0"/>
    <xf numFmtId="0" fontId="4" fillId="0" borderId="0" applyNumberForma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0" fontId="1" fillId="0" borderId="0"/>
  </cellStyleXfs>
  <cellXfs count="576">
    <xf numFmtId="0" fontId="0" fillId="0" borderId="0" xfId="0"/>
    <xf numFmtId="0" fontId="5" fillId="0" borderId="0" xfId="13"/>
    <xf numFmtId="0" fontId="5" fillId="0" borderId="0" xfId="13" applyAlignment="1">
      <alignment wrapText="1"/>
    </xf>
    <xf numFmtId="0" fontId="8" fillId="0" borderId="0" xfId="13" applyFont="1"/>
    <xf numFmtId="0" fontId="10" fillId="0" borderId="0" xfId="0" applyFont="1"/>
    <xf numFmtId="0" fontId="10" fillId="13" borderId="0" xfId="0" applyFont="1" applyFill="1"/>
    <xf numFmtId="0" fontId="12" fillId="0" borderId="0" xfId="14" applyFont="1"/>
    <xf numFmtId="0" fontId="12" fillId="0" borderId="0" xfId="14" applyFont="1" applyAlignment="1">
      <alignment wrapText="1"/>
    </xf>
    <xf numFmtId="0" fontId="12" fillId="0" borderId="1" xfId="14" applyFont="1" applyBorder="1"/>
    <xf numFmtId="0" fontId="10" fillId="0" borderId="0" xfId="14" applyFont="1"/>
    <xf numFmtId="0" fontId="22" fillId="12" borderId="25" xfId="14" applyFont="1" applyFill="1" applyBorder="1"/>
    <xf numFmtId="0" fontId="15" fillId="0" borderId="1" xfId="14" applyFont="1" applyBorder="1" applyAlignment="1">
      <alignment horizontal="left" vertical="center"/>
    </xf>
    <xf numFmtId="0" fontId="15" fillId="12" borderId="1" xfId="14" applyFont="1" applyFill="1" applyBorder="1" applyAlignment="1">
      <alignment horizontal="left" vertical="center"/>
    </xf>
    <xf numFmtId="0" fontId="23" fillId="12" borderId="26" xfId="14" applyFont="1" applyFill="1" applyBorder="1" applyAlignment="1">
      <alignment horizontal="center" vertical="center"/>
    </xf>
    <xf numFmtId="0" fontId="23" fillId="12" borderId="27" xfId="14" applyFont="1" applyFill="1" applyBorder="1" applyAlignment="1">
      <alignment horizontal="center" vertical="center"/>
    </xf>
    <xf numFmtId="0" fontId="21" fillId="12" borderId="32" xfId="14" applyFont="1" applyFill="1" applyBorder="1" applyAlignment="1">
      <alignment wrapText="1"/>
    </xf>
    <xf numFmtId="0" fontId="15" fillId="12" borderId="1" xfId="14" applyFont="1" applyFill="1" applyBorder="1" applyAlignment="1">
      <alignment horizontal="left" vertical="center" wrapText="1"/>
    </xf>
    <xf numFmtId="0" fontId="15" fillId="12" borderId="35" xfId="14" applyFont="1" applyFill="1" applyBorder="1" applyAlignment="1">
      <alignment horizontal="left" vertical="center" wrapText="1"/>
    </xf>
    <xf numFmtId="166" fontId="15" fillId="0" borderId="1" xfId="15" applyNumberFormat="1" applyFont="1" applyBorder="1" applyAlignment="1">
      <alignment horizontal="left" vertical="center"/>
    </xf>
    <xf numFmtId="0" fontId="15" fillId="0" borderId="35" xfId="14" applyFont="1" applyBorder="1" applyAlignment="1">
      <alignment horizontal="left" vertical="center"/>
    </xf>
    <xf numFmtId="0" fontId="15" fillId="0" borderId="38" xfId="14" applyFont="1" applyBorder="1" applyAlignment="1">
      <alignment horizontal="left" vertical="center"/>
    </xf>
    <xf numFmtId="0" fontId="15" fillId="0" borderId="38" xfId="14" applyFont="1" applyBorder="1" applyAlignment="1">
      <alignment horizontal="left" vertical="center" wrapText="1"/>
    </xf>
    <xf numFmtId="0" fontId="15" fillId="0" borderId="39" xfId="14" applyFont="1" applyBorder="1" applyAlignment="1">
      <alignment horizontal="left" vertical="center" wrapText="1"/>
    </xf>
    <xf numFmtId="0" fontId="12" fillId="0" borderId="0" xfId="14" applyFont="1" applyAlignment="1">
      <alignment horizontal="center"/>
    </xf>
    <xf numFmtId="0" fontId="15" fillId="0" borderId="0" xfId="14" applyFont="1"/>
    <xf numFmtId="0" fontId="10" fillId="0" borderId="0" xfId="14" applyFont="1" applyAlignment="1">
      <alignment vertical="center"/>
    </xf>
    <xf numFmtId="0" fontId="12" fillId="0" borderId="32" xfId="14" applyFont="1" applyBorder="1"/>
    <xf numFmtId="0" fontId="12" fillId="0" borderId="1" xfId="14" applyFont="1" applyBorder="1" applyAlignment="1">
      <alignment horizontal="center"/>
    </xf>
    <xf numFmtId="0" fontId="12" fillId="0" borderId="35" xfId="14" applyFont="1" applyBorder="1" applyAlignment="1">
      <alignment horizontal="center"/>
    </xf>
    <xf numFmtId="0" fontId="12" fillId="0" borderId="4" xfId="14" applyFont="1" applyBorder="1"/>
    <xf numFmtId="0" fontId="12" fillId="0" borderId="2" xfId="14" applyFont="1" applyBorder="1"/>
    <xf numFmtId="0" fontId="12" fillId="0" borderId="35" xfId="14" applyFont="1" applyBorder="1"/>
    <xf numFmtId="0" fontId="12" fillId="0" borderId="32" xfId="14" applyFont="1" applyBorder="1" applyAlignment="1">
      <alignment horizontal="left" indent="1"/>
    </xf>
    <xf numFmtId="168" fontId="12" fillId="0" borderId="1" xfId="14" applyNumberFormat="1" applyFont="1" applyBorder="1"/>
    <xf numFmtId="168" fontId="12" fillId="0" borderId="2" xfId="14" applyNumberFormat="1" applyFont="1" applyBorder="1"/>
    <xf numFmtId="168" fontId="12" fillId="0" borderId="32" xfId="14" applyNumberFormat="1" applyFont="1" applyBorder="1"/>
    <xf numFmtId="168" fontId="12" fillId="0" borderId="35" xfId="14" applyNumberFormat="1" applyFont="1" applyBorder="1"/>
    <xf numFmtId="168" fontId="12" fillId="0" borderId="4" xfId="14" applyNumberFormat="1" applyFont="1" applyBorder="1"/>
    <xf numFmtId="0" fontId="26" fillId="0" borderId="35" xfId="14" applyFont="1" applyFill="1" applyBorder="1" applyAlignment="1" applyProtection="1">
      <alignment horizontal="left" vertical="top" wrapText="1"/>
      <protection locked="0"/>
    </xf>
    <xf numFmtId="0" fontId="12" fillId="0" borderId="32" xfId="14" applyFont="1" applyBorder="1" applyAlignment="1">
      <alignment horizontal="left"/>
    </xf>
    <xf numFmtId="0" fontId="26" fillId="0" borderId="32" xfId="14" applyFont="1" applyBorder="1" applyAlignment="1" applyProtection="1">
      <alignment horizontal="left" vertical="top" wrapText="1"/>
      <protection locked="0"/>
    </xf>
    <xf numFmtId="0" fontId="26" fillId="0" borderId="35" xfId="14" applyFont="1" applyBorder="1" applyAlignment="1" applyProtection="1">
      <alignment horizontal="left" vertical="top" wrapText="1"/>
      <protection locked="0"/>
    </xf>
    <xf numFmtId="0" fontId="12" fillId="0" borderId="32" xfId="14" applyFont="1" applyFill="1" applyBorder="1" applyAlignment="1">
      <alignment horizontal="left"/>
    </xf>
    <xf numFmtId="0" fontId="12" fillId="0" borderId="1" xfId="14" applyFont="1" applyFill="1" applyBorder="1"/>
    <xf numFmtId="0" fontId="12" fillId="0" borderId="1" xfId="14" applyFont="1" applyFill="1" applyBorder="1" applyAlignment="1">
      <alignment horizontal="center"/>
    </xf>
    <xf numFmtId="0" fontId="12" fillId="0" borderId="35" xfId="14" applyFont="1" applyFill="1" applyBorder="1" applyAlignment="1">
      <alignment horizontal="center"/>
    </xf>
    <xf numFmtId="0" fontId="12" fillId="0" borderId="32" xfId="14" applyFont="1" applyFill="1" applyBorder="1"/>
    <xf numFmtId="0" fontId="12" fillId="0" borderId="4" xfId="14" applyFont="1" applyFill="1" applyBorder="1"/>
    <xf numFmtId="0" fontId="12" fillId="0" borderId="2" xfId="14" applyFont="1" applyFill="1" applyBorder="1"/>
    <xf numFmtId="0" fontId="27" fillId="0" borderId="1" xfId="14" applyFont="1" applyFill="1" applyBorder="1"/>
    <xf numFmtId="0" fontId="20" fillId="0" borderId="32" xfId="14" applyFont="1" applyBorder="1"/>
    <xf numFmtId="0" fontId="20" fillId="0" borderId="1" xfId="14" applyFont="1" applyBorder="1"/>
    <xf numFmtId="0" fontId="20" fillId="0" borderId="1" xfId="14" applyFont="1" applyBorder="1" applyAlignment="1">
      <alignment horizontal="center"/>
    </xf>
    <xf numFmtId="0" fontId="20" fillId="0" borderId="35" xfId="14" applyFont="1" applyBorder="1" applyAlignment="1">
      <alignment horizontal="center"/>
    </xf>
    <xf numFmtId="0" fontId="28" fillId="0" borderId="1" xfId="14" applyFont="1" applyFill="1" applyBorder="1"/>
    <xf numFmtId="0" fontId="12" fillId="0" borderId="0" xfId="14" applyFont="1" applyFill="1"/>
    <xf numFmtId="0" fontId="12" fillId="0" borderId="0" xfId="14" applyFont="1" applyFill="1" applyAlignment="1">
      <alignment horizontal="center"/>
    </xf>
    <xf numFmtId="0" fontId="23" fillId="14" borderId="32" xfId="14" applyFont="1" applyFill="1" applyBorder="1" applyAlignment="1">
      <alignment horizontal="center" vertical="center" wrapText="1"/>
    </xf>
    <xf numFmtId="0" fontId="23" fillId="14" borderId="1" xfId="14" applyFont="1" applyFill="1" applyBorder="1" applyAlignment="1">
      <alignment horizontal="center" vertical="center" wrapText="1"/>
    </xf>
    <xf numFmtId="0" fontId="23" fillId="14" borderId="35" xfId="14" applyFont="1" applyFill="1" applyBorder="1" applyAlignment="1">
      <alignment horizontal="center" vertical="center" wrapText="1"/>
    </xf>
    <xf numFmtId="0" fontId="23" fillId="12" borderId="4" xfId="14" applyFont="1" applyFill="1" applyBorder="1" applyAlignment="1">
      <alignment horizontal="center" vertical="center" wrapText="1"/>
    </xf>
    <xf numFmtId="0" fontId="23" fillId="12" borderId="1" xfId="14" applyFont="1" applyFill="1" applyBorder="1" applyAlignment="1">
      <alignment horizontal="center" vertical="center" wrapText="1"/>
    </xf>
    <xf numFmtId="0" fontId="23" fillId="12" borderId="2" xfId="14" applyFont="1" applyFill="1" applyBorder="1" applyAlignment="1">
      <alignment horizontal="center" vertical="center" wrapText="1"/>
    </xf>
    <xf numFmtId="3" fontId="23" fillId="14" borderId="1" xfId="14" applyNumberFormat="1" applyFont="1" applyFill="1" applyBorder="1" applyAlignment="1">
      <alignment horizontal="center" vertical="center" wrapText="1"/>
    </xf>
    <xf numFmtId="2" fontId="23" fillId="14" borderId="1" xfId="14" applyNumberFormat="1" applyFont="1" applyFill="1" applyBorder="1" applyAlignment="1">
      <alignment horizontal="center" vertical="center" wrapText="1"/>
    </xf>
    <xf numFmtId="1" fontId="23" fillId="14" borderId="1" xfId="14" applyNumberFormat="1" applyFont="1" applyFill="1" applyBorder="1" applyAlignment="1">
      <alignment horizontal="center" vertical="center" wrapText="1"/>
    </xf>
    <xf numFmtId="1" fontId="23" fillId="14" borderId="35" xfId="14" applyNumberFormat="1" applyFont="1" applyFill="1" applyBorder="1" applyAlignment="1">
      <alignment horizontal="center" vertical="center" wrapText="1"/>
    </xf>
    <xf numFmtId="1" fontId="23" fillId="12" borderId="4" xfId="14" applyNumberFormat="1" applyFont="1" applyFill="1" applyBorder="1" applyAlignment="1">
      <alignment horizontal="center" vertical="center" wrapText="1"/>
    </xf>
    <xf numFmtId="0" fontId="10" fillId="0" borderId="0" xfId="14" applyFont="1" applyAlignment="1">
      <alignment wrapText="1"/>
    </xf>
    <xf numFmtId="0" fontId="21" fillId="0" borderId="0" xfId="0" applyFont="1" applyFill="1" applyAlignment="1">
      <alignment horizontal="right"/>
    </xf>
    <xf numFmtId="0" fontId="10" fillId="0" borderId="0" xfId="0" applyFont="1" applyFill="1"/>
    <xf numFmtId="0" fontId="16" fillId="0" borderId="52" xfId="0" applyFont="1" applyBorder="1"/>
    <xf numFmtId="17" fontId="15" fillId="0" borderId="0" xfId="0" applyNumberFormat="1" applyFont="1" applyBorder="1"/>
    <xf numFmtId="0" fontId="15" fillId="0" borderId="0" xfId="0" applyFont="1" applyBorder="1"/>
    <xf numFmtId="0" fontId="15" fillId="0" borderId="53" xfId="0" applyFont="1" applyBorder="1"/>
    <xf numFmtId="0" fontId="15" fillId="0" borderId="52" xfId="0" applyFont="1" applyBorder="1"/>
    <xf numFmtId="0" fontId="15" fillId="0" borderId="1" xfId="0" applyFont="1" applyBorder="1"/>
    <xf numFmtId="0" fontId="15" fillId="0" borderId="35" xfId="0" applyFont="1" applyBorder="1"/>
    <xf numFmtId="0" fontId="15" fillId="0" borderId="3" xfId="0" applyFont="1" applyBorder="1"/>
    <xf numFmtId="0" fontId="15" fillId="0" borderId="36" xfId="0" applyFont="1" applyBorder="1"/>
    <xf numFmtId="0" fontId="15" fillId="0" borderId="55" xfId="0" applyFont="1" applyBorder="1"/>
    <xf numFmtId="0" fontId="15" fillId="0" borderId="11" xfId="0" applyFont="1" applyBorder="1"/>
    <xf numFmtId="0" fontId="15" fillId="0" borderId="9" xfId="0" applyFont="1" applyBorder="1"/>
    <xf numFmtId="0" fontId="15" fillId="0" borderId="46" xfId="0" applyFont="1" applyBorder="1"/>
    <xf numFmtId="0" fontId="15" fillId="0" borderId="12" xfId="0" applyFont="1" applyBorder="1"/>
    <xf numFmtId="0" fontId="15" fillId="0" borderId="56" xfId="0" applyFont="1" applyBorder="1"/>
    <xf numFmtId="0" fontId="15" fillId="0" borderId="54" xfId="0" applyFont="1" applyBorder="1"/>
    <xf numFmtId="0" fontId="15" fillId="0" borderId="13" xfId="0" applyFont="1" applyBorder="1"/>
    <xf numFmtId="0" fontId="15" fillId="0" borderId="6" xfId="0" applyFont="1" applyBorder="1"/>
    <xf numFmtId="0" fontId="15" fillId="0" borderId="41" xfId="0" applyFont="1" applyBorder="1"/>
    <xf numFmtId="0" fontId="15" fillId="0" borderId="12" xfId="0" applyFont="1" applyBorder="1" applyAlignment="1">
      <alignment wrapText="1"/>
    </xf>
    <xf numFmtId="0" fontId="15" fillId="0" borderId="56" xfId="0" applyFont="1" applyBorder="1" applyAlignment="1">
      <alignment wrapText="1"/>
    </xf>
    <xf numFmtId="0" fontId="15" fillId="0" borderId="13" xfId="0" applyFont="1" applyBorder="1" applyAlignment="1">
      <alignment wrapText="1"/>
    </xf>
    <xf numFmtId="0" fontId="15" fillId="0" borderId="41" xfId="0" applyFont="1" applyBorder="1" applyAlignment="1">
      <alignment wrapText="1"/>
    </xf>
    <xf numFmtId="164" fontId="15" fillId="0" borderId="56" xfId="0" applyNumberFormat="1" applyFont="1" applyBorder="1"/>
    <xf numFmtId="0" fontId="15" fillId="0" borderId="8" xfId="0" applyFont="1" applyBorder="1"/>
    <xf numFmtId="0" fontId="15" fillId="0" borderId="10" xfId="0" applyFont="1" applyBorder="1"/>
    <xf numFmtId="0" fontId="15" fillId="0" borderId="57" xfId="0" applyFont="1" applyBorder="1"/>
    <xf numFmtId="0" fontId="15" fillId="0" borderId="5" xfId="0" applyFont="1" applyBorder="1"/>
    <xf numFmtId="0" fontId="15" fillId="0" borderId="7" xfId="0" applyFont="1" applyBorder="1"/>
    <xf numFmtId="0" fontId="15" fillId="0" borderId="42" xfId="0" applyFont="1" applyBorder="1"/>
    <xf numFmtId="164" fontId="15" fillId="0" borderId="11" xfId="0" applyNumberFormat="1" applyFont="1" applyBorder="1"/>
    <xf numFmtId="164" fontId="15" fillId="0" borderId="12" xfId="0" applyNumberFormat="1" applyFont="1" applyBorder="1"/>
    <xf numFmtId="0" fontId="16" fillId="0" borderId="52" xfId="0" applyFont="1" applyBorder="1" applyAlignment="1">
      <alignment wrapText="1"/>
    </xf>
    <xf numFmtId="17" fontId="15" fillId="0" borderId="0" xfId="0" applyNumberFormat="1" applyFont="1" applyBorder="1" applyAlignment="1">
      <alignment wrapText="1"/>
    </xf>
    <xf numFmtId="0" fontId="15" fillId="0" borderId="0" xfId="0" applyFont="1" applyBorder="1" applyAlignment="1">
      <alignment wrapText="1"/>
    </xf>
    <xf numFmtId="0" fontId="15" fillId="0" borderId="53" xfId="0" applyFont="1" applyBorder="1" applyAlignment="1">
      <alignment wrapText="1"/>
    </xf>
    <xf numFmtId="0" fontId="15" fillId="0" borderId="52" xfId="0" applyFont="1" applyBorder="1" applyAlignment="1">
      <alignment wrapText="1"/>
    </xf>
    <xf numFmtId="0" fontId="15" fillId="0" borderId="3" xfId="0" applyFont="1" applyBorder="1" applyAlignment="1">
      <alignment wrapText="1"/>
    </xf>
    <xf numFmtId="0" fontId="15" fillId="0" borderId="36" xfId="0" applyFont="1" applyBorder="1" applyAlignment="1">
      <alignment wrapText="1"/>
    </xf>
    <xf numFmtId="0" fontId="15" fillId="0" borderId="55" xfId="0" applyFont="1" applyBorder="1" applyAlignment="1">
      <alignment wrapText="1"/>
    </xf>
    <xf numFmtId="0" fontId="15" fillId="0" borderId="11" xfId="0" applyFont="1" applyBorder="1" applyAlignment="1">
      <alignment wrapText="1"/>
    </xf>
    <xf numFmtId="0" fontId="15" fillId="0" borderId="9" xfId="0" applyFont="1" applyBorder="1" applyAlignment="1">
      <alignment wrapText="1"/>
    </xf>
    <xf numFmtId="0" fontId="15" fillId="0" borderId="46" xfId="0" applyFont="1" applyBorder="1" applyAlignment="1">
      <alignment wrapText="1"/>
    </xf>
    <xf numFmtId="0" fontId="15" fillId="0" borderId="54" xfId="0" applyFont="1" applyBorder="1" applyAlignment="1">
      <alignment wrapText="1"/>
    </xf>
    <xf numFmtId="0" fontId="15" fillId="0" borderId="6" xfId="0" applyFont="1" applyBorder="1" applyAlignment="1">
      <alignment wrapText="1"/>
    </xf>
    <xf numFmtId="0" fontId="10" fillId="0" borderId="0" xfId="0" applyFont="1" applyAlignment="1">
      <alignment wrapText="1"/>
    </xf>
    <xf numFmtId="0" fontId="17" fillId="12" borderId="54" xfId="0" applyFont="1" applyFill="1" applyBorder="1" applyAlignment="1">
      <alignment vertical="center" wrapText="1"/>
    </xf>
    <xf numFmtId="0" fontId="17" fillId="12" borderId="1" xfId="0" applyFont="1" applyFill="1" applyBorder="1" applyAlignment="1">
      <alignment vertical="center" wrapText="1"/>
    </xf>
    <xf numFmtId="0" fontId="17" fillId="12" borderId="6" xfId="0" applyFont="1" applyFill="1" applyBorder="1" applyAlignment="1">
      <alignment vertical="center" wrapText="1"/>
    </xf>
    <xf numFmtId="0" fontId="15" fillId="0" borderId="52" xfId="0" applyFont="1" applyBorder="1" applyAlignment="1">
      <alignment vertical="center" wrapText="1"/>
    </xf>
    <xf numFmtId="0" fontId="15" fillId="0" borderId="12" xfId="0" applyFont="1" applyBorder="1" applyAlignment="1">
      <alignment vertical="center" wrapText="1"/>
    </xf>
    <xf numFmtId="0" fontId="15" fillId="0" borderId="0" xfId="0" applyFont="1" applyBorder="1" applyAlignment="1">
      <alignment vertical="center" wrapText="1"/>
    </xf>
    <xf numFmtId="164" fontId="15" fillId="0" borderId="56" xfId="0" applyNumberFormat="1" applyFont="1" applyBorder="1" applyAlignment="1">
      <alignment vertical="center" wrapText="1"/>
    </xf>
    <xf numFmtId="0" fontId="15" fillId="0" borderId="56" xfId="0" applyFont="1" applyBorder="1" applyAlignment="1">
      <alignment vertical="center" wrapText="1"/>
    </xf>
    <xf numFmtId="0" fontId="15" fillId="0" borderId="54" xfId="0" applyFont="1" applyBorder="1" applyAlignment="1">
      <alignment vertical="center" wrapText="1"/>
    </xf>
    <xf numFmtId="0" fontId="15" fillId="0" borderId="13" xfId="0" applyFont="1" applyBorder="1" applyAlignment="1">
      <alignment vertical="center" wrapText="1"/>
    </xf>
    <xf numFmtId="0" fontId="15" fillId="0" borderId="6" xfId="0" applyFont="1" applyBorder="1" applyAlignment="1">
      <alignment vertical="center" wrapText="1"/>
    </xf>
    <xf numFmtId="0" fontId="15" fillId="0" borderId="41" xfId="0" applyFont="1" applyBorder="1" applyAlignment="1">
      <alignment vertical="center" wrapText="1"/>
    </xf>
    <xf numFmtId="0" fontId="17" fillId="12" borderId="2" xfId="0" applyFont="1" applyFill="1" applyBorder="1" applyAlignment="1">
      <alignment vertical="center" wrapText="1"/>
    </xf>
    <xf numFmtId="0" fontId="17" fillId="12" borderId="4" xfId="0" applyFont="1" applyFill="1" applyBorder="1" applyAlignment="1">
      <alignment vertical="center" wrapText="1"/>
    </xf>
    <xf numFmtId="0" fontId="15" fillId="0" borderId="55" xfId="0" applyFont="1" applyBorder="1" applyAlignment="1">
      <alignment vertical="center" wrapText="1"/>
    </xf>
    <xf numFmtId="0" fontId="15" fillId="0" borderId="8" xfId="0" applyFont="1" applyBorder="1" applyAlignment="1">
      <alignment vertical="center" wrapText="1"/>
    </xf>
    <xf numFmtId="0" fontId="15" fillId="0" borderId="10" xfId="0" applyFont="1" applyBorder="1" applyAlignment="1">
      <alignment vertical="center" wrapText="1"/>
    </xf>
    <xf numFmtId="0" fontId="15" fillId="0" borderId="57" xfId="0" applyFont="1" applyBorder="1" applyAlignment="1">
      <alignment vertical="center" wrapText="1"/>
    </xf>
    <xf numFmtId="0" fontId="15" fillId="0" borderId="5" xfId="0" applyFont="1" applyBorder="1" applyAlignment="1">
      <alignment vertical="center" wrapText="1"/>
    </xf>
    <xf numFmtId="0" fontId="15" fillId="0" borderId="7" xfId="0" applyFont="1" applyBorder="1" applyAlignment="1">
      <alignment vertical="center" wrapText="1"/>
    </xf>
    <xf numFmtId="0" fontId="15" fillId="0" borderId="42" xfId="0" applyFont="1" applyBorder="1" applyAlignment="1">
      <alignment vertical="center" wrapText="1"/>
    </xf>
    <xf numFmtId="164" fontId="15" fillId="0" borderId="11" xfId="0" applyNumberFormat="1" applyFont="1" applyBorder="1" applyAlignment="1">
      <alignment vertical="center" wrapText="1"/>
    </xf>
    <xf numFmtId="0" fontId="15" fillId="0" borderId="11" xfId="0" applyFont="1" applyBorder="1" applyAlignment="1">
      <alignment vertical="center" wrapText="1"/>
    </xf>
    <xf numFmtId="164" fontId="15" fillId="0" borderId="12" xfId="0" applyNumberFormat="1" applyFont="1" applyBorder="1" applyAlignment="1">
      <alignment vertical="center" wrapText="1"/>
    </xf>
    <xf numFmtId="0" fontId="15" fillId="0" borderId="53" xfId="0" applyFont="1" applyBorder="1" applyAlignment="1">
      <alignment vertical="center" wrapText="1"/>
    </xf>
    <xf numFmtId="0" fontId="15" fillId="0" borderId="58" xfId="0" applyFont="1" applyBorder="1" applyAlignment="1">
      <alignment vertical="center" wrapText="1"/>
    </xf>
    <xf numFmtId="0" fontId="15" fillId="0" borderId="38" xfId="0" applyFont="1" applyBorder="1" applyAlignment="1">
      <alignment vertical="center" wrapText="1"/>
    </xf>
    <xf numFmtId="0" fontId="15" fillId="0" borderId="50" xfId="0" applyFont="1" applyBorder="1" applyAlignment="1">
      <alignment vertical="center" wrapText="1"/>
    </xf>
    <xf numFmtId="0" fontId="15" fillId="0" borderId="9" xfId="0" applyFont="1" applyBorder="1" applyAlignment="1">
      <alignment vertical="center" wrapText="1"/>
    </xf>
    <xf numFmtId="0" fontId="15" fillId="0" borderId="46" xfId="0" applyFont="1" applyBorder="1" applyAlignment="1">
      <alignment vertical="center" wrapText="1"/>
    </xf>
    <xf numFmtId="0" fontId="17" fillId="12" borderId="43" xfId="0" applyFont="1" applyFill="1" applyBorder="1" applyAlignment="1">
      <alignment vertical="center" wrapText="1"/>
    </xf>
    <xf numFmtId="0" fontId="15" fillId="0" borderId="2" xfId="0" applyFont="1" applyBorder="1" applyAlignment="1">
      <alignment vertical="center" wrapText="1"/>
    </xf>
    <xf numFmtId="0" fontId="17" fillId="12" borderId="13" xfId="0" applyFont="1" applyFill="1" applyBorder="1" applyAlignment="1">
      <alignment vertical="center" wrapText="1"/>
    </xf>
    <xf numFmtId="0" fontId="15" fillId="0" borderId="35" xfId="0" applyFont="1" applyBorder="1" applyAlignment="1">
      <alignment vertical="center" wrapText="1"/>
    </xf>
    <xf numFmtId="0" fontId="17" fillId="12" borderId="32" xfId="0" applyFont="1" applyFill="1" applyBorder="1" applyAlignment="1">
      <alignment vertical="center" wrapText="1"/>
    </xf>
    <xf numFmtId="0" fontId="15" fillId="0" borderId="3" xfId="0" applyFont="1" applyBorder="1" applyAlignment="1">
      <alignment vertical="center" wrapText="1"/>
    </xf>
    <xf numFmtId="0" fontId="15" fillId="0" borderId="36" xfId="0" applyFont="1" applyBorder="1" applyAlignment="1">
      <alignment vertical="center" wrapText="1"/>
    </xf>
    <xf numFmtId="0" fontId="15" fillId="0" borderId="0" xfId="0" applyFont="1"/>
    <xf numFmtId="0" fontId="15" fillId="0" borderId="0" xfId="0" applyFont="1" applyAlignment="1">
      <alignment horizontal="center"/>
    </xf>
    <xf numFmtId="0" fontId="15" fillId="0" borderId="41" xfId="0" quotePrefix="1" applyFont="1" applyBorder="1"/>
    <xf numFmtId="0" fontId="17" fillId="12" borderId="35" xfId="0" applyFont="1" applyFill="1" applyBorder="1" applyAlignment="1">
      <alignment vertical="center" wrapText="1"/>
    </xf>
    <xf numFmtId="0" fontId="17" fillId="12" borderId="3" xfId="0" applyFont="1" applyFill="1" applyBorder="1" applyAlignment="1">
      <alignment vertical="center" wrapText="1"/>
    </xf>
    <xf numFmtId="0" fontId="12" fillId="0" borderId="0" xfId="13" applyFont="1"/>
    <xf numFmtId="0" fontId="15" fillId="0" borderId="0" xfId="0" applyFont="1" applyAlignment="1">
      <alignment wrapText="1"/>
    </xf>
    <xf numFmtId="0" fontId="12" fillId="0" borderId="0" xfId="13" applyFont="1" applyFill="1"/>
    <xf numFmtId="0" fontId="17" fillId="12" borderId="1" xfId="0" applyFont="1" applyFill="1" applyBorder="1" applyAlignment="1">
      <alignment horizontal="center" vertical="center"/>
    </xf>
    <xf numFmtId="0" fontId="16" fillId="0" borderId="0" xfId="0" applyFont="1" applyFill="1" applyBorder="1" applyAlignment="1">
      <alignment horizontal="center"/>
    </xf>
    <xf numFmtId="0" fontId="15" fillId="0" borderId="0" xfId="13" applyFont="1"/>
    <xf numFmtId="0" fontId="16" fillId="0" borderId="0" xfId="13" applyFont="1"/>
    <xf numFmtId="0" fontId="15" fillId="3" borderId="1" xfId="0" applyFont="1" applyFill="1" applyBorder="1" applyAlignment="1">
      <alignment horizontal="center" vertical="center"/>
    </xf>
    <xf numFmtId="0" fontId="15" fillId="4" borderId="1" xfId="0" applyFont="1" applyFill="1" applyBorder="1" applyAlignment="1">
      <alignment horizontal="center" vertical="center"/>
    </xf>
    <xf numFmtId="0" fontId="15" fillId="5" borderId="1" xfId="0" applyFont="1" applyFill="1" applyBorder="1" applyAlignment="1">
      <alignment horizontal="center" vertical="center"/>
    </xf>
    <xf numFmtId="0" fontId="12" fillId="2" borderId="1" xfId="13" applyFont="1" applyFill="1" applyBorder="1" applyAlignment="1">
      <alignment horizontal="center" vertical="center"/>
    </xf>
    <xf numFmtId="0" fontId="15" fillId="2" borderId="1" xfId="0" applyFont="1" applyFill="1" applyBorder="1" applyAlignment="1">
      <alignment horizontal="center" vertical="center"/>
    </xf>
    <xf numFmtId="0" fontId="15" fillId="0" borderId="1" xfId="0" applyFont="1" applyBorder="1" applyAlignment="1">
      <alignment horizontal="left" vertical="center" wrapText="1"/>
    </xf>
    <xf numFmtId="0" fontId="16" fillId="0" borderId="1" xfId="0" applyFont="1" applyBorder="1" applyAlignment="1">
      <alignment horizontal="left"/>
    </xf>
    <xf numFmtId="0" fontId="15" fillId="0" borderId="29" xfId="13" applyFont="1" applyBorder="1" applyAlignment="1">
      <alignment wrapText="1"/>
    </xf>
    <xf numFmtId="0" fontId="15" fillId="0" borderId="31" xfId="13" applyFont="1" applyFill="1" applyBorder="1" applyAlignment="1">
      <alignment wrapText="1"/>
    </xf>
    <xf numFmtId="0" fontId="15" fillId="0" borderId="4" xfId="13" applyFont="1" applyBorder="1" applyAlignment="1">
      <alignment wrapText="1"/>
    </xf>
    <xf numFmtId="0" fontId="15" fillId="0" borderId="32" xfId="13" applyFont="1" applyBorder="1" applyAlignment="1">
      <alignment wrapText="1"/>
    </xf>
    <xf numFmtId="0" fontId="15" fillId="0" borderId="1" xfId="13" applyFont="1" applyBorder="1" applyAlignment="1">
      <alignment wrapText="1"/>
    </xf>
    <xf numFmtId="2" fontId="15" fillId="0" borderId="33" xfId="13" applyNumberFormat="1" applyFont="1" applyBorder="1" applyAlignment="1">
      <alignment horizontal="center" wrapText="1"/>
    </xf>
    <xf numFmtId="0" fontId="15" fillId="0" borderId="2" xfId="13" applyFont="1" applyBorder="1" applyAlignment="1">
      <alignment horizontal="center" wrapText="1"/>
    </xf>
    <xf numFmtId="0" fontId="15" fillId="0" borderId="35" xfId="13" applyFont="1" applyBorder="1" applyAlignment="1">
      <alignment wrapText="1"/>
    </xf>
    <xf numFmtId="0" fontId="15" fillId="0" borderId="36" xfId="13" applyFont="1" applyBorder="1" applyAlignment="1">
      <alignment wrapText="1"/>
    </xf>
    <xf numFmtId="0" fontId="15" fillId="0" borderId="1" xfId="13" applyFont="1" applyBorder="1"/>
    <xf numFmtId="0" fontId="15" fillId="0" borderId="1" xfId="13" applyFont="1" applyFill="1" applyBorder="1" applyAlignment="1">
      <alignment wrapText="1"/>
    </xf>
    <xf numFmtId="0" fontId="15" fillId="0" borderId="7" xfId="13" applyFont="1" applyBorder="1" applyAlignment="1">
      <alignment wrapText="1"/>
    </xf>
    <xf numFmtId="0" fontId="15" fillId="0" borderId="41" xfId="13" applyFont="1" applyBorder="1" applyAlignment="1">
      <alignment wrapText="1"/>
    </xf>
    <xf numFmtId="0" fontId="15" fillId="0" borderId="42" xfId="13" applyFont="1" applyBorder="1" applyAlignment="1">
      <alignment wrapText="1"/>
    </xf>
    <xf numFmtId="0" fontId="15" fillId="0" borderId="2" xfId="13" applyFont="1" applyBorder="1" applyAlignment="1">
      <alignment wrapText="1"/>
    </xf>
    <xf numFmtId="0" fontId="15" fillId="0" borderId="44" xfId="13" applyFont="1" applyBorder="1" applyAlignment="1">
      <alignment wrapText="1"/>
    </xf>
    <xf numFmtId="0" fontId="15" fillId="0" borderId="10" xfId="13" applyFont="1" applyBorder="1" applyAlignment="1">
      <alignment wrapText="1"/>
    </xf>
    <xf numFmtId="0" fontId="15" fillId="0" borderId="8" xfId="13" applyFont="1" applyBorder="1" applyAlignment="1">
      <alignment horizontal="center" wrapText="1"/>
    </xf>
    <xf numFmtId="0" fontId="15" fillId="0" borderId="46" xfId="13" applyFont="1" applyBorder="1" applyAlignment="1">
      <alignment wrapText="1"/>
    </xf>
    <xf numFmtId="0" fontId="15" fillId="0" borderId="47" xfId="13" applyFont="1" applyBorder="1" applyAlignment="1">
      <alignment wrapText="1"/>
    </xf>
    <xf numFmtId="0" fontId="15" fillId="0" borderId="37" xfId="13" applyFont="1" applyBorder="1" applyAlignment="1">
      <alignment wrapText="1"/>
    </xf>
    <xf numFmtId="0" fontId="15" fillId="0" borderId="38" xfId="13" applyFont="1" applyBorder="1" applyAlignment="1">
      <alignment wrapText="1"/>
    </xf>
    <xf numFmtId="0" fontId="15" fillId="0" borderId="48" xfId="13" applyFont="1" applyBorder="1" applyAlignment="1">
      <alignment wrapText="1"/>
    </xf>
    <xf numFmtId="0" fontId="15" fillId="0" borderId="49" xfId="13" applyFont="1" applyBorder="1" applyAlignment="1">
      <alignment wrapText="1"/>
    </xf>
    <xf numFmtId="0" fontId="15" fillId="0" borderId="49" xfId="13" applyFont="1" applyBorder="1" applyAlignment="1">
      <alignment horizontal="center" wrapText="1"/>
    </xf>
    <xf numFmtId="0" fontId="15" fillId="0" borderId="39" xfId="13" applyFont="1" applyBorder="1" applyAlignment="1">
      <alignment wrapText="1"/>
    </xf>
    <xf numFmtId="0" fontId="15" fillId="0" borderId="50" xfId="13" applyFont="1" applyBorder="1" applyAlignment="1">
      <alignment wrapText="1"/>
    </xf>
    <xf numFmtId="0" fontId="16" fillId="0" borderId="0" xfId="13" applyFont="1" applyFill="1"/>
    <xf numFmtId="15" fontId="15" fillId="0" borderId="0" xfId="13" applyNumberFormat="1" applyFont="1" applyFill="1"/>
    <xf numFmtId="0" fontId="29" fillId="15" borderId="14" xfId="13" applyFont="1" applyFill="1" applyBorder="1" applyAlignment="1">
      <alignment wrapText="1"/>
    </xf>
    <xf numFmtId="0" fontId="17" fillId="12" borderId="19" xfId="13" applyFont="1" applyFill="1" applyBorder="1" applyAlignment="1">
      <alignment horizontal="center" vertical="center" wrapText="1"/>
    </xf>
    <xf numFmtId="0" fontId="31" fillId="12" borderId="18" xfId="13" applyFont="1" applyFill="1" applyBorder="1" applyAlignment="1">
      <alignment horizontal="center" vertical="center" wrapText="1"/>
    </xf>
    <xf numFmtId="0" fontId="31" fillId="12" borderId="20" xfId="13" applyFont="1" applyFill="1" applyBorder="1" applyAlignment="1">
      <alignment horizontal="center" vertical="center" wrapText="1"/>
    </xf>
    <xf numFmtId="0" fontId="31" fillId="12" borderId="21" xfId="13" applyFont="1" applyFill="1" applyBorder="1" applyAlignment="1">
      <alignment horizontal="center" vertical="center" wrapText="1"/>
    </xf>
    <xf numFmtId="0" fontId="17" fillId="12" borderId="20" xfId="13" applyFont="1" applyFill="1" applyBorder="1" applyAlignment="1">
      <alignment horizontal="center" vertical="center" wrapText="1"/>
    </xf>
    <xf numFmtId="0" fontId="17" fillId="12" borderId="21" xfId="13" applyFont="1" applyFill="1" applyBorder="1" applyAlignment="1">
      <alignment horizontal="center" vertical="center" wrapText="1"/>
    </xf>
    <xf numFmtId="0" fontId="17" fillId="12" borderId="23" xfId="13" applyFont="1" applyFill="1" applyBorder="1" applyAlignment="1">
      <alignment horizontal="center" vertical="center" wrapText="1"/>
    </xf>
    <xf numFmtId="0" fontId="31" fillId="12" borderId="19" xfId="13" applyFont="1" applyFill="1" applyBorder="1" applyAlignment="1">
      <alignment horizontal="center" vertical="center" wrapText="1"/>
    </xf>
    <xf numFmtId="0" fontId="31" fillId="12" borderId="22" xfId="13" applyFont="1" applyFill="1" applyBorder="1" applyAlignment="1">
      <alignment horizontal="center" vertical="center" wrapText="1"/>
    </xf>
    <xf numFmtId="0" fontId="31" fillId="12" borderId="24" xfId="13" applyFont="1" applyFill="1" applyBorder="1" applyAlignment="1">
      <alignment horizontal="center" vertical="center" wrapText="1"/>
    </xf>
    <xf numFmtId="0" fontId="31" fillId="12" borderId="16" xfId="13" applyFont="1" applyFill="1" applyBorder="1" applyAlignment="1">
      <alignment horizontal="center" vertical="center" wrapText="1"/>
    </xf>
    <xf numFmtId="0" fontId="6" fillId="0" borderId="0" xfId="13" applyFont="1" applyAlignment="1">
      <alignment horizontal="center"/>
    </xf>
    <xf numFmtId="0" fontId="31" fillId="15" borderId="17" xfId="13" applyFont="1" applyFill="1" applyBorder="1" applyAlignment="1">
      <alignment horizontal="center" vertical="center" wrapText="1"/>
    </xf>
    <xf numFmtId="0" fontId="31" fillId="15" borderId="18" xfId="13" applyFont="1" applyFill="1" applyBorder="1" applyAlignment="1">
      <alignment horizontal="center" vertical="center" wrapText="1"/>
    </xf>
    <xf numFmtId="2" fontId="16" fillId="14" borderId="34" xfId="13" applyNumberFormat="1" applyFont="1" applyFill="1" applyBorder="1" applyAlignment="1">
      <alignment horizontal="center" wrapText="1"/>
    </xf>
    <xf numFmtId="2" fontId="16" fillId="14" borderId="29" xfId="13" applyNumberFormat="1" applyFont="1" applyFill="1" applyBorder="1" applyAlignment="1">
      <alignment horizontal="center" wrapText="1"/>
    </xf>
    <xf numFmtId="2" fontId="16" fillId="14" borderId="47" xfId="13" applyNumberFormat="1" applyFont="1" applyFill="1" applyBorder="1" applyAlignment="1">
      <alignment horizontal="center" wrapText="1"/>
    </xf>
    <xf numFmtId="0" fontId="12" fillId="0" borderId="0" xfId="13" applyFont="1" applyAlignment="1">
      <alignment wrapText="1"/>
    </xf>
    <xf numFmtId="0" fontId="31" fillId="15" borderId="14" xfId="13" applyFont="1" applyFill="1" applyBorder="1" applyAlignment="1">
      <alignment horizontal="center" vertical="center" wrapText="1"/>
    </xf>
    <xf numFmtId="0" fontId="16" fillId="7" borderId="0" xfId="13" applyFont="1" applyFill="1" applyAlignment="1">
      <alignment horizontal="center"/>
    </xf>
    <xf numFmtId="15" fontId="15" fillId="7" borderId="0" xfId="13" applyNumberFormat="1" applyFont="1" applyFill="1" applyAlignment="1">
      <alignment horizontal="center"/>
    </xf>
    <xf numFmtId="0" fontId="17" fillId="14" borderId="17" xfId="13" applyFont="1" applyFill="1" applyBorder="1" applyAlignment="1">
      <alignment wrapText="1"/>
    </xf>
    <xf numFmtId="0" fontId="31" fillId="14" borderId="16" xfId="13" applyFont="1" applyFill="1" applyBorder="1" applyAlignment="1">
      <alignment wrapText="1"/>
    </xf>
    <xf numFmtId="0" fontId="31" fillId="14" borderId="25" xfId="13" applyFont="1" applyFill="1" applyBorder="1" applyAlignment="1">
      <alignment wrapText="1"/>
    </xf>
    <xf numFmtId="0" fontId="31" fillId="14" borderId="26" xfId="13" applyFont="1" applyFill="1" applyBorder="1" applyAlignment="1">
      <alignment wrapText="1"/>
    </xf>
    <xf numFmtId="0" fontId="31" fillId="14" borderId="27" xfId="13" applyFont="1" applyFill="1" applyBorder="1" applyAlignment="1">
      <alignment wrapText="1"/>
    </xf>
    <xf numFmtId="0" fontId="31" fillId="14" borderId="28" xfId="13" applyFont="1" applyFill="1" applyBorder="1" applyAlignment="1">
      <alignment wrapText="1"/>
    </xf>
    <xf numFmtId="0" fontId="31" fillId="14" borderId="17" xfId="13" applyFont="1" applyFill="1" applyBorder="1" applyAlignment="1">
      <alignment wrapText="1"/>
    </xf>
    <xf numFmtId="0" fontId="31" fillId="14" borderId="24" xfId="13" applyFont="1" applyFill="1" applyBorder="1" applyAlignment="1">
      <alignment wrapText="1"/>
    </xf>
    <xf numFmtId="0" fontId="15" fillId="0" borderId="29" xfId="13" applyFont="1" applyBorder="1" applyAlignment="1">
      <alignment horizontal="left" vertical="center" wrapText="1"/>
    </xf>
    <xf numFmtId="0" fontId="15" fillId="0" borderId="6" xfId="13" applyFont="1" applyBorder="1" applyAlignment="1">
      <alignment horizontal="left" vertical="center" wrapText="1"/>
    </xf>
    <xf numFmtId="0" fontId="15" fillId="0" borderId="32" xfId="13" applyFont="1" applyFill="1" applyBorder="1" applyAlignment="1">
      <alignment horizontal="left" vertical="center" wrapText="1"/>
    </xf>
    <xf numFmtId="0" fontId="15" fillId="0" borderId="1" xfId="13" applyFont="1" applyBorder="1" applyAlignment="1">
      <alignment horizontal="left" vertical="center"/>
    </xf>
    <xf numFmtId="0" fontId="29" fillId="0" borderId="35" xfId="13" applyFont="1" applyFill="1" applyBorder="1" applyAlignment="1">
      <alignment horizontal="left" vertical="center" wrapText="1"/>
    </xf>
    <xf numFmtId="0" fontId="15" fillId="0" borderId="4" xfId="13" applyFont="1" applyBorder="1" applyAlignment="1">
      <alignment horizontal="left" vertical="center" wrapText="1"/>
    </xf>
    <xf numFmtId="0" fontId="15" fillId="0" borderId="32" xfId="13" applyFont="1" applyBorder="1" applyAlignment="1">
      <alignment horizontal="left" vertical="center" wrapText="1"/>
    </xf>
    <xf numFmtId="0" fontId="15" fillId="0" borderId="1" xfId="13" applyFont="1" applyBorder="1" applyAlignment="1">
      <alignment horizontal="left" vertical="center" wrapText="1"/>
    </xf>
    <xf numFmtId="2" fontId="15" fillId="0" borderId="33" xfId="13" applyNumberFormat="1" applyFont="1" applyBorder="1" applyAlignment="1">
      <alignment horizontal="left" vertical="center" wrapText="1"/>
    </xf>
    <xf numFmtId="0" fontId="15" fillId="0" borderId="2" xfId="13" applyFont="1" applyBorder="1" applyAlignment="1">
      <alignment horizontal="left" vertical="center" wrapText="1"/>
    </xf>
    <xf numFmtId="2" fontId="16" fillId="0" borderId="29" xfId="13" applyNumberFormat="1" applyFont="1" applyFill="1" applyBorder="1" applyAlignment="1">
      <alignment horizontal="left" vertical="center" wrapText="1"/>
    </xf>
    <xf numFmtId="0" fontId="15" fillId="0" borderId="35" xfId="13" applyFont="1" applyBorder="1" applyAlignment="1">
      <alignment horizontal="left" vertical="center" wrapText="1"/>
    </xf>
    <xf numFmtId="0" fontId="15" fillId="0" borderId="36" xfId="13" applyFont="1" applyBorder="1" applyAlignment="1">
      <alignment horizontal="left" vertical="center" wrapText="1"/>
    </xf>
    <xf numFmtId="0" fontId="15" fillId="0" borderId="0" xfId="13" applyFont="1" applyAlignment="1">
      <alignment horizontal="left" vertical="center"/>
    </xf>
    <xf numFmtId="0" fontId="15" fillId="0" borderId="1" xfId="13" applyFont="1" applyFill="1" applyBorder="1" applyAlignment="1">
      <alignment horizontal="left" vertical="center" wrapText="1"/>
    </xf>
    <xf numFmtId="0" fontId="15" fillId="0" borderId="0" xfId="13" applyFont="1" applyBorder="1" applyAlignment="1">
      <alignment horizontal="left" vertical="center" wrapText="1"/>
    </xf>
    <xf numFmtId="0" fontId="15" fillId="0" borderId="43" xfId="13" applyFont="1" applyFill="1" applyBorder="1" applyAlignment="1">
      <alignment horizontal="left" vertical="center" wrapText="1"/>
    </xf>
    <xf numFmtId="0" fontId="15" fillId="0" borderId="35" xfId="13" applyFont="1" applyFill="1" applyBorder="1" applyAlignment="1">
      <alignment horizontal="left" vertical="center" wrapText="1"/>
    </xf>
    <xf numFmtId="0" fontId="15" fillId="0" borderId="3" xfId="13" applyFont="1" applyBorder="1" applyAlignment="1">
      <alignment horizontal="left" vertical="center" wrapText="1"/>
    </xf>
    <xf numFmtId="0" fontId="25" fillId="0" borderId="0" xfId="0" applyFont="1" applyFill="1" applyAlignment="1">
      <alignment horizontal="center" vertical="center"/>
    </xf>
    <xf numFmtId="0" fontId="15" fillId="0" borderId="0" xfId="0" applyFont="1" applyFill="1" applyAlignment="1">
      <alignment vertical="center"/>
    </xf>
    <xf numFmtId="0" fontId="15" fillId="15" borderId="0" xfId="0" applyFont="1" applyFill="1" applyAlignment="1">
      <alignment vertical="center"/>
    </xf>
    <xf numFmtId="0" fontId="17" fillId="14" borderId="62" xfId="0" applyFont="1" applyFill="1" applyBorder="1" applyAlignment="1">
      <alignment horizontal="center" vertical="center"/>
    </xf>
    <xf numFmtId="0" fontId="17" fillId="14" borderId="63" xfId="0" applyFont="1" applyFill="1" applyBorder="1" applyAlignment="1">
      <alignment horizontal="center" vertical="center" wrapText="1"/>
    </xf>
    <xf numFmtId="0" fontId="17" fillId="14" borderId="63" xfId="0" applyFont="1" applyFill="1" applyBorder="1" applyAlignment="1">
      <alignment horizontal="center" vertical="center"/>
    </xf>
    <xf numFmtId="169" fontId="17" fillId="14" borderId="63" xfId="0" applyNumberFormat="1" applyFont="1" applyFill="1" applyBorder="1" applyAlignment="1">
      <alignment horizontal="center" vertical="center" wrapText="1"/>
    </xf>
    <xf numFmtId="2" fontId="17" fillId="14" borderId="63" xfId="0" applyNumberFormat="1" applyFont="1" applyFill="1" applyBorder="1" applyAlignment="1">
      <alignment horizontal="center" vertical="center" wrapText="1"/>
    </xf>
    <xf numFmtId="1" fontId="17" fillId="14" borderId="63" xfId="0" applyNumberFormat="1" applyFont="1" applyFill="1" applyBorder="1" applyAlignment="1">
      <alignment horizontal="center" vertical="center" wrapText="1"/>
    </xf>
    <xf numFmtId="44" fontId="17" fillId="12" borderId="63" xfId="33" applyNumberFormat="1" applyFont="1" applyFill="1" applyBorder="1" applyAlignment="1">
      <alignment horizontal="center" vertical="center" wrapText="1"/>
    </xf>
    <xf numFmtId="0" fontId="17" fillId="12" borderId="63" xfId="0" applyFont="1" applyFill="1" applyBorder="1" applyAlignment="1">
      <alignment horizontal="center" vertical="center" wrapText="1"/>
    </xf>
    <xf numFmtId="1" fontId="17" fillId="14" borderId="64" xfId="0" applyNumberFormat="1" applyFont="1" applyFill="1" applyBorder="1" applyAlignment="1">
      <alignment horizontal="center" vertical="center" wrapText="1"/>
    </xf>
    <xf numFmtId="0" fontId="17" fillId="12" borderId="64" xfId="0" applyFont="1" applyFill="1" applyBorder="1" applyAlignment="1">
      <alignment horizontal="center" vertical="center"/>
    </xf>
    <xf numFmtId="0" fontId="17" fillId="14" borderId="64" xfId="0" applyFont="1" applyFill="1" applyBorder="1" applyAlignment="1">
      <alignment horizontal="center" vertical="center" wrapText="1"/>
    </xf>
    <xf numFmtId="0" fontId="17" fillId="14" borderId="65" xfId="0" applyFont="1" applyFill="1" applyBorder="1" applyAlignment="1">
      <alignment horizontal="center" vertical="center" wrapText="1"/>
    </xf>
    <xf numFmtId="0" fontId="15" fillId="0" borderId="0" xfId="0" applyFont="1" applyFill="1"/>
    <xf numFmtId="0" fontId="15" fillId="0" borderId="0" xfId="0" applyFont="1" applyAlignment="1">
      <alignment vertical="center"/>
    </xf>
    <xf numFmtId="0" fontId="19" fillId="0" borderId="0" xfId="0" applyFont="1" applyFill="1"/>
    <xf numFmtId="169" fontId="15" fillId="0" borderId="0" xfId="0" applyNumberFormat="1" applyFont="1" applyAlignment="1">
      <alignment horizontal="center"/>
    </xf>
    <xf numFmtId="4" fontId="15" fillId="0" borderId="0" xfId="0" applyNumberFormat="1" applyFont="1"/>
    <xf numFmtId="2" fontId="15" fillId="0" borderId="0" xfId="0" applyNumberFormat="1" applyFont="1"/>
    <xf numFmtId="49" fontId="15" fillId="0" borderId="0" xfId="0" applyNumberFormat="1" applyFont="1"/>
    <xf numFmtId="0" fontId="15" fillId="0" borderId="0" xfId="0" applyNumberFormat="1" applyFont="1"/>
    <xf numFmtId="0" fontId="33" fillId="0" borderId="0" xfId="0" applyNumberFormat="1" applyFont="1" applyAlignment="1">
      <alignment horizontal="center"/>
    </xf>
    <xf numFmtId="0" fontId="15" fillId="0" borderId="0" xfId="0" applyFont="1" applyBorder="1" applyAlignment="1">
      <alignment horizontal="center"/>
    </xf>
    <xf numFmtId="1" fontId="15" fillId="0" borderId="0" xfId="0" applyNumberFormat="1" applyFont="1" applyAlignment="1">
      <alignment horizontal="center"/>
    </xf>
    <xf numFmtId="1" fontId="15" fillId="0" borderId="0" xfId="0" applyNumberFormat="1" applyFont="1" applyBorder="1" applyAlignment="1">
      <alignment horizontal="center"/>
    </xf>
    <xf numFmtId="44" fontId="15" fillId="0" borderId="0" xfId="33" applyNumberFormat="1" applyFont="1" applyBorder="1" applyAlignment="1">
      <alignment horizontal="center"/>
    </xf>
    <xf numFmtId="166" fontId="34" fillId="0" borderId="0" xfId="33" applyNumberFormat="1" applyFont="1" applyFill="1" applyBorder="1"/>
    <xf numFmtId="166" fontId="34" fillId="0" borderId="0" xfId="33" applyNumberFormat="1" applyFont="1" applyBorder="1"/>
    <xf numFmtId="9" fontId="34" fillId="0" borderId="0" xfId="34" applyFont="1" applyBorder="1" applyAlignment="1">
      <alignment horizontal="center"/>
    </xf>
    <xf numFmtId="1" fontId="34" fillId="0" borderId="0" xfId="33" applyNumberFormat="1" applyFont="1" applyFill="1" applyBorder="1" applyAlignment="1">
      <alignment horizontal="center"/>
    </xf>
    <xf numFmtId="0" fontId="16" fillId="0" borderId="66" xfId="0" applyFont="1" applyBorder="1" applyAlignment="1">
      <alignment horizontal="right"/>
    </xf>
    <xf numFmtId="0" fontId="16" fillId="0" borderId="66" xfId="0" applyFont="1" applyBorder="1"/>
    <xf numFmtId="0" fontId="16" fillId="0" borderId="66" xfId="0" applyFont="1" applyBorder="1" applyAlignment="1">
      <alignment horizontal="center"/>
    </xf>
    <xf numFmtId="169" fontId="16" fillId="0" borderId="66" xfId="0" applyNumberFormat="1" applyFont="1" applyBorder="1" applyAlignment="1">
      <alignment horizontal="center"/>
    </xf>
    <xf numFmtId="3" fontId="16" fillId="0" borderId="66" xfId="0" applyNumberFormat="1" applyFont="1" applyBorder="1" applyAlignment="1">
      <alignment horizontal="center"/>
    </xf>
    <xf numFmtId="4" fontId="16" fillId="0" borderId="66" xfId="0" applyNumberFormat="1" applyFont="1" applyBorder="1"/>
    <xf numFmtId="2" fontId="16" fillId="0" borderId="66" xfId="0" applyNumberFormat="1" applyFont="1" applyBorder="1"/>
    <xf numFmtId="167" fontId="16" fillId="0" borderId="66" xfId="33" applyNumberFormat="1" applyFont="1" applyBorder="1"/>
    <xf numFmtId="9" fontId="35" fillId="0" borderId="66" xfId="34" applyFont="1" applyBorder="1" applyAlignment="1">
      <alignment horizontal="center"/>
    </xf>
    <xf numFmtId="167" fontId="10" fillId="0" borderId="0" xfId="19" applyNumberFormat="1" applyFont="1"/>
    <xf numFmtId="9" fontId="10" fillId="0" borderId="0" xfId="19" applyNumberFormat="1" applyFont="1"/>
    <xf numFmtId="0" fontId="12" fillId="13" borderId="0" xfId="14" applyFont="1" applyFill="1" applyAlignment="1"/>
    <xf numFmtId="0" fontId="15" fillId="0" borderId="0" xfId="14" applyFont="1" applyFill="1"/>
    <xf numFmtId="167" fontId="15" fillId="0" borderId="0" xfId="19" applyNumberFormat="1" applyFont="1"/>
    <xf numFmtId="0" fontId="16" fillId="0" borderId="3" xfId="14" applyFont="1" applyBorder="1" applyAlignment="1">
      <alignment horizontal="right"/>
    </xf>
    <xf numFmtId="167" fontId="16" fillId="0" borderId="3" xfId="19" applyNumberFormat="1" applyFont="1" applyBorder="1"/>
    <xf numFmtId="0" fontId="16" fillId="0" borderId="0" xfId="14" applyFont="1"/>
    <xf numFmtId="167" fontId="16" fillId="0" borderId="3" xfId="19" applyNumberFormat="1" applyFont="1" applyBorder="1" applyAlignment="1">
      <alignment horizontal="right"/>
    </xf>
    <xf numFmtId="0" fontId="36" fillId="0" borderId="0" xfId="14" applyFont="1" applyFill="1"/>
    <xf numFmtId="167" fontId="36" fillId="0" borderId="0" xfId="19" applyNumberFormat="1" applyFont="1" applyFill="1"/>
    <xf numFmtId="0" fontId="17" fillId="14" borderId="62" xfId="14" applyFont="1" applyFill="1" applyBorder="1" applyAlignment="1">
      <alignment horizontal="center" vertical="center" wrapText="1"/>
    </xf>
    <xf numFmtId="0" fontId="17" fillId="14" borderId="64" xfId="14" applyFont="1" applyFill="1" applyBorder="1" applyAlignment="1">
      <alignment horizontal="center" vertical="center"/>
    </xf>
    <xf numFmtId="0" fontId="17" fillId="12" borderId="63" xfId="14" applyFont="1" applyFill="1" applyBorder="1" applyAlignment="1">
      <alignment horizontal="center" vertical="center" wrapText="1"/>
    </xf>
    <xf numFmtId="0" fontId="17" fillId="12" borderId="64" xfId="14" applyFont="1" applyFill="1" applyBorder="1" applyAlignment="1">
      <alignment horizontal="center" vertical="center" wrapText="1"/>
    </xf>
    <xf numFmtId="0" fontId="17" fillId="12" borderId="65" xfId="14" applyFont="1" applyFill="1" applyBorder="1" applyAlignment="1">
      <alignment horizontal="center" vertical="center" wrapText="1"/>
    </xf>
    <xf numFmtId="0" fontId="17" fillId="15" borderId="59" xfId="14" applyFont="1" applyFill="1" applyBorder="1" applyAlignment="1">
      <alignment horizontal="center" vertical="center"/>
    </xf>
    <xf numFmtId="0" fontId="15" fillId="15" borderId="0" xfId="14" applyFont="1" applyFill="1" applyAlignment="1">
      <alignment vertical="center"/>
    </xf>
    <xf numFmtId="0" fontId="16" fillId="0" borderId="0" xfId="13" applyFont="1" applyAlignment="1">
      <alignment horizontal="right" vertical="center"/>
    </xf>
    <xf numFmtId="0" fontId="16" fillId="7" borderId="0" xfId="13" applyFont="1" applyFill="1" applyAlignment="1">
      <alignment horizontal="center" vertical="center"/>
    </xf>
    <xf numFmtId="15" fontId="15" fillId="7" borderId="0" xfId="13" applyNumberFormat="1" applyFont="1" applyFill="1" applyAlignment="1">
      <alignment horizontal="center" vertical="center"/>
    </xf>
    <xf numFmtId="0" fontId="17" fillId="15" borderId="0" xfId="14" applyFont="1" applyFill="1" applyAlignment="1">
      <alignment vertical="center"/>
    </xf>
    <xf numFmtId="167" fontId="15" fillId="15" borderId="0" xfId="19" applyNumberFormat="1" applyFont="1" applyFill="1" applyAlignment="1">
      <alignment vertical="center"/>
    </xf>
    <xf numFmtId="0" fontId="17" fillId="15" borderId="0" xfId="14" applyFont="1" applyFill="1" applyAlignment="1">
      <alignment horizontal="left" vertical="center"/>
    </xf>
    <xf numFmtId="167" fontId="15" fillId="15" borderId="0" xfId="19" applyNumberFormat="1" applyFont="1" applyFill="1" applyAlignment="1">
      <alignment horizontal="left" vertical="center"/>
    </xf>
    <xf numFmtId="0" fontId="15" fillId="15" borderId="0" xfId="14" applyFont="1" applyFill="1" applyAlignment="1">
      <alignment horizontal="left" vertical="center"/>
    </xf>
    <xf numFmtId="0" fontId="17" fillId="15" borderId="0" xfId="14" applyFont="1" applyFill="1" applyAlignment="1">
      <alignment horizontal="left"/>
    </xf>
    <xf numFmtId="167" fontId="15" fillId="15" borderId="0" xfId="19" applyNumberFormat="1" applyFont="1" applyFill="1" applyAlignment="1">
      <alignment horizontal="left"/>
    </xf>
    <xf numFmtId="0" fontId="15" fillId="15" borderId="0" xfId="14" applyFont="1" applyFill="1" applyAlignment="1">
      <alignment horizontal="left"/>
    </xf>
    <xf numFmtId="0" fontId="16" fillId="0" borderId="0" xfId="14" applyFont="1" applyFill="1"/>
    <xf numFmtId="167" fontId="16" fillId="14" borderId="66" xfId="19" applyNumberFormat="1" applyFont="1" applyFill="1" applyBorder="1" applyAlignment="1">
      <alignment vertical="center"/>
    </xf>
    <xf numFmtId="0" fontId="16" fillId="14" borderId="0" xfId="14" applyFont="1" applyFill="1" applyAlignment="1">
      <alignment vertical="center"/>
    </xf>
    <xf numFmtId="0" fontId="17" fillId="14" borderId="66" xfId="14" applyFont="1" applyFill="1" applyBorder="1" applyAlignment="1">
      <alignment horizontal="left" vertical="center"/>
    </xf>
    <xf numFmtId="0" fontId="15" fillId="0" borderId="0" xfId="14" applyFont="1" applyFill="1" applyAlignment="1">
      <alignment vertical="center"/>
    </xf>
    <xf numFmtId="0" fontId="15" fillId="0" borderId="0" xfId="14" applyFont="1" applyFill="1" applyAlignment="1">
      <alignment horizontal="left" vertical="center"/>
    </xf>
    <xf numFmtId="0" fontId="15" fillId="0" borderId="0" xfId="14" applyFont="1" applyFill="1" applyAlignment="1">
      <alignment horizontal="left"/>
    </xf>
    <xf numFmtId="0" fontId="16" fillId="0" borderId="0" xfId="14" applyFont="1" applyFill="1" applyAlignment="1">
      <alignment vertical="center"/>
    </xf>
    <xf numFmtId="0" fontId="36" fillId="0" borderId="0" xfId="13" applyFont="1"/>
    <xf numFmtId="0" fontId="36" fillId="0" borderId="69" xfId="13" applyFont="1" applyBorder="1"/>
    <xf numFmtId="0" fontId="36" fillId="0" borderId="70" xfId="13" applyFont="1" applyBorder="1"/>
    <xf numFmtId="0" fontId="36" fillId="0" borderId="71" xfId="13" applyFont="1" applyBorder="1"/>
    <xf numFmtId="0" fontId="36" fillId="0" borderId="73" xfId="13" applyFont="1" applyBorder="1"/>
    <xf numFmtId="0" fontId="36" fillId="0" borderId="74" xfId="13" applyFont="1" applyBorder="1"/>
    <xf numFmtId="0" fontId="36" fillId="0" borderId="75" xfId="13" applyFont="1" applyBorder="1"/>
    <xf numFmtId="0" fontId="36" fillId="0" borderId="77" xfId="13" applyFont="1" applyBorder="1"/>
    <xf numFmtId="0" fontId="36" fillId="0" borderId="78" xfId="13" applyFont="1" applyBorder="1"/>
    <xf numFmtId="0" fontId="36" fillId="0" borderId="79" xfId="13" applyFont="1" applyBorder="1"/>
    <xf numFmtId="0" fontId="15" fillId="0" borderId="0" xfId="13" applyFont="1" applyAlignment="1">
      <alignment vertical="center"/>
    </xf>
    <xf numFmtId="0" fontId="36" fillId="0" borderId="0" xfId="13" applyFont="1" applyAlignment="1">
      <alignment vertical="center"/>
    </xf>
    <xf numFmtId="0" fontId="17" fillId="14" borderId="26" xfId="13" applyFont="1" applyFill="1" applyBorder="1" applyAlignment="1">
      <alignment horizontal="center" vertical="center"/>
    </xf>
    <xf numFmtId="0" fontId="17" fillId="14" borderId="27" xfId="13" applyFont="1" applyFill="1" applyBorder="1" applyAlignment="1">
      <alignment horizontal="center" vertical="center"/>
    </xf>
    <xf numFmtId="38" fontId="32" fillId="12" borderId="20" xfId="30" applyNumberFormat="1" applyFont="1" applyFill="1" applyBorder="1" applyAlignment="1">
      <alignment vertical="center"/>
    </xf>
    <xf numFmtId="38" fontId="32" fillId="12" borderId="21" xfId="30" applyNumberFormat="1" applyFont="1" applyFill="1" applyBorder="1" applyAlignment="1">
      <alignment vertical="center"/>
    </xf>
    <xf numFmtId="0" fontId="32" fillId="12" borderId="21" xfId="13" applyFont="1" applyFill="1" applyBorder="1" applyAlignment="1">
      <alignment vertical="center"/>
    </xf>
    <xf numFmtId="0" fontId="32" fillId="12" borderId="22" xfId="13" applyFont="1" applyFill="1" applyBorder="1" applyAlignment="1">
      <alignment vertical="center"/>
    </xf>
    <xf numFmtId="0" fontId="36" fillId="8" borderId="0" xfId="13" applyFont="1" applyFill="1" applyAlignment="1">
      <alignment vertical="center"/>
    </xf>
    <xf numFmtId="0" fontId="17" fillId="14" borderId="25" xfId="13" applyFont="1" applyFill="1" applyBorder="1" applyAlignment="1">
      <alignment vertical="center"/>
    </xf>
    <xf numFmtId="0" fontId="17" fillId="14" borderId="26" xfId="13" applyFont="1" applyFill="1" applyBorder="1" applyAlignment="1">
      <alignment vertical="center"/>
    </xf>
    <xf numFmtId="0" fontId="17" fillId="14" borderId="27" xfId="13" applyFont="1" applyFill="1" applyBorder="1" applyAlignment="1">
      <alignment vertical="center"/>
    </xf>
    <xf numFmtId="0" fontId="17" fillId="14" borderId="15" xfId="13" applyFont="1" applyFill="1" applyBorder="1" applyAlignment="1">
      <alignment vertical="center"/>
    </xf>
    <xf numFmtId="0" fontId="36" fillId="13" borderId="72" xfId="13" applyFont="1" applyFill="1" applyBorder="1"/>
    <xf numFmtId="0" fontId="36" fillId="13" borderId="76" xfId="13" applyFont="1" applyFill="1" applyBorder="1"/>
    <xf numFmtId="0" fontId="36" fillId="13" borderId="80" xfId="13" applyFont="1" applyFill="1" applyBorder="1"/>
    <xf numFmtId="0" fontId="19" fillId="12" borderId="15" xfId="13" applyFont="1" applyFill="1" applyBorder="1"/>
    <xf numFmtId="0" fontId="19" fillId="15" borderId="15" xfId="13" applyFont="1" applyFill="1" applyBorder="1"/>
    <xf numFmtId="0" fontId="36" fillId="12" borderId="14" xfId="13" applyFont="1" applyFill="1" applyBorder="1"/>
    <xf numFmtId="0" fontId="36" fillId="12" borderId="15" xfId="13" applyFont="1" applyFill="1" applyBorder="1"/>
    <xf numFmtId="0" fontId="19" fillId="12" borderId="16" xfId="13" applyFont="1" applyFill="1" applyBorder="1"/>
    <xf numFmtId="0" fontId="30" fillId="12" borderId="14" xfId="13" applyFont="1" applyFill="1" applyBorder="1"/>
    <xf numFmtId="0" fontId="30" fillId="12" borderId="15" xfId="13" applyFont="1" applyFill="1" applyBorder="1"/>
    <xf numFmtId="0" fontId="17" fillId="12" borderId="16" xfId="13" applyFont="1" applyFill="1" applyBorder="1"/>
    <xf numFmtId="0" fontId="19" fillId="12" borderId="14" xfId="13" applyFont="1" applyFill="1" applyBorder="1"/>
    <xf numFmtId="0" fontId="15" fillId="0" borderId="0" xfId="35" applyFont="1"/>
    <xf numFmtId="0" fontId="15" fillId="0" borderId="0" xfId="35" applyFont="1" applyBorder="1"/>
    <xf numFmtId="0" fontId="15" fillId="0" borderId="0" xfId="35" applyFont="1" applyFill="1"/>
    <xf numFmtId="0" fontId="15" fillId="12" borderId="0" xfId="35" applyFont="1" applyFill="1"/>
    <xf numFmtId="0" fontId="15" fillId="14" borderId="0" xfId="35" applyFont="1" applyFill="1"/>
    <xf numFmtId="0" fontId="30" fillId="14" borderId="0" xfId="35" applyFont="1" applyFill="1" applyAlignment="1">
      <alignment vertical="center"/>
    </xf>
    <xf numFmtId="0" fontId="17" fillId="14" borderId="2" xfId="35" applyFont="1" applyFill="1" applyBorder="1" applyAlignment="1">
      <alignment horizontal="left" vertical="center"/>
    </xf>
    <xf numFmtId="0" fontId="17" fillId="14" borderId="3" xfId="35" applyFont="1" applyFill="1" applyBorder="1" applyAlignment="1">
      <alignment horizontal="left" vertical="center"/>
    </xf>
    <xf numFmtId="0" fontId="15" fillId="0" borderId="0" xfId="35" applyFont="1" applyAlignment="1">
      <alignment horizontal="center"/>
    </xf>
    <xf numFmtId="0" fontId="30" fillId="13" borderId="1" xfId="35" applyFont="1" applyFill="1" applyBorder="1" applyAlignment="1">
      <alignment horizontal="center" vertical="center" textRotation="90" wrapText="1"/>
    </xf>
    <xf numFmtId="0" fontId="30" fillId="13" borderId="0" xfId="35" applyFont="1" applyFill="1" applyBorder="1" applyAlignment="1">
      <alignment horizontal="center" vertical="center" textRotation="90" wrapText="1"/>
    </xf>
    <xf numFmtId="0" fontId="30" fillId="13" borderId="4" xfId="35" applyFont="1" applyFill="1" applyBorder="1" applyAlignment="1">
      <alignment horizontal="center" vertical="center" textRotation="90" wrapText="1"/>
    </xf>
    <xf numFmtId="0" fontId="17" fillId="14" borderId="5" xfId="35" applyFont="1" applyFill="1" applyBorder="1" applyAlignment="1">
      <alignment horizontal="left" vertical="center"/>
    </xf>
    <xf numFmtId="0" fontId="17" fillId="14" borderId="6" xfId="35" applyFont="1" applyFill="1" applyBorder="1" applyAlignment="1">
      <alignment horizontal="left" vertical="center"/>
    </xf>
    <xf numFmtId="0" fontId="15" fillId="0" borderId="3" xfId="35" applyFont="1" applyBorder="1"/>
    <xf numFmtId="0" fontId="15" fillId="10" borderId="1" xfId="35" applyFont="1" applyFill="1" applyBorder="1" applyAlignment="1">
      <alignment horizontal="left" vertical="center" wrapText="1"/>
    </xf>
    <xf numFmtId="0" fontId="15" fillId="0" borderId="1" xfId="35" applyFont="1" applyBorder="1" applyAlignment="1">
      <alignment horizontal="left" vertical="center"/>
    </xf>
    <xf numFmtId="0" fontId="16" fillId="12" borderId="11" xfId="35" applyFont="1" applyFill="1" applyBorder="1" applyAlignment="1">
      <alignment horizontal="left" vertical="center"/>
    </xf>
    <xf numFmtId="0" fontId="15" fillId="12" borderId="11" xfId="35" applyFont="1" applyFill="1" applyBorder="1" applyAlignment="1">
      <alignment horizontal="left" vertical="center"/>
    </xf>
    <xf numFmtId="0" fontId="15" fillId="12" borderId="10" xfId="35" applyFont="1" applyFill="1" applyBorder="1" applyAlignment="1">
      <alignment horizontal="left" vertical="center"/>
    </xf>
    <xf numFmtId="0" fontId="15" fillId="12" borderId="1" xfId="35" applyFont="1" applyFill="1" applyBorder="1" applyAlignment="1">
      <alignment horizontal="left" vertical="center"/>
    </xf>
    <xf numFmtId="0" fontId="15" fillId="0" borderId="1" xfId="35" applyFont="1" applyFill="1" applyBorder="1" applyAlignment="1">
      <alignment horizontal="left" vertical="center" wrapText="1"/>
    </xf>
    <xf numFmtId="0" fontId="15" fillId="9" borderId="4" xfId="35" applyFont="1" applyFill="1" applyBorder="1" applyAlignment="1">
      <alignment horizontal="left" vertical="center" wrapText="1"/>
    </xf>
    <xf numFmtId="0" fontId="15" fillId="10" borderId="1" xfId="35" applyFont="1" applyFill="1" applyBorder="1" applyAlignment="1">
      <alignment horizontal="left" vertical="center"/>
    </xf>
    <xf numFmtId="0" fontId="15" fillId="9" borderId="1" xfId="35" applyFont="1" applyFill="1" applyBorder="1" applyAlignment="1">
      <alignment horizontal="left" vertical="center" wrapText="1"/>
    </xf>
    <xf numFmtId="0" fontId="15" fillId="11" borderId="4" xfId="35" applyFont="1" applyFill="1" applyBorder="1" applyAlignment="1">
      <alignment horizontal="left" vertical="center" wrapText="1"/>
    </xf>
    <xf numFmtId="0" fontId="15" fillId="11" borderId="1" xfId="35" applyFont="1" applyFill="1" applyBorder="1" applyAlignment="1">
      <alignment horizontal="left" vertical="center" wrapText="1"/>
    </xf>
    <xf numFmtId="0" fontId="15" fillId="10" borderId="4" xfId="35" applyFont="1" applyFill="1" applyBorder="1" applyAlignment="1">
      <alignment horizontal="left" vertical="center"/>
    </xf>
    <xf numFmtId="0" fontId="15" fillId="9" borderId="1" xfId="35" applyFont="1" applyFill="1" applyBorder="1" applyAlignment="1">
      <alignment horizontal="left" vertical="center"/>
    </xf>
    <xf numFmtId="0" fontId="15" fillId="0" borderId="1" xfId="35" applyFont="1" applyBorder="1" applyAlignment="1">
      <alignment horizontal="left" vertical="center" wrapText="1"/>
    </xf>
    <xf numFmtId="0" fontId="15" fillId="10" borderId="4" xfId="35" applyFont="1" applyFill="1" applyBorder="1" applyAlignment="1">
      <alignment horizontal="left" vertical="center" wrapText="1"/>
    </xf>
    <xf numFmtId="0" fontId="15" fillId="10" borderId="12" xfId="35" applyFont="1" applyFill="1" applyBorder="1" applyAlignment="1">
      <alignment horizontal="left" vertical="center" wrapText="1"/>
    </xf>
    <xf numFmtId="0" fontId="15" fillId="9" borderId="12" xfId="35" applyFont="1" applyFill="1" applyBorder="1" applyAlignment="1">
      <alignment horizontal="left" vertical="center" wrapText="1"/>
    </xf>
    <xf numFmtId="0" fontId="15" fillId="3" borderId="1" xfId="35" applyFont="1" applyFill="1" applyBorder="1" applyAlignment="1">
      <alignment horizontal="left" vertical="center" wrapText="1"/>
    </xf>
    <xf numFmtId="0" fontId="15" fillId="10" borderId="0" xfId="35" applyFont="1" applyFill="1" applyAlignment="1">
      <alignment horizontal="left" vertical="center"/>
    </xf>
    <xf numFmtId="0" fontId="15" fillId="9" borderId="4" xfId="35" applyFont="1" applyFill="1" applyBorder="1" applyAlignment="1">
      <alignment horizontal="left" vertical="center"/>
    </xf>
    <xf numFmtId="0" fontId="15" fillId="10" borderId="10" xfId="35" applyFont="1" applyFill="1" applyBorder="1" applyAlignment="1">
      <alignment horizontal="left" vertical="center"/>
    </xf>
    <xf numFmtId="0" fontId="15" fillId="10" borderId="11" xfId="35" applyFont="1" applyFill="1" applyBorder="1" applyAlignment="1">
      <alignment horizontal="left" vertical="center"/>
    </xf>
    <xf numFmtId="0" fontId="15" fillId="9" borderId="11" xfId="35" applyFont="1" applyFill="1" applyBorder="1" applyAlignment="1">
      <alignment horizontal="left" vertical="center" wrapText="1"/>
    </xf>
    <xf numFmtId="0" fontId="15" fillId="10" borderId="11" xfId="35" applyFont="1" applyFill="1" applyBorder="1" applyAlignment="1">
      <alignment horizontal="left" vertical="center" wrapText="1"/>
    </xf>
    <xf numFmtId="0" fontId="15" fillId="9" borderId="10" xfId="35" applyFont="1" applyFill="1" applyBorder="1" applyAlignment="1">
      <alignment horizontal="left" vertical="center" wrapText="1"/>
    </xf>
    <xf numFmtId="0" fontId="15" fillId="12" borderId="0" xfId="35" applyFont="1" applyFill="1" applyAlignment="1">
      <alignment horizontal="left" vertical="center"/>
    </xf>
    <xf numFmtId="0" fontId="15" fillId="0" borderId="0" xfId="35" applyFont="1" applyAlignment="1">
      <alignment horizontal="left" vertical="center"/>
    </xf>
    <xf numFmtId="0" fontId="15" fillId="0" borderId="0" xfId="35" applyFont="1" applyBorder="1" applyAlignment="1">
      <alignment horizontal="left" vertical="center"/>
    </xf>
    <xf numFmtId="0" fontId="15" fillId="12" borderId="0" xfId="35" applyFont="1" applyFill="1" applyBorder="1" applyAlignment="1">
      <alignment horizontal="left" vertical="center"/>
    </xf>
    <xf numFmtId="0" fontId="16" fillId="12" borderId="1" xfId="35" applyFont="1" applyFill="1" applyBorder="1" applyAlignment="1">
      <alignment horizontal="center" vertical="center" textRotation="90" wrapText="1"/>
    </xf>
    <xf numFmtId="0" fontId="17" fillId="13" borderId="1" xfId="35" applyFont="1" applyFill="1" applyBorder="1" applyAlignment="1">
      <alignment horizontal="left" vertical="center" wrapText="1"/>
    </xf>
    <xf numFmtId="0" fontId="16" fillId="0" borderId="0" xfId="35" applyFont="1" applyBorder="1" applyAlignment="1">
      <alignment horizontal="left" vertical="center"/>
    </xf>
    <xf numFmtId="0" fontId="16" fillId="0" borderId="1" xfId="35" applyFont="1" applyBorder="1" applyAlignment="1">
      <alignment horizontal="left" vertical="center"/>
    </xf>
    <xf numFmtId="0" fontId="17" fillId="14" borderId="2" xfId="35" applyFont="1" applyFill="1" applyBorder="1" applyAlignment="1">
      <alignment horizontal="left" vertical="center" wrapText="1"/>
    </xf>
    <xf numFmtId="0" fontId="17" fillId="15" borderId="0" xfId="0" applyFont="1" applyFill="1" applyBorder="1" applyAlignment="1">
      <alignment horizontal="center" vertical="center"/>
    </xf>
    <xf numFmtId="0" fontId="17" fillId="15" borderId="0" xfId="0" applyFont="1" applyFill="1" applyBorder="1" applyAlignment="1">
      <alignment horizontal="center" vertical="center" wrapText="1"/>
    </xf>
    <xf numFmtId="169" fontId="17" fillId="15" borderId="0" xfId="0" applyNumberFormat="1" applyFont="1" applyFill="1" applyBorder="1" applyAlignment="1">
      <alignment horizontal="center" vertical="center" wrapText="1"/>
    </xf>
    <xf numFmtId="2" fontId="17" fillId="15" borderId="0" xfId="0" applyNumberFormat="1" applyFont="1" applyFill="1" applyBorder="1" applyAlignment="1">
      <alignment horizontal="center" vertical="center" wrapText="1"/>
    </xf>
    <xf numFmtId="1" fontId="17" fillId="15" borderId="0" xfId="0" applyNumberFormat="1" applyFont="1" applyFill="1" applyBorder="1" applyAlignment="1">
      <alignment horizontal="center" vertical="center" wrapText="1"/>
    </xf>
    <xf numFmtId="44" fontId="17" fillId="15" borderId="0" xfId="33" applyNumberFormat="1" applyFont="1" applyFill="1" applyBorder="1" applyAlignment="1">
      <alignment horizontal="center" vertical="center" wrapText="1"/>
    </xf>
    <xf numFmtId="0" fontId="11" fillId="0" borderId="87" xfId="0" applyFont="1" applyBorder="1" applyAlignment="1">
      <alignment vertical="center" wrapText="1"/>
    </xf>
    <xf numFmtId="0" fontId="31" fillId="14" borderId="43" xfId="0" applyFont="1" applyFill="1" applyBorder="1" applyAlignment="1">
      <alignment vertical="center" wrapText="1"/>
    </xf>
    <xf numFmtId="0" fontId="13" fillId="0" borderId="43" xfId="0" applyFont="1" applyBorder="1" applyAlignment="1">
      <alignment vertical="center" wrapText="1"/>
    </xf>
    <xf numFmtId="0" fontId="31" fillId="15" borderId="43" xfId="0" applyFont="1" applyFill="1" applyBorder="1" applyAlignment="1">
      <alignment vertical="center" wrapText="1"/>
    </xf>
    <xf numFmtId="0" fontId="13" fillId="0" borderId="43" xfId="0" applyFont="1" applyBorder="1" applyAlignment="1">
      <alignment vertical="center" wrapText="1"/>
    </xf>
    <xf numFmtId="0" fontId="15" fillId="0" borderId="35" xfId="14" applyFont="1" applyBorder="1" applyAlignment="1">
      <alignment horizontal="left" vertical="center" wrapText="1"/>
    </xf>
    <xf numFmtId="0" fontId="15" fillId="0" borderId="1" xfId="14" applyFont="1" applyBorder="1" applyAlignment="1">
      <alignment horizontal="left" vertical="center" wrapText="1"/>
    </xf>
    <xf numFmtId="0" fontId="11" fillId="0" borderId="90" xfId="0" applyFont="1" applyBorder="1" applyAlignment="1">
      <alignment vertical="center" wrapText="1"/>
    </xf>
    <xf numFmtId="0" fontId="14" fillId="14" borderId="35" xfId="0" applyFont="1" applyFill="1" applyBorder="1" applyAlignment="1">
      <alignment vertical="center" wrapText="1"/>
    </xf>
    <xf numFmtId="0" fontId="14" fillId="0" borderId="35" xfId="0" applyFont="1" applyBorder="1" applyAlignment="1">
      <alignment vertical="center" wrapText="1"/>
    </xf>
    <xf numFmtId="0" fontId="14" fillId="15" borderId="35" xfId="0" applyFont="1" applyFill="1" applyBorder="1" applyAlignment="1">
      <alignment vertical="center" wrapText="1"/>
    </xf>
    <xf numFmtId="0" fontId="10" fillId="0" borderId="91" xfId="0" applyFont="1" applyBorder="1"/>
    <xf numFmtId="0" fontId="23" fillId="12" borderId="52" xfId="14" applyFont="1" applyFill="1" applyBorder="1"/>
    <xf numFmtId="0" fontId="24" fillId="12" borderId="53" xfId="14" applyFont="1" applyFill="1" applyBorder="1"/>
    <xf numFmtId="0" fontId="17" fillId="14" borderId="32" xfId="14" applyFont="1" applyFill="1" applyBorder="1"/>
    <xf numFmtId="0" fontId="17" fillId="14" borderId="35" xfId="14" applyFont="1" applyFill="1" applyBorder="1"/>
    <xf numFmtId="0" fontId="15" fillId="0" borderId="32" xfId="14" applyFont="1" applyBorder="1"/>
    <xf numFmtId="0" fontId="15" fillId="0" borderId="35" xfId="14" applyFont="1" applyBorder="1"/>
    <xf numFmtId="0" fontId="17" fillId="12" borderId="42" xfId="0" applyFont="1" applyFill="1" applyBorder="1" applyAlignment="1">
      <alignment vertical="center" wrapText="1"/>
    </xf>
    <xf numFmtId="0" fontId="15" fillId="0" borderId="58" xfId="0" applyFont="1" applyBorder="1"/>
    <xf numFmtId="0" fontId="15" fillId="0" borderId="38" xfId="0" applyFont="1" applyBorder="1"/>
    <xf numFmtId="0" fontId="15" fillId="0" borderId="50" xfId="0" applyFont="1" applyBorder="1" applyAlignment="1">
      <alignment wrapText="1"/>
    </xf>
    <xf numFmtId="0" fontId="17" fillId="12" borderId="32" xfId="0" applyFont="1" applyFill="1" applyBorder="1" applyAlignment="1">
      <alignment horizontal="center" vertical="center"/>
    </xf>
    <xf numFmtId="0" fontId="22" fillId="12" borderId="35" xfId="0" applyFont="1" applyFill="1" applyBorder="1" applyAlignment="1">
      <alignment horizontal="center" vertical="center"/>
    </xf>
    <xf numFmtId="0" fontId="17" fillId="14" borderId="32" xfId="0" applyFont="1" applyFill="1" applyBorder="1" applyAlignment="1">
      <alignment horizontal="left" vertical="center"/>
    </xf>
    <xf numFmtId="0" fontId="15" fillId="0" borderId="0" xfId="0" applyFont="1" applyBorder="1" applyAlignment="1">
      <alignment horizontal="left" vertical="center" wrapText="1"/>
    </xf>
    <xf numFmtId="0" fontId="15" fillId="0" borderId="35" xfId="0" applyFont="1" applyBorder="1" applyAlignment="1">
      <alignment horizontal="left" vertical="center" wrapText="1"/>
    </xf>
    <xf numFmtId="0" fontId="17" fillId="14" borderId="32" xfId="0" applyFont="1" applyFill="1" applyBorder="1" applyAlignment="1">
      <alignment horizontal="left" vertical="center" wrapText="1"/>
    </xf>
    <xf numFmtId="0" fontId="17" fillId="14" borderId="37" xfId="0" applyFont="1" applyFill="1" applyBorder="1" applyAlignment="1">
      <alignment horizontal="left" vertical="center"/>
    </xf>
    <xf numFmtId="0" fontId="15" fillId="0" borderId="38" xfId="0" applyFont="1" applyBorder="1" applyAlignment="1">
      <alignment horizontal="left" vertical="center" wrapText="1"/>
    </xf>
    <xf numFmtId="164" fontId="15" fillId="0" borderId="38" xfId="0" applyNumberFormat="1" applyFont="1" applyBorder="1" applyAlignment="1">
      <alignment horizontal="left" vertical="center" wrapText="1"/>
    </xf>
    <xf numFmtId="0" fontId="15" fillId="0" borderId="39" xfId="0" applyFont="1" applyBorder="1" applyAlignment="1">
      <alignment horizontal="left" vertical="center" wrapText="1"/>
    </xf>
    <xf numFmtId="0" fontId="17" fillId="12" borderId="35" xfId="0" applyFont="1" applyFill="1" applyBorder="1" applyAlignment="1">
      <alignment horizontal="center" vertical="center"/>
    </xf>
    <xf numFmtId="0" fontId="16" fillId="0" borderId="35" xfId="0" applyFont="1" applyBorder="1" applyAlignment="1">
      <alignment horizontal="left"/>
    </xf>
    <xf numFmtId="0" fontId="15" fillId="0" borderId="38" xfId="0" applyFont="1" applyBorder="1" applyAlignment="1">
      <alignment wrapText="1"/>
    </xf>
    <xf numFmtId="0" fontId="15" fillId="0" borderId="39" xfId="0" applyFont="1" applyBorder="1" applyAlignment="1">
      <alignment wrapText="1"/>
    </xf>
    <xf numFmtId="0" fontId="15" fillId="2" borderId="35" xfId="0" applyFont="1" applyFill="1" applyBorder="1" applyAlignment="1">
      <alignment horizontal="center" vertical="center"/>
    </xf>
    <xf numFmtId="0" fontId="15" fillId="4" borderId="35" xfId="0" applyFont="1" applyFill="1" applyBorder="1" applyAlignment="1">
      <alignment horizontal="center" vertical="center"/>
    </xf>
    <xf numFmtId="0" fontId="15" fillId="5" borderId="35" xfId="0" applyFont="1" applyFill="1" applyBorder="1" applyAlignment="1">
      <alignment horizontal="center" vertical="center"/>
    </xf>
    <xf numFmtId="0" fontId="15" fillId="6" borderId="35" xfId="0" applyFont="1" applyFill="1" applyBorder="1" applyAlignment="1">
      <alignment horizontal="center" vertical="center"/>
    </xf>
    <xf numFmtId="0" fontId="15" fillId="2" borderId="38" xfId="0" applyFont="1" applyFill="1" applyBorder="1" applyAlignment="1">
      <alignment horizontal="center" vertical="center"/>
    </xf>
    <xf numFmtId="0" fontId="15" fillId="4" borderId="38" xfId="0" applyFont="1" applyFill="1" applyBorder="1" applyAlignment="1">
      <alignment horizontal="center" vertical="center"/>
    </xf>
    <xf numFmtId="0" fontId="15" fillId="5" borderId="38"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15" fillId="0" borderId="30" xfId="13" applyFont="1" applyBorder="1" applyAlignment="1">
      <alignment wrapText="1"/>
    </xf>
    <xf numFmtId="0" fontId="15" fillId="0" borderId="94" xfId="13" applyFont="1" applyBorder="1" applyAlignment="1">
      <alignment wrapText="1"/>
    </xf>
    <xf numFmtId="0" fontId="15" fillId="0" borderId="35" xfId="14" applyFont="1" applyFill="1" applyBorder="1"/>
    <xf numFmtId="0" fontId="37" fillId="12" borderId="16" xfId="13" applyFont="1" applyFill="1" applyBorder="1" applyAlignment="1">
      <alignment wrapText="1"/>
    </xf>
    <xf numFmtId="0" fontId="36" fillId="0" borderId="72" xfId="13" applyFont="1" applyBorder="1"/>
    <xf numFmtId="0" fontId="36" fillId="0" borderId="76" xfId="13" applyFont="1" applyBorder="1"/>
    <xf numFmtId="0" fontId="36" fillId="0" borderId="80" xfId="13" applyFont="1" applyBorder="1"/>
    <xf numFmtId="0" fontId="36" fillId="0" borderId="95" xfId="13" applyFont="1" applyBorder="1"/>
    <xf numFmtId="0" fontId="19" fillId="13" borderId="3" xfId="35" applyFont="1" applyFill="1" applyBorder="1" applyAlignment="1">
      <alignment horizontal="left" vertical="center" wrapText="1"/>
    </xf>
    <xf numFmtId="0" fontId="16" fillId="0" borderId="1" xfId="35" applyFont="1" applyBorder="1" applyAlignment="1">
      <alignment horizontal="left" vertical="top"/>
    </xf>
    <xf numFmtId="0" fontId="15" fillId="0" borderId="32" xfId="14" applyFont="1" applyFill="1" applyBorder="1"/>
    <xf numFmtId="0" fontId="15" fillId="16" borderId="1" xfId="35" applyFont="1" applyFill="1" applyBorder="1" applyAlignment="1">
      <alignment horizontal="left" vertical="center" wrapText="1"/>
    </xf>
    <xf numFmtId="0" fontId="18" fillId="13" borderId="51" xfId="0" applyFont="1" applyFill="1" applyBorder="1" applyAlignment="1">
      <alignment horizontal="center" vertical="center"/>
    </xf>
    <xf numFmtId="0" fontId="18" fillId="13" borderId="18" xfId="0" applyFont="1" applyFill="1" applyBorder="1" applyAlignment="1">
      <alignment horizontal="center" vertical="center"/>
    </xf>
    <xf numFmtId="0" fontId="18" fillId="13" borderId="52" xfId="0" applyFont="1" applyFill="1" applyBorder="1" applyAlignment="1">
      <alignment horizontal="center" vertical="center"/>
    </xf>
    <xf numFmtId="0" fontId="18" fillId="13" borderId="53" xfId="0" applyFont="1" applyFill="1" applyBorder="1" applyAlignment="1">
      <alignment horizontal="center" vertical="center"/>
    </xf>
    <xf numFmtId="0" fontId="17" fillId="12" borderId="88" xfId="0" applyFont="1" applyFill="1" applyBorder="1" applyAlignment="1">
      <alignment horizontal="left" vertical="center" wrapText="1" indent="4"/>
    </xf>
    <xf numFmtId="0" fontId="17" fillId="12" borderId="89" xfId="0" applyFont="1" applyFill="1" applyBorder="1" applyAlignment="1">
      <alignment horizontal="left" vertical="center" wrapText="1" indent="4"/>
    </xf>
    <xf numFmtId="0" fontId="13" fillId="0" borderId="43" xfId="0" applyFont="1" applyBorder="1" applyAlignment="1">
      <alignment vertical="center" wrapText="1"/>
    </xf>
    <xf numFmtId="0" fontId="14" fillId="0" borderId="35" xfId="0" applyFont="1" applyBorder="1" applyAlignment="1">
      <alignment vertical="center" wrapText="1"/>
    </xf>
    <xf numFmtId="0" fontId="15" fillId="0" borderId="1" xfId="14" applyFont="1" applyBorder="1" applyAlignment="1">
      <alignment horizontal="left" vertical="center" wrapText="1"/>
    </xf>
    <xf numFmtId="0" fontId="23" fillId="14" borderId="32" xfId="14" applyFont="1" applyFill="1" applyBorder="1" applyAlignment="1">
      <alignment horizontal="center" vertical="center" wrapText="1"/>
    </xf>
    <xf numFmtId="0" fontId="23" fillId="14" borderId="37" xfId="14" applyFont="1" applyFill="1" applyBorder="1" applyAlignment="1">
      <alignment horizontal="center" vertical="center" wrapText="1"/>
    </xf>
    <xf numFmtId="0" fontId="17" fillId="15" borderId="43" xfId="14" applyFont="1" applyFill="1" applyBorder="1" applyAlignment="1">
      <alignment horizontal="center"/>
    </xf>
    <xf numFmtId="0" fontId="17" fillId="15" borderId="36" xfId="14" applyFont="1" applyFill="1" applyBorder="1" applyAlignment="1">
      <alignment horizontal="center"/>
    </xf>
    <xf numFmtId="0" fontId="18" fillId="13" borderId="51" xfId="14" applyFont="1" applyFill="1" applyBorder="1" applyAlignment="1">
      <alignment horizontal="center" vertical="center"/>
    </xf>
    <xf numFmtId="0" fontId="18" fillId="13" borderId="24" xfId="14" applyFont="1" applyFill="1" applyBorder="1" applyAlignment="1">
      <alignment horizontal="center" vertical="center"/>
    </xf>
    <xf numFmtId="0" fontId="18" fillId="13" borderId="18" xfId="14" applyFont="1" applyFill="1" applyBorder="1" applyAlignment="1">
      <alignment horizontal="center" vertical="center"/>
    </xf>
    <xf numFmtId="0" fontId="18" fillId="13" borderId="52" xfId="14" applyFont="1" applyFill="1" applyBorder="1" applyAlignment="1">
      <alignment horizontal="center" vertical="center"/>
    </xf>
    <xf numFmtId="0" fontId="18" fillId="13" borderId="0" xfId="14" applyFont="1" applyFill="1" applyBorder="1" applyAlignment="1">
      <alignment horizontal="center" vertical="center"/>
    </xf>
    <xf numFmtId="0" fontId="18" fillId="13" borderId="53" xfId="14" applyFont="1" applyFill="1" applyBorder="1" applyAlignment="1">
      <alignment horizontal="center" vertical="center"/>
    </xf>
    <xf numFmtId="0" fontId="23" fillId="14" borderId="45" xfId="14" applyFont="1" applyFill="1" applyBorder="1" applyAlignment="1">
      <alignment horizontal="center" vertical="center" wrapText="1"/>
    </xf>
    <xf numFmtId="0" fontId="23" fillId="14" borderId="81" xfId="14" applyFont="1" applyFill="1" applyBorder="1" applyAlignment="1">
      <alignment horizontal="center" vertical="center" wrapText="1"/>
    </xf>
    <xf numFmtId="0" fontId="23" fillId="14" borderId="40" xfId="14" applyFont="1" applyFill="1" applyBorder="1" applyAlignment="1">
      <alignment horizontal="center" vertical="center" wrapText="1"/>
    </xf>
    <xf numFmtId="0" fontId="15" fillId="0" borderId="35" xfId="14" applyFont="1" applyBorder="1" applyAlignment="1">
      <alignment horizontal="left" vertical="center" wrapText="1"/>
    </xf>
    <xf numFmtId="0" fontId="18" fillId="13" borderId="51" xfId="14" applyFont="1" applyFill="1" applyBorder="1" applyAlignment="1">
      <alignment horizontal="center" vertical="center" wrapText="1"/>
    </xf>
    <xf numFmtId="0" fontId="18" fillId="13" borderId="18" xfId="14" applyFont="1" applyFill="1" applyBorder="1" applyAlignment="1">
      <alignment horizontal="center" vertical="center" wrapText="1"/>
    </xf>
    <xf numFmtId="0" fontId="18" fillId="13" borderId="52" xfId="14" applyFont="1" applyFill="1" applyBorder="1" applyAlignment="1">
      <alignment horizontal="center" vertical="center" wrapText="1"/>
    </xf>
    <xf numFmtId="0" fontId="18" fillId="13" borderId="53" xfId="14" applyFont="1" applyFill="1" applyBorder="1" applyAlignment="1">
      <alignment horizontal="center" vertical="center" wrapText="1"/>
    </xf>
    <xf numFmtId="0" fontId="15" fillId="0" borderId="45" xfId="14" applyFont="1" applyBorder="1" applyAlignment="1">
      <alignment horizontal="left" vertical="center"/>
    </xf>
    <xf numFmtId="0" fontId="15" fillId="0" borderId="81" xfId="14" applyFont="1" applyBorder="1" applyAlignment="1">
      <alignment horizontal="left" vertical="center"/>
    </xf>
    <xf numFmtId="0" fontId="15" fillId="0" borderId="40" xfId="14" applyFont="1" applyBorder="1" applyAlignment="1">
      <alignment horizontal="left" vertical="center"/>
    </xf>
    <xf numFmtId="0" fontId="18" fillId="13" borderId="0" xfId="14" applyFont="1" applyFill="1" applyAlignment="1">
      <alignment horizontal="center" vertical="center"/>
    </xf>
    <xf numFmtId="0" fontId="23" fillId="15" borderId="43" xfId="14" applyFont="1" applyFill="1" applyBorder="1" applyAlignment="1">
      <alignment horizontal="center" vertical="center"/>
    </xf>
    <xf numFmtId="0" fontId="23" fillId="15" borderId="36" xfId="14" applyFont="1" applyFill="1" applyBorder="1" applyAlignment="1">
      <alignment horizontal="center" vertical="center"/>
    </xf>
    <xf numFmtId="0" fontId="23" fillId="15" borderId="3" xfId="14" applyFont="1" applyFill="1" applyBorder="1" applyAlignment="1">
      <alignment horizontal="center" vertical="center"/>
    </xf>
    <xf numFmtId="0" fontId="18" fillId="13" borderId="24" xfId="14" applyFont="1" applyFill="1" applyBorder="1" applyAlignment="1">
      <alignment horizontal="center" vertical="center" wrapText="1"/>
    </xf>
    <xf numFmtId="0" fontId="18" fillId="13" borderId="0" xfId="14" applyFont="1" applyFill="1" applyBorder="1" applyAlignment="1">
      <alignment horizontal="center" vertical="center" wrapText="1"/>
    </xf>
    <xf numFmtId="0" fontId="17" fillId="14" borderId="43"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7" fillId="14" borderId="36" xfId="0" applyFont="1" applyFill="1" applyBorder="1" applyAlignment="1">
      <alignment horizontal="center" vertical="center" wrapText="1"/>
    </xf>
    <xf numFmtId="0" fontId="29" fillId="0" borderId="0" xfId="0" applyFont="1" applyBorder="1" applyAlignment="1">
      <alignment horizontal="center" wrapText="1"/>
    </xf>
    <xf numFmtId="0" fontId="29" fillId="0" borderId="53" xfId="0" applyFont="1" applyBorder="1" applyAlignment="1">
      <alignment horizontal="center" wrapText="1"/>
    </xf>
    <xf numFmtId="0" fontId="17" fillId="14" borderId="43" xfId="0" applyFont="1" applyFill="1" applyBorder="1" applyAlignment="1">
      <alignment horizontal="center" vertical="center"/>
    </xf>
    <xf numFmtId="0" fontId="17" fillId="14" borderId="3" xfId="0" applyFont="1" applyFill="1" applyBorder="1" applyAlignment="1">
      <alignment horizontal="center" vertical="center"/>
    </xf>
    <xf numFmtId="0" fontId="17" fillId="14" borderId="36" xfId="0" applyFont="1" applyFill="1" applyBorder="1" applyAlignment="1">
      <alignment horizontal="center" vertical="center"/>
    </xf>
    <xf numFmtId="0" fontId="29" fillId="0" borderId="0" xfId="0" applyFont="1" applyFill="1" applyBorder="1" applyAlignment="1">
      <alignment horizontal="center" wrapText="1"/>
    </xf>
    <xf numFmtId="0" fontId="29" fillId="0" borderId="53" xfId="0" applyFont="1" applyFill="1" applyBorder="1" applyAlignment="1">
      <alignment horizontal="center" wrapText="1"/>
    </xf>
    <xf numFmtId="0" fontId="16" fillId="0" borderId="82" xfId="0" applyFont="1" applyBorder="1" applyAlignment="1">
      <alignment horizontal="center"/>
    </xf>
    <xf numFmtId="0" fontId="16" fillId="0" borderId="83" xfId="0" applyFont="1" applyBorder="1" applyAlignment="1">
      <alignment horizontal="center"/>
    </xf>
    <xf numFmtId="0" fontId="16" fillId="0" borderId="93" xfId="0" applyFont="1" applyBorder="1" applyAlignment="1">
      <alignment horizontal="center"/>
    </xf>
    <xf numFmtId="0" fontId="16" fillId="0" borderId="84" xfId="0" applyFont="1" applyBorder="1" applyAlignment="1">
      <alignment horizontal="center" vertical="center" textRotation="90"/>
    </xf>
    <xf numFmtId="0" fontId="16" fillId="0" borderId="85" xfId="0" applyFont="1" applyBorder="1" applyAlignment="1">
      <alignment horizontal="center" vertical="center" textRotation="90"/>
    </xf>
    <xf numFmtId="0" fontId="16" fillId="0" borderId="86" xfId="0" applyFont="1" applyBorder="1" applyAlignment="1">
      <alignment horizontal="center" vertical="center" textRotation="90"/>
    </xf>
    <xf numFmtId="0" fontId="17" fillId="12" borderId="45" xfId="0" applyFont="1" applyFill="1" applyBorder="1" applyAlignment="1">
      <alignment horizontal="center" vertical="center"/>
    </xf>
    <xf numFmtId="0" fontId="17" fillId="12" borderId="81" xfId="0" applyFont="1" applyFill="1" applyBorder="1" applyAlignment="1">
      <alignment horizontal="center" vertical="center"/>
    </xf>
    <xf numFmtId="0" fontId="17" fillId="12" borderId="92" xfId="0" applyFont="1" applyFill="1" applyBorder="1" applyAlignment="1">
      <alignment horizontal="center" vertical="center"/>
    </xf>
    <xf numFmtId="0" fontId="18" fillId="13" borderId="24" xfId="0" applyFont="1" applyFill="1" applyBorder="1" applyAlignment="1">
      <alignment horizontal="center" vertical="center"/>
    </xf>
    <xf numFmtId="0" fontId="18" fillId="13" borderId="0" xfId="0" applyFont="1" applyFill="1" applyBorder="1" applyAlignment="1">
      <alignment horizontal="center" vertical="center"/>
    </xf>
    <xf numFmtId="0" fontId="18" fillId="13" borderId="0" xfId="13" applyFont="1" applyFill="1" applyBorder="1" applyAlignment="1">
      <alignment horizontal="center" vertical="center"/>
    </xf>
    <xf numFmtId="0" fontId="30" fillId="15" borderId="15" xfId="13" applyFont="1" applyFill="1" applyBorder="1" applyAlignment="1">
      <alignment horizontal="left" vertical="center" wrapText="1"/>
    </xf>
    <xf numFmtId="0" fontId="30" fillId="15" borderId="16" xfId="13" applyFont="1" applyFill="1" applyBorder="1" applyAlignment="1">
      <alignment horizontal="left" vertical="center" wrapText="1"/>
    </xf>
    <xf numFmtId="0" fontId="31" fillId="15" borderId="14" xfId="13" applyFont="1" applyFill="1" applyBorder="1" applyAlignment="1">
      <alignment horizontal="center" vertical="center" wrapText="1"/>
    </xf>
    <xf numFmtId="0" fontId="31" fillId="15" borderId="16" xfId="13" applyFont="1" applyFill="1" applyBorder="1" applyAlignment="1">
      <alignment horizontal="center" vertical="center" wrapText="1"/>
    </xf>
    <xf numFmtId="0" fontId="30" fillId="15" borderId="15" xfId="13" applyFont="1" applyFill="1" applyBorder="1" applyAlignment="1">
      <alignment horizontal="center" vertical="center" wrapText="1"/>
    </xf>
    <xf numFmtId="0" fontId="30" fillId="15" borderId="16" xfId="13" applyFont="1" applyFill="1" applyBorder="1" applyAlignment="1">
      <alignment horizontal="center" vertical="center" wrapText="1"/>
    </xf>
    <xf numFmtId="0" fontId="18" fillId="13" borderId="0" xfId="0" applyFont="1" applyFill="1" applyAlignment="1">
      <alignment horizontal="center" vertical="center"/>
    </xf>
    <xf numFmtId="0" fontId="17" fillId="15" borderId="60" xfId="0" applyFont="1" applyFill="1" applyBorder="1" applyAlignment="1">
      <alignment horizontal="center" vertical="center"/>
    </xf>
    <xf numFmtId="0" fontId="17" fillId="15" borderId="61" xfId="0" applyFont="1" applyFill="1" applyBorder="1" applyAlignment="1">
      <alignment horizontal="center" vertical="center"/>
    </xf>
    <xf numFmtId="0" fontId="17" fillId="15" borderId="59" xfId="0" applyFont="1" applyFill="1" applyBorder="1" applyAlignment="1">
      <alignment horizontal="center" vertical="center"/>
    </xf>
    <xf numFmtId="44" fontId="17" fillId="15" borderId="60" xfId="33" applyNumberFormat="1" applyFont="1" applyFill="1" applyBorder="1" applyAlignment="1">
      <alignment horizontal="center" vertical="center"/>
    </xf>
    <xf numFmtId="1" fontId="17" fillId="15" borderId="60" xfId="0" applyNumberFormat="1" applyFont="1" applyFill="1" applyBorder="1" applyAlignment="1">
      <alignment horizontal="center" vertical="center"/>
    </xf>
    <xf numFmtId="0" fontId="17" fillId="15" borderId="60" xfId="14" applyFont="1" applyFill="1" applyBorder="1" applyAlignment="1">
      <alignment horizontal="center" vertical="center"/>
    </xf>
    <xf numFmtId="0" fontId="17" fillId="15" borderId="61" xfId="14" applyFont="1" applyFill="1" applyBorder="1" applyAlignment="1">
      <alignment horizontal="center" vertical="center"/>
    </xf>
    <xf numFmtId="44" fontId="17" fillId="15" borderId="60" xfId="19" applyNumberFormat="1" applyFont="1" applyFill="1" applyBorder="1" applyAlignment="1">
      <alignment horizontal="center" vertical="center"/>
    </xf>
    <xf numFmtId="0" fontId="18" fillId="13" borderId="0" xfId="13" applyFont="1" applyFill="1" applyAlignment="1">
      <alignment horizontal="center" vertical="center"/>
    </xf>
    <xf numFmtId="0" fontId="17" fillId="14" borderId="14" xfId="13" applyFont="1" applyFill="1" applyBorder="1" applyAlignment="1">
      <alignment horizontal="left" vertical="center"/>
    </xf>
    <xf numFmtId="0" fontId="17" fillId="14" borderId="15" xfId="13" applyFont="1" applyFill="1" applyBorder="1" applyAlignment="1">
      <alignment horizontal="left" vertical="center"/>
    </xf>
    <xf numFmtId="0" fontId="17" fillId="14" borderId="16" xfId="13" applyFont="1" applyFill="1" applyBorder="1" applyAlignment="1">
      <alignment horizontal="left" vertical="center"/>
    </xf>
    <xf numFmtId="0" fontId="19" fillId="0" borderId="52" xfId="13" applyFont="1" applyBorder="1" applyAlignment="1">
      <alignment horizontal="right" vertical="center"/>
    </xf>
    <xf numFmtId="0" fontId="19" fillId="0" borderId="0" xfId="13" applyFont="1" applyAlignment="1">
      <alignment horizontal="right" vertical="center"/>
    </xf>
    <xf numFmtId="0" fontId="19" fillId="0" borderId="67" xfId="13" applyFont="1" applyBorder="1" applyAlignment="1">
      <alignment horizontal="right" vertical="center"/>
    </xf>
    <xf numFmtId="0" fontId="19" fillId="0" borderId="0" xfId="13" applyFont="1" applyAlignment="1">
      <alignment horizontal="left" vertical="center"/>
    </xf>
    <xf numFmtId="0" fontId="19" fillId="0" borderId="53" xfId="13" applyFont="1" applyBorder="1" applyAlignment="1">
      <alignment horizontal="left" vertical="center"/>
    </xf>
    <xf numFmtId="0" fontId="19" fillId="0" borderId="67" xfId="13" applyFont="1" applyBorder="1" applyAlignment="1">
      <alignment horizontal="left" vertical="center"/>
    </xf>
    <xf numFmtId="0" fontId="19" fillId="0" borderId="68" xfId="13" applyFont="1" applyBorder="1" applyAlignment="1">
      <alignment horizontal="left" vertical="center"/>
    </xf>
    <xf numFmtId="0" fontId="17" fillId="15" borderId="52" xfId="13" applyFont="1" applyFill="1" applyBorder="1" applyAlignment="1">
      <alignment horizontal="center" vertical="center"/>
    </xf>
    <xf numFmtId="0" fontId="17" fillId="15" borderId="0" xfId="13" applyFont="1" applyFill="1" applyBorder="1" applyAlignment="1">
      <alignment horizontal="center" vertical="center"/>
    </xf>
    <xf numFmtId="0" fontId="17" fillId="15" borderId="53" xfId="13" applyFont="1" applyFill="1" applyBorder="1" applyAlignment="1">
      <alignment horizontal="center" vertical="center"/>
    </xf>
    <xf numFmtId="0" fontId="19" fillId="0" borderId="0" xfId="13" applyFont="1" applyBorder="1" applyAlignment="1">
      <alignment horizontal="right" vertical="center"/>
    </xf>
    <xf numFmtId="0" fontId="17" fillId="12" borderId="20" xfId="13" applyFont="1" applyFill="1" applyBorder="1" applyAlignment="1">
      <alignment horizontal="center" vertical="center"/>
    </xf>
    <xf numFmtId="0" fontId="17" fillId="12" borderId="24" xfId="13" applyFont="1" applyFill="1" applyBorder="1" applyAlignment="1">
      <alignment horizontal="center" vertical="center"/>
    </xf>
    <xf numFmtId="0" fontId="17" fillId="12" borderId="22" xfId="13" applyFont="1" applyFill="1" applyBorder="1" applyAlignment="1">
      <alignment horizontal="center" vertical="center"/>
    </xf>
    <xf numFmtId="0" fontId="16" fillId="12" borderId="9" xfId="35" applyFont="1" applyFill="1" applyBorder="1" applyAlignment="1">
      <alignment horizontal="center" textRotation="90" wrapText="1"/>
    </xf>
    <xf numFmtId="0" fontId="16" fillId="12" borderId="0" xfId="35" applyFont="1" applyFill="1" applyBorder="1" applyAlignment="1">
      <alignment horizontal="center" textRotation="90" wrapText="1"/>
    </xf>
    <xf numFmtId="0" fontId="16" fillId="12" borderId="6" xfId="35" applyFont="1" applyFill="1" applyBorder="1" applyAlignment="1">
      <alignment horizontal="center" textRotation="90" wrapText="1"/>
    </xf>
    <xf numFmtId="0" fontId="16" fillId="12" borderId="1" xfId="35" applyFont="1" applyFill="1" applyBorder="1" applyAlignment="1">
      <alignment horizontal="center" textRotation="90" wrapText="1"/>
    </xf>
    <xf numFmtId="0" fontId="16" fillId="12" borderId="9" xfId="35" applyFont="1" applyFill="1" applyBorder="1" applyAlignment="1">
      <alignment horizontal="left" vertical="center" textRotation="90" wrapText="1"/>
    </xf>
    <xf numFmtId="0" fontId="16" fillId="12" borderId="0" xfId="35" applyFont="1" applyFill="1" applyBorder="1" applyAlignment="1">
      <alignment horizontal="left" vertical="center" textRotation="90" wrapText="1"/>
    </xf>
    <xf numFmtId="0" fontId="16" fillId="12" borderId="6" xfId="35" applyFont="1" applyFill="1" applyBorder="1" applyAlignment="1">
      <alignment horizontal="left" vertical="center" textRotation="90" wrapText="1"/>
    </xf>
    <xf numFmtId="0" fontId="16" fillId="12" borderId="1" xfId="35" applyFont="1" applyFill="1" applyBorder="1" applyAlignment="1">
      <alignment horizontal="left" vertical="center" textRotation="90" wrapText="1"/>
    </xf>
  </cellXfs>
  <cellStyles count="36">
    <cellStyle name="Currency" xfId="33" builtinId="4"/>
    <cellStyle name="Currency 2" xfId="15"/>
    <cellStyle name="Currency 2 2" xfId="17"/>
    <cellStyle name="Currency 2 3" xfId="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1" builtinId="8" hidden="1"/>
    <cellStyle name="Normal" xfId="0" builtinId="0"/>
    <cellStyle name="Normal 2" xfId="13"/>
    <cellStyle name="Normal 2 2" xfId="30"/>
    <cellStyle name="Normal 3" xfId="14"/>
    <cellStyle name="Normal 3 2" xfId="16"/>
    <cellStyle name="Normal 4" xfId="35"/>
    <cellStyle name="Percent" xfId="34" builtinId="5"/>
    <cellStyle name="Percent 2" xfId="18"/>
  </cellStyles>
  <dxfs count="12">
    <dxf>
      <fill>
        <patternFill>
          <bgColor theme="5"/>
        </patternFill>
      </fill>
    </dxf>
    <dxf>
      <fill>
        <patternFill>
          <bgColor theme="5"/>
        </patternFill>
      </fill>
    </dxf>
    <dxf>
      <font>
        <color auto="1"/>
      </font>
      <fill>
        <patternFill>
          <bgColor rgb="FFFFFF00"/>
        </patternFill>
      </fill>
    </dxf>
    <dxf>
      <fill>
        <patternFill>
          <bgColor rgb="FFFFC000"/>
        </patternFill>
      </fill>
    </dxf>
    <dxf>
      <fill>
        <patternFill>
          <bgColor theme="9" tint="-0.24994659260841701"/>
        </patternFill>
      </fill>
    </dxf>
    <dxf>
      <fill>
        <patternFill>
          <bgColor rgb="FFC00000"/>
        </patternFill>
      </fill>
    </dxf>
    <dxf>
      <fill>
        <patternFill>
          <bgColor rgb="FF70AE6E"/>
        </patternFill>
      </fill>
    </dxf>
    <dxf>
      <font>
        <color auto="1"/>
      </font>
      <fill>
        <patternFill>
          <bgColor rgb="FFFFFF00"/>
        </patternFill>
      </fill>
    </dxf>
    <dxf>
      <fill>
        <patternFill>
          <bgColor rgb="FFFFC000"/>
        </patternFill>
      </fill>
    </dxf>
    <dxf>
      <fill>
        <patternFill>
          <bgColor theme="9" tint="-0.24994659260841701"/>
        </patternFill>
      </fill>
    </dxf>
    <dxf>
      <fill>
        <patternFill>
          <bgColor rgb="FFC00000"/>
        </patternFill>
      </fill>
    </dxf>
    <dxf>
      <fill>
        <patternFill>
          <bgColor rgb="FF70AE6E"/>
        </patternFill>
      </fill>
    </dxf>
  </dxfs>
  <tableStyles count="0" defaultTableStyle="TableStyleMedium9" defaultPivotStyle="PivotStyleMedium4"/>
  <colors>
    <mruColors>
      <color rgb="FFFFFF66"/>
      <color rgb="FF2D936D"/>
      <color rgb="FF70AE6E"/>
      <color rgb="FF33658A"/>
      <color rgb="FFE6AE2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Example</a:t>
            </a:r>
            <a:r>
              <a:rPr lang="en-CA" baseline="0"/>
              <a:t> Graph - </a:t>
            </a:r>
            <a:r>
              <a:rPr lang="en-CA"/>
              <a:t>20 Year Renewal Investment Versus AALCI</a:t>
            </a:r>
          </a:p>
        </c:rich>
      </c:tx>
      <c:overlay val="0"/>
    </c:title>
    <c:autoTitleDeleted val="0"/>
    <c:plotArea>
      <c:layout/>
      <c:barChart>
        <c:barDir val="col"/>
        <c:grouping val="stacked"/>
        <c:varyColors val="0"/>
        <c:ser>
          <c:idx val="11"/>
          <c:order val="0"/>
          <c:tx>
            <c:v>Total Renewal </c:v>
          </c:tx>
          <c:spPr>
            <a:solidFill>
              <a:srgbClr val="4F81BD"/>
            </a:solidFill>
            <a:ln>
              <a:solidFill>
                <a:srgbClr val="4F81BD"/>
              </a:solidFill>
            </a:ln>
          </c:spPr>
          <c:invertIfNegative val="0"/>
          <c:val>
            <c:numLit>
              <c:formatCode>General</c:formatCode>
              <c:ptCount val="20"/>
              <c:pt idx="0">
                <c:v>4944750.2469088482</c:v>
              </c:pt>
              <c:pt idx="1">
                <c:v>65000</c:v>
              </c:pt>
              <c:pt idx="2">
                <c:v>85000</c:v>
              </c:pt>
              <c:pt idx="3">
                <c:v>99000</c:v>
              </c:pt>
              <c:pt idx="4">
                <c:v>650000</c:v>
              </c:pt>
              <c:pt idx="5">
                <c:v>779767.47950357897</c:v>
              </c:pt>
              <c:pt idx="6">
                <c:v>345000</c:v>
              </c:pt>
              <c:pt idx="7">
                <c:v>285000</c:v>
              </c:pt>
              <c:pt idx="8">
                <c:v>1395000</c:v>
              </c:pt>
              <c:pt idx="9">
                <c:v>190000</c:v>
              </c:pt>
              <c:pt idx="10">
                <c:v>125000</c:v>
              </c:pt>
              <c:pt idx="11">
                <c:v>20000</c:v>
              </c:pt>
              <c:pt idx="12">
                <c:v>1877500</c:v>
              </c:pt>
              <c:pt idx="13">
                <c:v>145000</c:v>
              </c:pt>
              <c:pt idx="14">
                <c:v>913010</c:v>
              </c:pt>
              <c:pt idx="15">
                <c:v>1898000</c:v>
              </c:pt>
              <c:pt idx="16">
                <c:v>6607463.6627066638</c:v>
              </c:pt>
              <c:pt idx="17">
                <c:v>1245000</c:v>
              </c:pt>
              <c:pt idx="18">
                <c:v>41560.065797971154</c:v>
              </c:pt>
              <c:pt idx="19">
                <c:v>85000</c:v>
              </c:pt>
            </c:numLit>
          </c:val>
          <c:extLst xmlns:c16r2="http://schemas.microsoft.com/office/drawing/2015/06/chart">
            <c:ext xmlns:c16="http://schemas.microsoft.com/office/drawing/2014/chart" uri="{C3380CC4-5D6E-409C-BE32-E72D297353CC}">
              <c16:uniqueId val="{00000000-1A0E-4E75-9B21-2835EC32237F}"/>
            </c:ext>
          </c:extLst>
        </c:ser>
        <c:dLbls>
          <c:showLegendKey val="0"/>
          <c:showVal val="0"/>
          <c:showCatName val="0"/>
          <c:showSerName val="0"/>
          <c:showPercent val="0"/>
          <c:showBubbleSize val="0"/>
        </c:dLbls>
        <c:gapWidth val="150"/>
        <c:overlap val="100"/>
        <c:axId val="231630720"/>
        <c:axId val="231632256"/>
      </c:barChart>
      <c:lineChart>
        <c:grouping val="standard"/>
        <c:varyColors val="0"/>
        <c:ser>
          <c:idx val="7"/>
          <c:order val="1"/>
          <c:tx>
            <c:v>Average Annual
Life Cycle
Investment
(AALCI)</c:v>
          </c:tx>
          <c:spPr>
            <a:ln w="63500"/>
          </c:spPr>
          <c:marker>
            <c:symbol val="none"/>
          </c:marker>
          <c:cat>
            <c:numLit>
              <c:formatCode>General</c:formatCode>
              <c:ptCount val="20"/>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numLit>
          </c:cat>
          <c:val>
            <c:numLit>
              <c:formatCode>General</c:formatCode>
              <c:ptCount val="20"/>
              <c:pt idx="0">
                <c:v>1116052.5727458533</c:v>
              </c:pt>
              <c:pt idx="1">
                <c:v>1116052.5727458533</c:v>
              </c:pt>
              <c:pt idx="2">
                <c:v>1116052.5727458533</c:v>
              </c:pt>
              <c:pt idx="3">
                <c:v>1116052.5727458533</c:v>
              </c:pt>
              <c:pt idx="4">
                <c:v>1116052.5727458533</c:v>
              </c:pt>
              <c:pt idx="5">
                <c:v>1116052.5727458533</c:v>
              </c:pt>
              <c:pt idx="6">
                <c:v>1116052.5727458533</c:v>
              </c:pt>
              <c:pt idx="7">
                <c:v>1116052.5727458533</c:v>
              </c:pt>
              <c:pt idx="8">
                <c:v>1116052.5727458533</c:v>
              </c:pt>
              <c:pt idx="9">
                <c:v>1116052.5727458533</c:v>
              </c:pt>
              <c:pt idx="10">
                <c:v>1116052.5727458533</c:v>
              </c:pt>
              <c:pt idx="11">
                <c:v>1116052.5727458533</c:v>
              </c:pt>
              <c:pt idx="12">
                <c:v>1116052.5727458533</c:v>
              </c:pt>
              <c:pt idx="13">
                <c:v>1116052.5727458533</c:v>
              </c:pt>
              <c:pt idx="14">
                <c:v>1116052.5727458533</c:v>
              </c:pt>
              <c:pt idx="15">
                <c:v>1116052.5727458533</c:v>
              </c:pt>
              <c:pt idx="16">
                <c:v>1116052.5727458533</c:v>
              </c:pt>
              <c:pt idx="17">
                <c:v>1116052.5727458533</c:v>
              </c:pt>
              <c:pt idx="18">
                <c:v>1116052.5727458533</c:v>
              </c:pt>
              <c:pt idx="19">
                <c:v>1116052.5727458533</c:v>
              </c:pt>
            </c:numLit>
          </c:val>
          <c:smooth val="0"/>
          <c:extLst xmlns:c16r2="http://schemas.microsoft.com/office/drawing/2015/06/chart">
            <c:ext xmlns:c16="http://schemas.microsoft.com/office/drawing/2014/chart" uri="{C3380CC4-5D6E-409C-BE32-E72D297353CC}">
              <c16:uniqueId val="{00000001-1A0E-4E75-9B21-2835EC32237F}"/>
            </c:ext>
          </c:extLst>
        </c:ser>
        <c:dLbls>
          <c:showLegendKey val="0"/>
          <c:showVal val="0"/>
          <c:showCatName val="0"/>
          <c:showSerName val="0"/>
          <c:showPercent val="0"/>
          <c:showBubbleSize val="0"/>
        </c:dLbls>
        <c:marker val="1"/>
        <c:smooth val="0"/>
        <c:axId val="231630720"/>
        <c:axId val="231632256"/>
      </c:lineChart>
      <c:catAx>
        <c:axId val="231630720"/>
        <c:scaling>
          <c:orientation val="minMax"/>
        </c:scaling>
        <c:delete val="0"/>
        <c:axPos val="b"/>
        <c:numFmt formatCode="General" sourceLinked="1"/>
        <c:majorTickMark val="out"/>
        <c:minorTickMark val="none"/>
        <c:tickLblPos val="nextTo"/>
        <c:crossAx val="231632256"/>
        <c:crosses val="autoZero"/>
        <c:auto val="1"/>
        <c:lblAlgn val="ctr"/>
        <c:lblOffset val="100"/>
        <c:noMultiLvlLbl val="0"/>
      </c:catAx>
      <c:valAx>
        <c:axId val="231632256"/>
        <c:scaling>
          <c:orientation val="minMax"/>
        </c:scaling>
        <c:delete val="0"/>
        <c:axPos val="l"/>
        <c:majorGridlines/>
        <c:numFmt formatCode="General" sourceLinked="1"/>
        <c:majorTickMark val="out"/>
        <c:minorTickMark val="none"/>
        <c:tickLblPos val="nextTo"/>
        <c:crossAx val="231630720"/>
        <c:crosses val="autoZero"/>
        <c:crossBetween val="between"/>
      </c:valAx>
    </c:plotArea>
    <c:legend>
      <c:legendPos val="b"/>
      <c:overlay val="0"/>
    </c:legend>
    <c:plotVisOnly val="1"/>
    <c:dispBlanksAs val="gap"/>
    <c:showDLblsOverMax val="0"/>
  </c:chart>
  <c:printSettings>
    <c:headerFooter/>
    <c:pageMargins b="0.75000000000000167" l="0.70000000000000062" r="0.70000000000000062" t="0.75000000000000167" header="0.30000000000000032" footer="0.30000000000000032"/>
    <c:pageSetup orientation="portrait"/>
  </c:printSettings>
</c:chartSpace>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BDE9539-40E7-4019-91EF-6A73E44646C4}" type="doc">
      <dgm:prSet loTypeId="urn:microsoft.com/office/officeart/2005/8/layout/process2" loCatId="process" qsTypeId="urn:microsoft.com/office/officeart/2005/8/quickstyle/simple1" qsCatId="simple" csTypeId="urn:microsoft.com/office/officeart/2005/8/colors/accent0_3" csCatId="mainScheme" phldr="1"/>
      <dgm:spPr/>
    </dgm:pt>
    <dgm:pt modelId="{9B522FC4-C403-4ED5-A198-E7A26A5AA9FF}">
      <dgm:prSet phldrT="[Text]"/>
      <dgm:spPr>
        <a:solidFill>
          <a:srgbClr val="33658A"/>
        </a:solidFill>
        <a:ln>
          <a:noFill/>
        </a:ln>
      </dgm:spPr>
      <dgm:t>
        <a:bodyPr/>
        <a:lstStyle/>
        <a:p>
          <a:r>
            <a:rPr lang="en-CA" b="1">
              <a:latin typeface="Century Gothic" panose="020B0502020202020204" pitchFamily="34" charset="0"/>
            </a:rPr>
            <a:t>1. Define service categories and assets</a:t>
          </a:r>
        </a:p>
      </dgm:t>
    </dgm:pt>
    <dgm:pt modelId="{3ED2F1F6-75E6-436D-AD41-801E1B66A170}" type="parTrans" cxnId="{72B12C05-3D11-4EE1-AD5C-045BD4A980E9}">
      <dgm:prSet/>
      <dgm:spPr/>
      <dgm:t>
        <a:bodyPr/>
        <a:lstStyle/>
        <a:p>
          <a:endParaRPr lang="en-CA"/>
        </a:p>
      </dgm:t>
    </dgm:pt>
    <dgm:pt modelId="{00BBD1AA-55BA-4A90-AA79-BEC02536DE34}" type="sibTrans" cxnId="{72B12C05-3D11-4EE1-AD5C-045BD4A980E9}">
      <dgm:prSet/>
      <dgm:spPr>
        <a:solidFill>
          <a:srgbClr val="E6AE2E"/>
        </a:solidFill>
      </dgm:spPr>
      <dgm:t>
        <a:bodyPr/>
        <a:lstStyle/>
        <a:p>
          <a:endParaRPr lang="en-CA"/>
        </a:p>
      </dgm:t>
    </dgm:pt>
    <dgm:pt modelId="{7897C51E-0273-46DB-8733-E9C1AB4A837F}">
      <dgm:prSet phldrT="[Text]"/>
      <dgm:spPr>
        <a:solidFill>
          <a:srgbClr val="33658A"/>
        </a:solidFill>
        <a:ln>
          <a:noFill/>
        </a:ln>
      </dgm:spPr>
      <dgm:t>
        <a:bodyPr/>
        <a:lstStyle/>
        <a:p>
          <a:r>
            <a:rPr lang="en-CA" b="1">
              <a:latin typeface="Century Gothic" panose="020B0502020202020204" pitchFamily="34" charset="0"/>
            </a:rPr>
            <a:t>2. Define primary customer groups</a:t>
          </a:r>
        </a:p>
      </dgm:t>
    </dgm:pt>
    <dgm:pt modelId="{5DE6BF97-A101-4CAA-B04C-2773779580AA}" type="parTrans" cxnId="{FCAAF1D8-E418-4A91-AD43-84149CB82662}">
      <dgm:prSet/>
      <dgm:spPr/>
      <dgm:t>
        <a:bodyPr/>
        <a:lstStyle/>
        <a:p>
          <a:endParaRPr lang="en-CA"/>
        </a:p>
      </dgm:t>
    </dgm:pt>
    <dgm:pt modelId="{F69CBA86-E05F-4722-8237-9F4C40340BEA}" type="sibTrans" cxnId="{FCAAF1D8-E418-4A91-AD43-84149CB82662}">
      <dgm:prSet/>
      <dgm:spPr>
        <a:solidFill>
          <a:srgbClr val="E6AE2E"/>
        </a:solidFill>
      </dgm:spPr>
      <dgm:t>
        <a:bodyPr/>
        <a:lstStyle/>
        <a:p>
          <a:endParaRPr lang="en-CA"/>
        </a:p>
      </dgm:t>
    </dgm:pt>
    <dgm:pt modelId="{C551D22B-E56E-4236-8D70-713390969DF0}">
      <dgm:prSet phldrT="[Text]"/>
      <dgm:spPr>
        <a:solidFill>
          <a:srgbClr val="33658A"/>
        </a:solidFill>
        <a:ln>
          <a:noFill/>
        </a:ln>
      </dgm:spPr>
      <dgm:t>
        <a:bodyPr/>
        <a:lstStyle/>
        <a:p>
          <a:r>
            <a:rPr lang="en-CA" b="1">
              <a:latin typeface="Century Gothic" panose="020B0502020202020204" pitchFamily="34" charset="0"/>
            </a:rPr>
            <a:t>3. Develop indicators for quantity, quality, and/or reliability of the customer experience</a:t>
          </a:r>
        </a:p>
      </dgm:t>
    </dgm:pt>
    <dgm:pt modelId="{0C040AA8-740E-42C2-AC5B-75E836BC9F20}" type="parTrans" cxnId="{1514EC31-07E5-41DC-92B0-C2849798366B}">
      <dgm:prSet/>
      <dgm:spPr/>
      <dgm:t>
        <a:bodyPr/>
        <a:lstStyle/>
        <a:p>
          <a:endParaRPr lang="en-CA"/>
        </a:p>
      </dgm:t>
    </dgm:pt>
    <dgm:pt modelId="{75CF4CDD-9A5B-44AB-805D-15DF501E8E27}" type="sibTrans" cxnId="{1514EC31-07E5-41DC-92B0-C2849798366B}">
      <dgm:prSet/>
      <dgm:spPr>
        <a:solidFill>
          <a:srgbClr val="E6AE2E"/>
        </a:solidFill>
      </dgm:spPr>
      <dgm:t>
        <a:bodyPr/>
        <a:lstStyle/>
        <a:p>
          <a:endParaRPr lang="en-CA"/>
        </a:p>
      </dgm:t>
    </dgm:pt>
    <dgm:pt modelId="{663EC7C6-D9E5-4B2E-AED8-8C8091F73746}">
      <dgm:prSet/>
      <dgm:spPr>
        <a:solidFill>
          <a:srgbClr val="33658A"/>
        </a:solidFill>
        <a:ln>
          <a:noFill/>
        </a:ln>
      </dgm:spPr>
      <dgm:t>
        <a:bodyPr/>
        <a:lstStyle/>
        <a:p>
          <a:r>
            <a:rPr lang="en-CA" b="1">
              <a:latin typeface="Century Gothic" panose="020B0502020202020204" pitchFamily="34" charset="0"/>
            </a:rPr>
            <a:t>4. Determine the current performance for each indicator</a:t>
          </a:r>
        </a:p>
      </dgm:t>
    </dgm:pt>
    <dgm:pt modelId="{28684E5B-744A-43EB-8DDF-EA9A6630917C}" type="parTrans" cxnId="{A753BC61-C7DD-4738-A3D2-6DC58E535F01}">
      <dgm:prSet/>
      <dgm:spPr/>
      <dgm:t>
        <a:bodyPr/>
        <a:lstStyle/>
        <a:p>
          <a:endParaRPr lang="en-CA"/>
        </a:p>
      </dgm:t>
    </dgm:pt>
    <dgm:pt modelId="{8B239F76-34B8-46C4-8D1D-5C99D3F9E51F}" type="sibTrans" cxnId="{A753BC61-C7DD-4738-A3D2-6DC58E535F01}">
      <dgm:prSet/>
      <dgm:spPr/>
      <dgm:t>
        <a:bodyPr/>
        <a:lstStyle/>
        <a:p>
          <a:endParaRPr lang="en-CA"/>
        </a:p>
      </dgm:t>
    </dgm:pt>
    <dgm:pt modelId="{85C06679-5231-437C-8312-7FE157ADC1C2}" type="pres">
      <dgm:prSet presAssocID="{4BDE9539-40E7-4019-91EF-6A73E44646C4}" presName="linearFlow" presStyleCnt="0">
        <dgm:presLayoutVars>
          <dgm:resizeHandles val="exact"/>
        </dgm:presLayoutVars>
      </dgm:prSet>
      <dgm:spPr/>
    </dgm:pt>
    <dgm:pt modelId="{246E351A-BDCC-4276-9A1E-FE9650266782}" type="pres">
      <dgm:prSet presAssocID="{9B522FC4-C403-4ED5-A198-E7A26A5AA9FF}" presName="node" presStyleLbl="node1" presStyleIdx="0" presStyleCnt="4" custScaleX="136726">
        <dgm:presLayoutVars>
          <dgm:bulletEnabled val="1"/>
        </dgm:presLayoutVars>
      </dgm:prSet>
      <dgm:spPr/>
      <dgm:t>
        <a:bodyPr/>
        <a:lstStyle/>
        <a:p>
          <a:endParaRPr lang="en-CA"/>
        </a:p>
      </dgm:t>
    </dgm:pt>
    <dgm:pt modelId="{41FCD3E3-117E-4E34-986E-8DE137287ED2}" type="pres">
      <dgm:prSet presAssocID="{00BBD1AA-55BA-4A90-AA79-BEC02536DE34}" presName="sibTrans" presStyleLbl="sibTrans2D1" presStyleIdx="0" presStyleCnt="3"/>
      <dgm:spPr/>
      <dgm:t>
        <a:bodyPr/>
        <a:lstStyle/>
        <a:p>
          <a:endParaRPr lang="en-CA"/>
        </a:p>
      </dgm:t>
    </dgm:pt>
    <dgm:pt modelId="{FE69D301-01F3-4EC1-92EF-7FB0AD9855D6}" type="pres">
      <dgm:prSet presAssocID="{00BBD1AA-55BA-4A90-AA79-BEC02536DE34}" presName="connectorText" presStyleLbl="sibTrans2D1" presStyleIdx="0" presStyleCnt="3"/>
      <dgm:spPr/>
      <dgm:t>
        <a:bodyPr/>
        <a:lstStyle/>
        <a:p>
          <a:endParaRPr lang="en-CA"/>
        </a:p>
      </dgm:t>
    </dgm:pt>
    <dgm:pt modelId="{4A3F43F1-520B-4D9C-ADFD-41A51611D8C1}" type="pres">
      <dgm:prSet presAssocID="{7897C51E-0273-46DB-8733-E9C1AB4A837F}" presName="node" presStyleLbl="node1" presStyleIdx="1" presStyleCnt="4" custScaleX="135678">
        <dgm:presLayoutVars>
          <dgm:bulletEnabled val="1"/>
        </dgm:presLayoutVars>
      </dgm:prSet>
      <dgm:spPr/>
      <dgm:t>
        <a:bodyPr/>
        <a:lstStyle/>
        <a:p>
          <a:endParaRPr lang="en-CA"/>
        </a:p>
      </dgm:t>
    </dgm:pt>
    <dgm:pt modelId="{AEACC6DA-FD1B-4162-8793-FD8FDA56687E}" type="pres">
      <dgm:prSet presAssocID="{F69CBA86-E05F-4722-8237-9F4C40340BEA}" presName="sibTrans" presStyleLbl="sibTrans2D1" presStyleIdx="1" presStyleCnt="3"/>
      <dgm:spPr/>
      <dgm:t>
        <a:bodyPr/>
        <a:lstStyle/>
        <a:p>
          <a:endParaRPr lang="en-CA"/>
        </a:p>
      </dgm:t>
    </dgm:pt>
    <dgm:pt modelId="{02AC3616-39D5-4F1D-B4D3-65E7B950B32B}" type="pres">
      <dgm:prSet presAssocID="{F69CBA86-E05F-4722-8237-9F4C40340BEA}" presName="connectorText" presStyleLbl="sibTrans2D1" presStyleIdx="1" presStyleCnt="3"/>
      <dgm:spPr/>
      <dgm:t>
        <a:bodyPr/>
        <a:lstStyle/>
        <a:p>
          <a:endParaRPr lang="en-CA"/>
        </a:p>
      </dgm:t>
    </dgm:pt>
    <dgm:pt modelId="{DB8C4E6B-7E12-4C4D-B7F1-1EAABFC2241C}" type="pres">
      <dgm:prSet presAssocID="{C551D22B-E56E-4236-8D70-713390969DF0}" presName="node" presStyleLbl="node1" presStyleIdx="2" presStyleCnt="4" custScaleX="131487">
        <dgm:presLayoutVars>
          <dgm:bulletEnabled val="1"/>
        </dgm:presLayoutVars>
      </dgm:prSet>
      <dgm:spPr/>
      <dgm:t>
        <a:bodyPr/>
        <a:lstStyle/>
        <a:p>
          <a:endParaRPr lang="en-CA"/>
        </a:p>
      </dgm:t>
    </dgm:pt>
    <dgm:pt modelId="{1E79D2D9-A972-4A11-A402-F3BBD6C35EB7}" type="pres">
      <dgm:prSet presAssocID="{75CF4CDD-9A5B-44AB-805D-15DF501E8E27}" presName="sibTrans" presStyleLbl="sibTrans2D1" presStyleIdx="2" presStyleCnt="3"/>
      <dgm:spPr/>
      <dgm:t>
        <a:bodyPr/>
        <a:lstStyle/>
        <a:p>
          <a:endParaRPr lang="en-CA"/>
        </a:p>
      </dgm:t>
    </dgm:pt>
    <dgm:pt modelId="{54239C36-D281-45E6-95CC-FADF8C37B02E}" type="pres">
      <dgm:prSet presAssocID="{75CF4CDD-9A5B-44AB-805D-15DF501E8E27}" presName="connectorText" presStyleLbl="sibTrans2D1" presStyleIdx="2" presStyleCnt="3"/>
      <dgm:spPr/>
      <dgm:t>
        <a:bodyPr/>
        <a:lstStyle/>
        <a:p>
          <a:endParaRPr lang="en-CA"/>
        </a:p>
      </dgm:t>
    </dgm:pt>
    <dgm:pt modelId="{F5201A2B-FB06-4558-91C5-53BD88994D4B}" type="pres">
      <dgm:prSet presAssocID="{663EC7C6-D9E5-4B2E-AED8-8C8091F73746}" presName="node" presStyleLbl="node1" presStyleIdx="3" presStyleCnt="4" custScaleX="126249">
        <dgm:presLayoutVars>
          <dgm:bulletEnabled val="1"/>
        </dgm:presLayoutVars>
      </dgm:prSet>
      <dgm:spPr/>
      <dgm:t>
        <a:bodyPr/>
        <a:lstStyle/>
        <a:p>
          <a:endParaRPr lang="en-CA"/>
        </a:p>
      </dgm:t>
    </dgm:pt>
  </dgm:ptLst>
  <dgm:cxnLst>
    <dgm:cxn modelId="{28FB9786-4953-4C37-B5EA-A004F44C4428}" type="presOf" srcId="{C551D22B-E56E-4236-8D70-713390969DF0}" destId="{DB8C4E6B-7E12-4C4D-B7F1-1EAABFC2241C}" srcOrd="0" destOrd="0" presId="urn:microsoft.com/office/officeart/2005/8/layout/process2"/>
    <dgm:cxn modelId="{1EB23D29-A775-4CB9-8CEB-3BD5F248A690}" type="presOf" srcId="{00BBD1AA-55BA-4A90-AA79-BEC02536DE34}" destId="{FE69D301-01F3-4EC1-92EF-7FB0AD9855D6}" srcOrd="1" destOrd="0" presId="urn:microsoft.com/office/officeart/2005/8/layout/process2"/>
    <dgm:cxn modelId="{1514EC31-07E5-41DC-92B0-C2849798366B}" srcId="{4BDE9539-40E7-4019-91EF-6A73E44646C4}" destId="{C551D22B-E56E-4236-8D70-713390969DF0}" srcOrd="2" destOrd="0" parTransId="{0C040AA8-740E-42C2-AC5B-75E836BC9F20}" sibTransId="{75CF4CDD-9A5B-44AB-805D-15DF501E8E27}"/>
    <dgm:cxn modelId="{D5CB7EF7-6ADD-4478-BDA0-1BF75C3D32E5}" type="presOf" srcId="{663EC7C6-D9E5-4B2E-AED8-8C8091F73746}" destId="{F5201A2B-FB06-4558-91C5-53BD88994D4B}" srcOrd="0" destOrd="0" presId="urn:microsoft.com/office/officeart/2005/8/layout/process2"/>
    <dgm:cxn modelId="{A753BC61-C7DD-4738-A3D2-6DC58E535F01}" srcId="{4BDE9539-40E7-4019-91EF-6A73E44646C4}" destId="{663EC7C6-D9E5-4B2E-AED8-8C8091F73746}" srcOrd="3" destOrd="0" parTransId="{28684E5B-744A-43EB-8DDF-EA9A6630917C}" sibTransId="{8B239F76-34B8-46C4-8D1D-5C99D3F9E51F}"/>
    <dgm:cxn modelId="{A619CFE9-8B24-4DA8-A877-00115B5EFF0F}" type="presOf" srcId="{4BDE9539-40E7-4019-91EF-6A73E44646C4}" destId="{85C06679-5231-437C-8312-7FE157ADC1C2}" srcOrd="0" destOrd="0" presId="urn:microsoft.com/office/officeart/2005/8/layout/process2"/>
    <dgm:cxn modelId="{185B60CC-40BD-45A8-89EB-5F8C442F29B2}" type="presOf" srcId="{9B522FC4-C403-4ED5-A198-E7A26A5AA9FF}" destId="{246E351A-BDCC-4276-9A1E-FE9650266782}" srcOrd="0" destOrd="0" presId="urn:microsoft.com/office/officeart/2005/8/layout/process2"/>
    <dgm:cxn modelId="{72B12C05-3D11-4EE1-AD5C-045BD4A980E9}" srcId="{4BDE9539-40E7-4019-91EF-6A73E44646C4}" destId="{9B522FC4-C403-4ED5-A198-E7A26A5AA9FF}" srcOrd="0" destOrd="0" parTransId="{3ED2F1F6-75E6-436D-AD41-801E1B66A170}" sibTransId="{00BBD1AA-55BA-4A90-AA79-BEC02536DE34}"/>
    <dgm:cxn modelId="{79CCABA7-D6CD-4F52-AB75-5DF4DEDFF78E}" type="presOf" srcId="{F69CBA86-E05F-4722-8237-9F4C40340BEA}" destId="{02AC3616-39D5-4F1D-B4D3-65E7B950B32B}" srcOrd="1" destOrd="0" presId="urn:microsoft.com/office/officeart/2005/8/layout/process2"/>
    <dgm:cxn modelId="{BC5B7A4D-5601-4219-B1F6-EEED66EA4757}" type="presOf" srcId="{00BBD1AA-55BA-4A90-AA79-BEC02536DE34}" destId="{41FCD3E3-117E-4E34-986E-8DE137287ED2}" srcOrd="0" destOrd="0" presId="urn:microsoft.com/office/officeart/2005/8/layout/process2"/>
    <dgm:cxn modelId="{140F251D-A853-4029-B0E4-F27D186F33D8}" type="presOf" srcId="{F69CBA86-E05F-4722-8237-9F4C40340BEA}" destId="{AEACC6DA-FD1B-4162-8793-FD8FDA56687E}" srcOrd="0" destOrd="0" presId="urn:microsoft.com/office/officeart/2005/8/layout/process2"/>
    <dgm:cxn modelId="{7D646087-2759-40A8-B5FE-0430F3D12E22}" type="presOf" srcId="{7897C51E-0273-46DB-8733-E9C1AB4A837F}" destId="{4A3F43F1-520B-4D9C-ADFD-41A51611D8C1}" srcOrd="0" destOrd="0" presId="urn:microsoft.com/office/officeart/2005/8/layout/process2"/>
    <dgm:cxn modelId="{FCAAF1D8-E418-4A91-AD43-84149CB82662}" srcId="{4BDE9539-40E7-4019-91EF-6A73E44646C4}" destId="{7897C51E-0273-46DB-8733-E9C1AB4A837F}" srcOrd="1" destOrd="0" parTransId="{5DE6BF97-A101-4CAA-B04C-2773779580AA}" sibTransId="{F69CBA86-E05F-4722-8237-9F4C40340BEA}"/>
    <dgm:cxn modelId="{35D0818F-A61C-4914-8B9B-B2EF6E9FE02B}" type="presOf" srcId="{75CF4CDD-9A5B-44AB-805D-15DF501E8E27}" destId="{1E79D2D9-A972-4A11-A402-F3BBD6C35EB7}" srcOrd="0" destOrd="0" presId="urn:microsoft.com/office/officeart/2005/8/layout/process2"/>
    <dgm:cxn modelId="{40849DFC-3585-45AC-802F-BE1928F946EC}" type="presOf" srcId="{75CF4CDD-9A5B-44AB-805D-15DF501E8E27}" destId="{54239C36-D281-45E6-95CC-FADF8C37B02E}" srcOrd="1" destOrd="0" presId="urn:microsoft.com/office/officeart/2005/8/layout/process2"/>
    <dgm:cxn modelId="{2A95916B-92E6-460C-91B7-7EB6F59E7A68}" type="presParOf" srcId="{85C06679-5231-437C-8312-7FE157ADC1C2}" destId="{246E351A-BDCC-4276-9A1E-FE9650266782}" srcOrd="0" destOrd="0" presId="urn:microsoft.com/office/officeart/2005/8/layout/process2"/>
    <dgm:cxn modelId="{71F6D525-5127-4A2E-8CEE-38CE174530E8}" type="presParOf" srcId="{85C06679-5231-437C-8312-7FE157ADC1C2}" destId="{41FCD3E3-117E-4E34-986E-8DE137287ED2}" srcOrd="1" destOrd="0" presId="urn:microsoft.com/office/officeart/2005/8/layout/process2"/>
    <dgm:cxn modelId="{C5937FAF-CCBB-4B43-A96E-5D4FE25A6FB1}" type="presParOf" srcId="{41FCD3E3-117E-4E34-986E-8DE137287ED2}" destId="{FE69D301-01F3-4EC1-92EF-7FB0AD9855D6}" srcOrd="0" destOrd="0" presId="urn:microsoft.com/office/officeart/2005/8/layout/process2"/>
    <dgm:cxn modelId="{3ECC7004-D0D5-4381-B50F-8F83AE81B7D0}" type="presParOf" srcId="{85C06679-5231-437C-8312-7FE157ADC1C2}" destId="{4A3F43F1-520B-4D9C-ADFD-41A51611D8C1}" srcOrd="2" destOrd="0" presId="urn:microsoft.com/office/officeart/2005/8/layout/process2"/>
    <dgm:cxn modelId="{D3AE19F3-A128-47DB-8754-1AFA5FDC9F86}" type="presParOf" srcId="{85C06679-5231-437C-8312-7FE157ADC1C2}" destId="{AEACC6DA-FD1B-4162-8793-FD8FDA56687E}" srcOrd="3" destOrd="0" presId="urn:microsoft.com/office/officeart/2005/8/layout/process2"/>
    <dgm:cxn modelId="{89902F26-2DBE-4ED4-80D2-DDF8078B2181}" type="presParOf" srcId="{AEACC6DA-FD1B-4162-8793-FD8FDA56687E}" destId="{02AC3616-39D5-4F1D-B4D3-65E7B950B32B}" srcOrd="0" destOrd="0" presId="urn:microsoft.com/office/officeart/2005/8/layout/process2"/>
    <dgm:cxn modelId="{CFB0AD50-C4F5-49D0-8329-CB4F455D59B4}" type="presParOf" srcId="{85C06679-5231-437C-8312-7FE157ADC1C2}" destId="{DB8C4E6B-7E12-4C4D-B7F1-1EAABFC2241C}" srcOrd="4" destOrd="0" presId="urn:microsoft.com/office/officeart/2005/8/layout/process2"/>
    <dgm:cxn modelId="{0F0D38A9-C52E-4300-991B-EB750B88A075}" type="presParOf" srcId="{85C06679-5231-437C-8312-7FE157ADC1C2}" destId="{1E79D2D9-A972-4A11-A402-F3BBD6C35EB7}" srcOrd="5" destOrd="0" presId="urn:microsoft.com/office/officeart/2005/8/layout/process2"/>
    <dgm:cxn modelId="{CE12F1E9-1560-46E5-B2CD-B68DAF225442}" type="presParOf" srcId="{1E79D2D9-A972-4A11-A402-F3BBD6C35EB7}" destId="{54239C36-D281-45E6-95CC-FADF8C37B02E}" srcOrd="0" destOrd="0" presId="urn:microsoft.com/office/officeart/2005/8/layout/process2"/>
    <dgm:cxn modelId="{91BD24EA-E1BA-4131-A538-7839F04959F0}" type="presParOf" srcId="{85C06679-5231-437C-8312-7FE157ADC1C2}" destId="{F5201A2B-FB06-4558-91C5-53BD88994D4B}" srcOrd="6" destOrd="0" presId="urn:microsoft.com/office/officeart/2005/8/layout/process2"/>
  </dgm:cxnLst>
  <dgm:bg/>
  <dgm:whole>
    <a:ln>
      <a:noFill/>
    </a:ln>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4BDE9539-40E7-4019-91EF-6A73E44646C4}" type="doc">
      <dgm:prSet loTypeId="urn:microsoft.com/office/officeart/2005/8/layout/process2" loCatId="process" qsTypeId="urn:microsoft.com/office/officeart/2005/8/quickstyle/simple1" qsCatId="simple" csTypeId="urn:microsoft.com/office/officeart/2005/8/colors/accent0_3" csCatId="mainScheme" phldr="1"/>
      <dgm:spPr/>
    </dgm:pt>
    <dgm:pt modelId="{8909E3DC-7E1D-46F1-ABDA-2F18025AF9CF}">
      <dgm:prSet custT="1"/>
      <dgm:spPr>
        <a:solidFill>
          <a:srgbClr val="33658A"/>
        </a:solidFill>
        <a:ln>
          <a:noFill/>
        </a:ln>
      </dgm:spPr>
      <dgm:t>
        <a:bodyPr/>
        <a:lstStyle/>
        <a:p>
          <a:r>
            <a:rPr lang="en-CA" sz="1200" b="1">
              <a:latin typeface="Century Gothic" panose="020B0502020202020204" pitchFamily="34" charset="0"/>
            </a:rPr>
            <a:t>5. Identify target performance for each indicator</a:t>
          </a:r>
        </a:p>
      </dgm:t>
    </dgm:pt>
    <dgm:pt modelId="{DC1B87EF-6BE4-48B3-92B6-15985B5D112A}" type="parTrans" cxnId="{3D5A6058-1F1C-4EF3-876C-FF1BEA915519}">
      <dgm:prSet/>
      <dgm:spPr/>
      <dgm:t>
        <a:bodyPr/>
        <a:lstStyle/>
        <a:p>
          <a:endParaRPr lang="en-CA"/>
        </a:p>
      </dgm:t>
    </dgm:pt>
    <dgm:pt modelId="{7B2F9D00-0E0D-49EF-8FD5-D7D005E315EB}" type="sibTrans" cxnId="{3D5A6058-1F1C-4EF3-876C-FF1BEA915519}">
      <dgm:prSet/>
      <dgm:spPr>
        <a:solidFill>
          <a:srgbClr val="E6AE2E"/>
        </a:solidFill>
      </dgm:spPr>
      <dgm:t>
        <a:bodyPr/>
        <a:lstStyle/>
        <a:p>
          <a:endParaRPr lang="en-CA"/>
        </a:p>
      </dgm:t>
    </dgm:pt>
    <dgm:pt modelId="{3BD45262-BDAD-40B4-A874-03B4F0EB7BB8}">
      <dgm:prSet custT="1"/>
      <dgm:spPr>
        <a:solidFill>
          <a:srgbClr val="33658A"/>
        </a:solidFill>
        <a:ln>
          <a:noFill/>
        </a:ln>
      </dgm:spPr>
      <dgm:t>
        <a:bodyPr/>
        <a:lstStyle/>
        <a:p>
          <a:r>
            <a:rPr lang="en-CA" sz="1200" b="1">
              <a:latin typeface="Century Gothic" panose="020B0502020202020204" pitchFamily="34" charset="0"/>
            </a:rPr>
            <a:t>6. Identify the capital, operations, and maintenance activities required to meet each target </a:t>
          </a:r>
        </a:p>
      </dgm:t>
    </dgm:pt>
    <dgm:pt modelId="{D1CB9190-67FE-4C8E-9CA6-9861C916D2E0}" type="parTrans" cxnId="{9A99C678-E456-4B91-AF09-B023E5519C33}">
      <dgm:prSet/>
      <dgm:spPr/>
      <dgm:t>
        <a:bodyPr/>
        <a:lstStyle/>
        <a:p>
          <a:endParaRPr lang="en-CA"/>
        </a:p>
      </dgm:t>
    </dgm:pt>
    <dgm:pt modelId="{7083FB3B-4514-473C-A892-70EEE8014986}" type="sibTrans" cxnId="{9A99C678-E456-4B91-AF09-B023E5519C33}">
      <dgm:prSet/>
      <dgm:spPr>
        <a:solidFill>
          <a:srgbClr val="E6AE2E"/>
        </a:solidFill>
      </dgm:spPr>
      <dgm:t>
        <a:bodyPr/>
        <a:lstStyle/>
        <a:p>
          <a:endParaRPr lang="en-CA"/>
        </a:p>
      </dgm:t>
    </dgm:pt>
    <dgm:pt modelId="{32A94585-8671-409D-8518-67B13B46BF8E}">
      <dgm:prSet custT="1"/>
      <dgm:spPr>
        <a:solidFill>
          <a:srgbClr val="33658A"/>
        </a:solidFill>
        <a:ln>
          <a:noFill/>
        </a:ln>
      </dgm:spPr>
      <dgm:t>
        <a:bodyPr/>
        <a:lstStyle/>
        <a:p>
          <a:r>
            <a:rPr lang="en-CA" sz="1200" b="1">
              <a:latin typeface="Century Gothic" panose="020B0502020202020204" pitchFamily="34" charset="0"/>
            </a:rPr>
            <a:t>7. Determine the cost of meeting the targets  and affordability</a:t>
          </a:r>
        </a:p>
      </dgm:t>
    </dgm:pt>
    <dgm:pt modelId="{7D021FBD-795E-48CC-A37B-31D6A056195D}" type="parTrans" cxnId="{EAB6E315-3D21-4B42-9034-E51B5A1AA0D2}">
      <dgm:prSet/>
      <dgm:spPr/>
      <dgm:t>
        <a:bodyPr/>
        <a:lstStyle/>
        <a:p>
          <a:endParaRPr lang="en-CA"/>
        </a:p>
      </dgm:t>
    </dgm:pt>
    <dgm:pt modelId="{23E62463-11BC-43B9-B6A0-EB658CAC674D}" type="sibTrans" cxnId="{EAB6E315-3D21-4B42-9034-E51B5A1AA0D2}">
      <dgm:prSet/>
      <dgm:spPr>
        <a:solidFill>
          <a:srgbClr val="E6AE2E"/>
        </a:solidFill>
      </dgm:spPr>
      <dgm:t>
        <a:bodyPr/>
        <a:lstStyle/>
        <a:p>
          <a:endParaRPr lang="en-CA"/>
        </a:p>
      </dgm:t>
    </dgm:pt>
    <dgm:pt modelId="{236B7BCE-05E3-401D-94D0-FCC19CC3AA67}">
      <dgm:prSet custT="1"/>
      <dgm:spPr>
        <a:solidFill>
          <a:srgbClr val="33658A"/>
        </a:solidFill>
        <a:ln>
          <a:noFill/>
        </a:ln>
      </dgm:spPr>
      <dgm:t>
        <a:bodyPr/>
        <a:lstStyle/>
        <a:p>
          <a:r>
            <a:rPr lang="en-CA" sz="1200" b="1">
              <a:latin typeface="Century Gothic" panose="020B0502020202020204" pitchFamily="34" charset="0"/>
            </a:rPr>
            <a:t>8. Adjust target levels of service until affordable</a:t>
          </a:r>
        </a:p>
      </dgm:t>
    </dgm:pt>
    <dgm:pt modelId="{56C24EB8-18BE-4C58-ABB6-04F564809CCD}" type="parTrans" cxnId="{87E1A086-F533-4C65-87C1-571552564E6A}">
      <dgm:prSet/>
      <dgm:spPr/>
      <dgm:t>
        <a:bodyPr/>
        <a:lstStyle/>
        <a:p>
          <a:endParaRPr lang="en-CA"/>
        </a:p>
      </dgm:t>
    </dgm:pt>
    <dgm:pt modelId="{B21E2679-B454-49EB-9D16-D4842FB61805}" type="sibTrans" cxnId="{87E1A086-F533-4C65-87C1-571552564E6A}">
      <dgm:prSet/>
      <dgm:spPr>
        <a:solidFill>
          <a:srgbClr val="E6AE2E"/>
        </a:solidFill>
      </dgm:spPr>
      <dgm:t>
        <a:bodyPr/>
        <a:lstStyle/>
        <a:p>
          <a:endParaRPr lang="en-CA"/>
        </a:p>
      </dgm:t>
    </dgm:pt>
    <dgm:pt modelId="{A5D4D317-48E8-42BB-928F-AF9CEBD38E67}">
      <dgm:prSet custT="1"/>
      <dgm:spPr>
        <a:solidFill>
          <a:srgbClr val="33658A"/>
        </a:solidFill>
        <a:ln>
          <a:noFill/>
        </a:ln>
      </dgm:spPr>
      <dgm:t>
        <a:bodyPr/>
        <a:lstStyle/>
        <a:p>
          <a:r>
            <a:rPr lang="en-CA" sz="1200" b="1">
              <a:latin typeface="Century Gothic" panose="020B0502020202020204" pitchFamily="34" charset="0"/>
            </a:rPr>
            <a:t>9. Review the accuracy, completeness, and reliability of your information and identify if improvements are needed</a:t>
          </a:r>
        </a:p>
      </dgm:t>
    </dgm:pt>
    <dgm:pt modelId="{B3EDA029-9445-491A-846B-F72B9101E155}" type="parTrans" cxnId="{6EDD09B2-AD28-4E22-9EC3-B29E62AAED20}">
      <dgm:prSet/>
      <dgm:spPr/>
      <dgm:t>
        <a:bodyPr/>
        <a:lstStyle/>
        <a:p>
          <a:endParaRPr lang="en-CA"/>
        </a:p>
      </dgm:t>
    </dgm:pt>
    <dgm:pt modelId="{47BC2514-D108-4743-B581-101E7B784BA4}" type="sibTrans" cxnId="{6EDD09B2-AD28-4E22-9EC3-B29E62AAED20}">
      <dgm:prSet/>
      <dgm:spPr/>
      <dgm:t>
        <a:bodyPr/>
        <a:lstStyle/>
        <a:p>
          <a:endParaRPr lang="en-CA"/>
        </a:p>
      </dgm:t>
    </dgm:pt>
    <dgm:pt modelId="{85C06679-5231-437C-8312-7FE157ADC1C2}" type="pres">
      <dgm:prSet presAssocID="{4BDE9539-40E7-4019-91EF-6A73E44646C4}" presName="linearFlow" presStyleCnt="0">
        <dgm:presLayoutVars>
          <dgm:resizeHandles val="exact"/>
        </dgm:presLayoutVars>
      </dgm:prSet>
      <dgm:spPr/>
    </dgm:pt>
    <dgm:pt modelId="{19B33FDE-6BD2-4F97-A06E-6B101D7C8E84}" type="pres">
      <dgm:prSet presAssocID="{8909E3DC-7E1D-46F1-ABDA-2F18025AF9CF}" presName="node" presStyleLbl="node1" presStyleIdx="0" presStyleCnt="5" custScaleX="92321" custScaleY="111436">
        <dgm:presLayoutVars>
          <dgm:bulletEnabled val="1"/>
        </dgm:presLayoutVars>
      </dgm:prSet>
      <dgm:spPr/>
      <dgm:t>
        <a:bodyPr/>
        <a:lstStyle/>
        <a:p>
          <a:endParaRPr lang="en-CA"/>
        </a:p>
      </dgm:t>
    </dgm:pt>
    <dgm:pt modelId="{9CFDC0CB-DB03-47EF-B3E8-9C57E1EF7E77}" type="pres">
      <dgm:prSet presAssocID="{7B2F9D00-0E0D-49EF-8FD5-D7D005E315EB}" presName="sibTrans" presStyleLbl="sibTrans2D1" presStyleIdx="0" presStyleCnt="4"/>
      <dgm:spPr/>
      <dgm:t>
        <a:bodyPr/>
        <a:lstStyle/>
        <a:p>
          <a:endParaRPr lang="en-CA"/>
        </a:p>
      </dgm:t>
    </dgm:pt>
    <dgm:pt modelId="{0717A005-6FAF-4B10-9137-8C542DA87C06}" type="pres">
      <dgm:prSet presAssocID="{7B2F9D00-0E0D-49EF-8FD5-D7D005E315EB}" presName="connectorText" presStyleLbl="sibTrans2D1" presStyleIdx="0" presStyleCnt="4"/>
      <dgm:spPr/>
      <dgm:t>
        <a:bodyPr/>
        <a:lstStyle/>
        <a:p>
          <a:endParaRPr lang="en-CA"/>
        </a:p>
      </dgm:t>
    </dgm:pt>
    <dgm:pt modelId="{D01C41A2-D90D-46A9-87D2-F993C9D41881}" type="pres">
      <dgm:prSet presAssocID="{3BD45262-BDAD-40B4-A874-03B4F0EB7BB8}" presName="node" presStyleLbl="node1" presStyleIdx="1" presStyleCnt="5" custScaleX="90254">
        <dgm:presLayoutVars>
          <dgm:bulletEnabled val="1"/>
        </dgm:presLayoutVars>
      </dgm:prSet>
      <dgm:spPr/>
      <dgm:t>
        <a:bodyPr/>
        <a:lstStyle/>
        <a:p>
          <a:endParaRPr lang="en-CA"/>
        </a:p>
      </dgm:t>
    </dgm:pt>
    <dgm:pt modelId="{080F5822-47CF-43BF-A83B-2DA46D809911}" type="pres">
      <dgm:prSet presAssocID="{7083FB3B-4514-473C-A892-70EEE8014986}" presName="sibTrans" presStyleLbl="sibTrans2D1" presStyleIdx="1" presStyleCnt="4"/>
      <dgm:spPr/>
      <dgm:t>
        <a:bodyPr/>
        <a:lstStyle/>
        <a:p>
          <a:endParaRPr lang="en-CA"/>
        </a:p>
      </dgm:t>
    </dgm:pt>
    <dgm:pt modelId="{EBD3449E-1179-4D7A-88CE-681F202B7871}" type="pres">
      <dgm:prSet presAssocID="{7083FB3B-4514-473C-A892-70EEE8014986}" presName="connectorText" presStyleLbl="sibTrans2D1" presStyleIdx="1" presStyleCnt="4"/>
      <dgm:spPr/>
      <dgm:t>
        <a:bodyPr/>
        <a:lstStyle/>
        <a:p>
          <a:endParaRPr lang="en-CA"/>
        </a:p>
      </dgm:t>
    </dgm:pt>
    <dgm:pt modelId="{68F5DCE1-ECBA-4E60-B2DF-7F2C92056920}" type="pres">
      <dgm:prSet presAssocID="{32A94585-8671-409D-8518-67B13B46BF8E}" presName="node" presStyleLbl="node1" presStyleIdx="2" presStyleCnt="5" custScaleX="90943">
        <dgm:presLayoutVars>
          <dgm:bulletEnabled val="1"/>
        </dgm:presLayoutVars>
      </dgm:prSet>
      <dgm:spPr/>
      <dgm:t>
        <a:bodyPr/>
        <a:lstStyle/>
        <a:p>
          <a:endParaRPr lang="en-CA"/>
        </a:p>
      </dgm:t>
    </dgm:pt>
    <dgm:pt modelId="{D865B783-FC65-4CFF-BF95-1E233D573D79}" type="pres">
      <dgm:prSet presAssocID="{23E62463-11BC-43B9-B6A0-EB658CAC674D}" presName="sibTrans" presStyleLbl="sibTrans2D1" presStyleIdx="2" presStyleCnt="4"/>
      <dgm:spPr/>
      <dgm:t>
        <a:bodyPr/>
        <a:lstStyle/>
        <a:p>
          <a:endParaRPr lang="en-CA"/>
        </a:p>
      </dgm:t>
    </dgm:pt>
    <dgm:pt modelId="{87DF70AF-C407-4973-98A6-A494B782A94F}" type="pres">
      <dgm:prSet presAssocID="{23E62463-11BC-43B9-B6A0-EB658CAC674D}" presName="connectorText" presStyleLbl="sibTrans2D1" presStyleIdx="2" presStyleCnt="4"/>
      <dgm:spPr/>
      <dgm:t>
        <a:bodyPr/>
        <a:lstStyle/>
        <a:p>
          <a:endParaRPr lang="en-CA"/>
        </a:p>
      </dgm:t>
    </dgm:pt>
    <dgm:pt modelId="{D95E6642-98D5-4190-8D67-83177F1FD96C}" type="pres">
      <dgm:prSet presAssocID="{236B7BCE-05E3-401D-94D0-FCC19CC3AA67}" presName="node" presStyleLbl="node1" presStyleIdx="3" presStyleCnt="5" custScaleX="91632">
        <dgm:presLayoutVars>
          <dgm:bulletEnabled val="1"/>
        </dgm:presLayoutVars>
      </dgm:prSet>
      <dgm:spPr/>
      <dgm:t>
        <a:bodyPr/>
        <a:lstStyle/>
        <a:p>
          <a:endParaRPr lang="en-CA"/>
        </a:p>
      </dgm:t>
    </dgm:pt>
    <dgm:pt modelId="{0A02BE2C-7CF4-4FB5-B26D-04887A66D6C9}" type="pres">
      <dgm:prSet presAssocID="{B21E2679-B454-49EB-9D16-D4842FB61805}" presName="sibTrans" presStyleLbl="sibTrans2D1" presStyleIdx="3" presStyleCnt="4"/>
      <dgm:spPr/>
      <dgm:t>
        <a:bodyPr/>
        <a:lstStyle/>
        <a:p>
          <a:endParaRPr lang="en-CA"/>
        </a:p>
      </dgm:t>
    </dgm:pt>
    <dgm:pt modelId="{4AC4AABE-6456-42D4-AC28-E2267B7959B3}" type="pres">
      <dgm:prSet presAssocID="{B21E2679-B454-49EB-9D16-D4842FB61805}" presName="connectorText" presStyleLbl="sibTrans2D1" presStyleIdx="3" presStyleCnt="4"/>
      <dgm:spPr/>
      <dgm:t>
        <a:bodyPr/>
        <a:lstStyle/>
        <a:p>
          <a:endParaRPr lang="en-CA"/>
        </a:p>
      </dgm:t>
    </dgm:pt>
    <dgm:pt modelId="{0AC56F81-A96D-4569-902A-4ECEE4F20F60}" type="pres">
      <dgm:prSet presAssocID="{A5D4D317-48E8-42BB-928F-AF9CEBD38E67}" presName="node" presStyleLbl="node1" presStyleIdx="4" presStyleCnt="5" custScaleX="90943">
        <dgm:presLayoutVars>
          <dgm:bulletEnabled val="1"/>
        </dgm:presLayoutVars>
      </dgm:prSet>
      <dgm:spPr/>
      <dgm:t>
        <a:bodyPr/>
        <a:lstStyle/>
        <a:p>
          <a:endParaRPr lang="en-CA"/>
        </a:p>
      </dgm:t>
    </dgm:pt>
  </dgm:ptLst>
  <dgm:cxnLst>
    <dgm:cxn modelId="{72D2D16D-A9FD-40B6-B5DC-FB1655672526}" type="presOf" srcId="{7083FB3B-4514-473C-A892-70EEE8014986}" destId="{EBD3449E-1179-4D7A-88CE-681F202B7871}" srcOrd="1" destOrd="0" presId="urn:microsoft.com/office/officeart/2005/8/layout/process2"/>
    <dgm:cxn modelId="{9A99C678-E456-4B91-AF09-B023E5519C33}" srcId="{4BDE9539-40E7-4019-91EF-6A73E44646C4}" destId="{3BD45262-BDAD-40B4-A874-03B4F0EB7BB8}" srcOrd="1" destOrd="0" parTransId="{D1CB9190-67FE-4C8E-9CA6-9861C916D2E0}" sibTransId="{7083FB3B-4514-473C-A892-70EEE8014986}"/>
    <dgm:cxn modelId="{6A7D34CB-6773-434F-9800-FED5D2B2828A}" type="presOf" srcId="{236B7BCE-05E3-401D-94D0-FCC19CC3AA67}" destId="{D95E6642-98D5-4190-8D67-83177F1FD96C}" srcOrd="0" destOrd="0" presId="urn:microsoft.com/office/officeart/2005/8/layout/process2"/>
    <dgm:cxn modelId="{A420FC40-50BB-4F30-8DC2-658A6AF52FD1}" type="presOf" srcId="{7B2F9D00-0E0D-49EF-8FD5-D7D005E315EB}" destId="{0717A005-6FAF-4B10-9137-8C542DA87C06}" srcOrd="1" destOrd="0" presId="urn:microsoft.com/office/officeart/2005/8/layout/process2"/>
    <dgm:cxn modelId="{C80E1330-08F5-427D-A0F4-323A4ED7D6C7}" type="presOf" srcId="{B21E2679-B454-49EB-9D16-D4842FB61805}" destId="{4AC4AABE-6456-42D4-AC28-E2267B7959B3}" srcOrd="1" destOrd="0" presId="urn:microsoft.com/office/officeart/2005/8/layout/process2"/>
    <dgm:cxn modelId="{EAB6E315-3D21-4B42-9034-E51B5A1AA0D2}" srcId="{4BDE9539-40E7-4019-91EF-6A73E44646C4}" destId="{32A94585-8671-409D-8518-67B13B46BF8E}" srcOrd="2" destOrd="0" parTransId="{7D021FBD-795E-48CC-A37B-31D6A056195D}" sibTransId="{23E62463-11BC-43B9-B6A0-EB658CAC674D}"/>
    <dgm:cxn modelId="{1F34B850-1777-46B6-A4A1-A5E573E3E509}" type="presOf" srcId="{8909E3DC-7E1D-46F1-ABDA-2F18025AF9CF}" destId="{19B33FDE-6BD2-4F97-A06E-6B101D7C8E84}" srcOrd="0" destOrd="0" presId="urn:microsoft.com/office/officeart/2005/8/layout/process2"/>
    <dgm:cxn modelId="{C8C1EFFB-AF7C-4014-9C9E-6A500A943868}" type="presOf" srcId="{23E62463-11BC-43B9-B6A0-EB658CAC674D}" destId="{87DF70AF-C407-4973-98A6-A494B782A94F}" srcOrd="1" destOrd="0" presId="urn:microsoft.com/office/officeart/2005/8/layout/process2"/>
    <dgm:cxn modelId="{87E1A086-F533-4C65-87C1-571552564E6A}" srcId="{4BDE9539-40E7-4019-91EF-6A73E44646C4}" destId="{236B7BCE-05E3-401D-94D0-FCC19CC3AA67}" srcOrd="3" destOrd="0" parTransId="{56C24EB8-18BE-4C58-ABB6-04F564809CCD}" sibTransId="{B21E2679-B454-49EB-9D16-D4842FB61805}"/>
    <dgm:cxn modelId="{8363E233-C694-4090-81B6-DBB542C4A642}" type="presOf" srcId="{A5D4D317-48E8-42BB-928F-AF9CEBD38E67}" destId="{0AC56F81-A96D-4569-902A-4ECEE4F20F60}" srcOrd="0" destOrd="0" presId="urn:microsoft.com/office/officeart/2005/8/layout/process2"/>
    <dgm:cxn modelId="{240C815B-4506-45FB-B540-109088500D3D}" type="presOf" srcId="{3BD45262-BDAD-40B4-A874-03B4F0EB7BB8}" destId="{D01C41A2-D90D-46A9-87D2-F993C9D41881}" srcOrd="0" destOrd="0" presId="urn:microsoft.com/office/officeart/2005/8/layout/process2"/>
    <dgm:cxn modelId="{77790C01-89FC-46EA-824F-E16A86CF87C2}" type="presOf" srcId="{23E62463-11BC-43B9-B6A0-EB658CAC674D}" destId="{D865B783-FC65-4CFF-BF95-1E233D573D79}" srcOrd="0" destOrd="0" presId="urn:microsoft.com/office/officeart/2005/8/layout/process2"/>
    <dgm:cxn modelId="{3D5A6058-1F1C-4EF3-876C-FF1BEA915519}" srcId="{4BDE9539-40E7-4019-91EF-6A73E44646C4}" destId="{8909E3DC-7E1D-46F1-ABDA-2F18025AF9CF}" srcOrd="0" destOrd="0" parTransId="{DC1B87EF-6BE4-48B3-92B6-15985B5D112A}" sibTransId="{7B2F9D00-0E0D-49EF-8FD5-D7D005E315EB}"/>
    <dgm:cxn modelId="{4CB901F1-5A6B-4C52-ABA6-C37827081E78}" type="presOf" srcId="{4BDE9539-40E7-4019-91EF-6A73E44646C4}" destId="{85C06679-5231-437C-8312-7FE157ADC1C2}" srcOrd="0" destOrd="0" presId="urn:microsoft.com/office/officeart/2005/8/layout/process2"/>
    <dgm:cxn modelId="{63481768-FDB5-4223-AF3C-BD192019E770}" type="presOf" srcId="{B21E2679-B454-49EB-9D16-D4842FB61805}" destId="{0A02BE2C-7CF4-4FB5-B26D-04887A66D6C9}" srcOrd="0" destOrd="0" presId="urn:microsoft.com/office/officeart/2005/8/layout/process2"/>
    <dgm:cxn modelId="{E5CE9F1C-CCAD-4C56-92F4-FF2BB0638D3E}" type="presOf" srcId="{7B2F9D00-0E0D-49EF-8FD5-D7D005E315EB}" destId="{9CFDC0CB-DB03-47EF-B3E8-9C57E1EF7E77}" srcOrd="0" destOrd="0" presId="urn:microsoft.com/office/officeart/2005/8/layout/process2"/>
    <dgm:cxn modelId="{6EDD09B2-AD28-4E22-9EC3-B29E62AAED20}" srcId="{4BDE9539-40E7-4019-91EF-6A73E44646C4}" destId="{A5D4D317-48E8-42BB-928F-AF9CEBD38E67}" srcOrd="4" destOrd="0" parTransId="{B3EDA029-9445-491A-846B-F72B9101E155}" sibTransId="{47BC2514-D108-4743-B581-101E7B784BA4}"/>
    <dgm:cxn modelId="{0547604A-938D-40BC-A586-81316EDA6EF2}" type="presOf" srcId="{32A94585-8671-409D-8518-67B13B46BF8E}" destId="{68F5DCE1-ECBA-4E60-B2DF-7F2C92056920}" srcOrd="0" destOrd="0" presId="urn:microsoft.com/office/officeart/2005/8/layout/process2"/>
    <dgm:cxn modelId="{8B9B334C-90CB-4FBA-896A-A6D4436E6C3C}" type="presOf" srcId="{7083FB3B-4514-473C-A892-70EEE8014986}" destId="{080F5822-47CF-43BF-A83B-2DA46D809911}" srcOrd="0" destOrd="0" presId="urn:microsoft.com/office/officeart/2005/8/layout/process2"/>
    <dgm:cxn modelId="{ACE2635B-99E8-4A0D-9C0B-E0D8A0840A48}" type="presParOf" srcId="{85C06679-5231-437C-8312-7FE157ADC1C2}" destId="{19B33FDE-6BD2-4F97-A06E-6B101D7C8E84}" srcOrd="0" destOrd="0" presId="urn:microsoft.com/office/officeart/2005/8/layout/process2"/>
    <dgm:cxn modelId="{9972E611-BD33-47AA-93A0-17893E0745D2}" type="presParOf" srcId="{85C06679-5231-437C-8312-7FE157ADC1C2}" destId="{9CFDC0CB-DB03-47EF-B3E8-9C57E1EF7E77}" srcOrd="1" destOrd="0" presId="urn:microsoft.com/office/officeart/2005/8/layout/process2"/>
    <dgm:cxn modelId="{10C849C8-01F7-4E25-A347-A794F821AD41}" type="presParOf" srcId="{9CFDC0CB-DB03-47EF-B3E8-9C57E1EF7E77}" destId="{0717A005-6FAF-4B10-9137-8C542DA87C06}" srcOrd="0" destOrd="0" presId="urn:microsoft.com/office/officeart/2005/8/layout/process2"/>
    <dgm:cxn modelId="{9679B775-DE5E-4264-9613-978081EF7593}" type="presParOf" srcId="{85C06679-5231-437C-8312-7FE157ADC1C2}" destId="{D01C41A2-D90D-46A9-87D2-F993C9D41881}" srcOrd="2" destOrd="0" presId="urn:microsoft.com/office/officeart/2005/8/layout/process2"/>
    <dgm:cxn modelId="{BCE763E7-7916-4BB4-8D4D-7AEEFEFA228D}" type="presParOf" srcId="{85C06679-5231-437C-8312-7FE157ADC1C2}" destId="{080F5822-47CF-43BF-A83B-2DA46D809911}" srcOrd="3" destOrd="0" presId="urn:microsoft.com/office/officeart/2005/8/layout/process2"/>
    <dgm:cxn modelId="{A0D3E197-80DA-4E5E-9F49-A9B71EF06CA7}" type="presParOf" srcId="{080F5822-47CF-43BF-A83B-2DA46D809911}" destId="{EBD3449E-1179-4D7A-88CE-681F202B7871}" srcOrd="0" destOrd="0" presId="urn:microsoft.com/office/officeart/2005/8/layout/process2"/>
    <dgm:cxn modelId="{603AF4EF-DCE0-4B30-8064-313F71C838A5}" type="presParOf" srcId="{85C06679-5231-437C-8312-7FE157ADC1C2}" destId="{68F5DCE1-ECBA-4E60-B2DF-7F2C92056920}" srcOrd="4" destOrd="0" presId="urn:microsoft.com/office/officeart/2005/8/layout/process2"/>
    <dgm:cxn modelId="{DC3FCCA1-A299-4175-B7FB-C3DAA9866A5F}" type="presParOf" srcId="{85C06679-5231-437C-8312-7FE157ADC1C2}" destId="{D865B783-FC65-4CFF-BF95-1E233D573D79}" srcOrd="5" destOrd="0" presId="urn:microsoft.com/office/officeart/2005/8/layout/process2"/>
    <dgm:cxn modelId="{15C94812-DA9D-43EC-A752-48EE5C578459}" type="presParOf" srcId="{D865B783-FC65-4CFF-BF95-1E233D573D79}" destId="{87DF70AF-C407-4973-98A6-A494B782A94F}" srcOrd="0" destOrd="0" presId="urn:microsoft.com/office/officeart/2005/8/layout/process2"/>
    <dgm:cxn modelId="{F87C2CF5-C8C0-405B-A864-1C8E928D2DD1}" type="presParOf" srcId="{85C06679-5231-437C-8312-7FE157ADC1C2}" destId="{D95E6642-98D5-4190-8D67-83177F1FD96C}" srcOrd="6" destOrd="0" presId="urn:microsoft.com/office/officeart/2005/8/layout/process2"/>
    <dgm:cxn modelId="{DAC994E0-A7BA-4C58-9FCE-C34589248DA0}" type="presParOf" srcId="{85C06679-5231-437C-8312-7FE157ADC1C2}" destId="{0A02BE2C-7CF4-4FB5-B26D-04887A66D6C9}" srcOrd="7" destOrd="0" presId="urn:microsoft.com/office/officeart/2005/8/layout/process2"/>
    <dgm:cxn modelId="{7DF3C124-F3CD-4203-9C0E-D20462C7BC54}" type="presParOf" srcId="{0A02BE2C-7CF4-4FB5-B26D-04887A66D6C9}" destId="{4AC4AABE-6456-42D4-AC28-E2267B7959B3}" srcOrd="0" destOrd="0" presId="urn:microsoft.com/office/officeart/2005/8/layout/process2"/>
    <dgm:cxn modelId="{FA8AA367-383B-4146-89A7-4C46D559C8D0}" type="presParOf" srcId="{85C06679-5231-437C-8312-7FE157ADC1C2}" destId="{0AC56F81-A96D-4569-902A-4ECEE4F20F60}" srcOrd="8" destOrd="0" presId="urn:microsoft.com/office/officeart/2005/8/layout/process2"/>
  </dgm:cxnLst>
  <dgm:bg/>
  <dgm:whole>
    <a:ln>
      <a:noFill/>
    </a:ln>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process2">
  <dgm:title val=""/>
  <dgm:desc val=""/>
  <dgm:catLst>
    <dgm:cat type="process"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resizeHandles val="exact"/>
    </dgm:varLst>
    <dgm:alg type="lin">
      <dgm:param type="linDir" val="fromT"/>
    </dgm:alg>
    <dgm:shape xmlns:r="http://schemas.openxmlformats.org/officeDocument/2006/relationships" r:blip="">
      <dgm:adjLst/>
    </dgm:shape>
    <dgm:presOf/>
    <dgm:constrLst>
      <dgm:constr type="h" for="ch" ptType="node" refType="h"/>
      <dgm:constr type="h" for="ch" ptType="sibTrans" refType="h" refFor="ch" refPtType="node" fact="0.5"/>
      <dgm:constr type="w" for="ch" ptType="node" op="equ"/>
      <dgm:constr type="primFontSz" for="ch" ptType="node" op="equ" val="65"/>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choose name="Name0">
          <dgm:if name="Name1" axis="root des" ptType="all node" func="maxDepth" op="gt" val="1">
            <dgm:alg type="tx">
              <dgm:param type="parTxLTRAlign" val="l"/>
              <dgm:param type="parTxRTLAlign" val="r"/>
              <dgm:param type="txAnchorVertCh" val="mid"/>
            </dgm:alg>
          </dgm:if>
          <dgm:else name="Name2">
            <dgm:alg type="tx"/>
          </dgm:else>
        </dgm:choose>
        <dgm:shape xmlns:r="http://schemas.openxmlformats.org/officeDocument/2006/relationships" type="roundRect" r:blip="">
          <dgm:adjLst>
            <dgm:adj idx="1" val="0.1"/>
          </dgm:adjLst>
        </dgm:shape>
        <dgm:presOf axis="desOrSelf" ptType="node"/>
        <dgm:constrLst>
          <dgm:constr type="w" refType="h" fact="1.8"/>
          <dgm:constr type="tMarg" refType="primFontSz" fact="0.3"/>
          <dgm:constr type="bMarg" refType="primFontSz" fact="0.3"/>
          <dgm:constr type="lMarg" refType="primFontSz" fact="0.3"/>
          <dgm:constr type="rMarg" refType="primFontSz" fact="0.3"/>
        </dgm:constrLst>
        <dgm:ruleLst>
          <dgm:rule type="primFontSz" val="18" fact="NaN" max="NaN"/>
          <dgm:rule type="w" val="NaN" fact="4" max="NaN"/>
          <dgm:rule type="primFontSz" val="5"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w" refType="h" fact="0.9"/>
            <dgm:constr type="connDist"/>
            <dgm:constr type="wArH" refType="w" fact="0.5"/>
            <dgm:constr type="hArH" refType="w"/>
            <dgm:constr type="stemThick" refType="w" fact="0.6"/>
            <dgm:constr type="begPad" refType="connDist" fact="0.125"/>
            <dgm:constr type="endPad" refType="connDist" fact="0.125"/>
          </dgm:constrLst>
          <dgm:ruleLst/>
          <dgm:layoutNode name="connectorText">
            <dgm:alg type="tx">
              <dgm:param type="autoTxRot" val="upr"/>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2">
  <dgm:title val=""/>
  <dgm:desc val=""/>
  <dgm:catLst>
    <dgm:cat type="process"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resizeHandles val="exact"/>
    </dgm:varLst>
    <dgm:alg type="lin">
      <dgm:param type="linDir" val="fromT"/>
    </dgm:alg>
    <dgm:shape xmlns:r="http://schemas.openxmlformats.org/officeDocument/2006/relationships" r:blip="">
      <dgm:adjLst/>
    </dgm:shape>
    <dgm:presOf/>
    <dgm:constrLst>
      <dgm:constr type="h" for="ch" ptType="node" refType="h"/>
      <dgm:constr type="h" for="ch" ptType="sibTrans" refType="h" refFor="ch" refPtType="node" fact="0.5"/>
      <dgm:constr type="w" for="ch" ptType="node" op="equ"/>
      <dgm:constr type="primFontSz" for="ch" ptType="node" op="equ" val="65"/>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choose name="Name0">
          <dgm:if name="Name1" axis="root des" ptType="all node" func="maxDepth" op="gt" val="1">
            <dgm:alg type="tx">
              <dgm:param type="parTxLTRAlign" val="l"/>
              <dgm:param type="parTxRTLAlign" val="r"/>
              <dgm:param type="txAnchorVertCh" val="mid"/>
            </dgm:alg>
          </dgm:if>
          <dgm:else name="Name2">
            <dgm:alg type="tx"/>
          </dgm:else>
        </dgm:choose>
        <dgm:shape xmlns:r="http://schemas.openxmlformats.org/officeDocument/2006/relationships" type="roundRect" r:blip="">
          <dgm:adjLst>
            <dgm:adj idx="1" val="0.1"/>
          </dgm:adjLst>
        </dgm:shape>
        <dgm:presOf axis="desOrSelf" ptType="node"/>
        <dgm:constrLst>
          <dgm:constr type="w" refType="h" fact="1.8"/>
          <dgm:constr type="tMarg" refType="primFontSz" fact="0.3"/>
          <dgm:constr type="bMarg" refType="primFontSz" fact="0.3"/>
          <dgm:constr type="lMarg" refType="primFontSz" fact="0.3"/>
          <dgm:constr type="rMarg" refType="primFontSz" fact="0.3"/>
        </dgm:constrLst>
        <dgm:ruleLst>
          <dgm:rule type="primFontSz" val="18" fact="NaN" max="NaN"/>
          <dgm:rule type="w" val="NaN" fact="4" max="NaN"/>
          <dgm:rule type="primFontSz" val="5"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w" refType="h" fact="0.9"/>
            <dgm:constr type="connDist"/>
            <dgm:constr type="wArH" refType="w" fact="0.5"/>
            <dgm:constr type="hArH" refType="w"/>
            <dgm:constr type="stemThick" refType="w" fact="0.6"/>
            <dgm:constr type="begPad" refType="connDist" fact="0.125"/>
            <dgm:constr type="endPad" refType="connDist" fact="0.125"/>
          </dgm:constrLst>
          <dgm:ruleLst/>
          <dgm:layoutNode name="connectorText">
            <dgm:alg type="tx">
              <dgm:param type="autoTxRot" val="upr"/>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257175</xdr:colOff>
      <xdr:row>1</xdr:row>
      <xdr:rowOff>47626</xdr:rowOff>
    </xdr:from>
    <xdr:to>
      <xdr:col>5</xdr:col>
      <xdr:colOff>485775</xdr:colOff>
      <xdr:row>7</xdr:row>
      <xdr:rowOff>76200</xdr:rowOff>
    </xdr:to>
    <xdr:sp macro="" textlink="">
      <xdr:nvSpPr>
        <xdr:cNvPr id="2" name="TextBox 1"/>
        <xdr:cNvSpPr txBox="1"/>
      </xdr:nvSpPr>
      <xdr:spPr>
        <a:xfrm>
          <a:off x="257175" y="247651"/>
          <a:ext cx="3609975" cy="1228724"/>
        </a:xfrm>
        <a:prstGeom prst="rect">
          <a:avLst/>
        </a:prstGeom>
        <a:solidFill>
          <a:srgbClr val="2D936D"/>
        </a:solidFill>
        <a:ln w="7620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600" b="1">
              <a:solidFill>
                <a:schemeClr val="bg1"/>
              </a:solidFill>
              <a:latin typeface="Century Gothic" panose="020B0502020202020204" pitchFamily="34" charset="0"/>
            </a:rPr>
            <a:t>ASSET</a:t>
          </a:r>
          <a:r>
            <a:rPr lang="en-CA" sz="1600" b="1" baseline="0">
              <a:solidFill>
                <a:schemeClr val="bg1"/>
              </a:solidFill>
              <a:latin typeface="Century Gothic" panose="020B0502020202020204" pitchFamily="34" charset="0"/>
            </a:rPr>
            <a:t> INVENTORY TOOLS</a:t>
          </a:r>
        </a:p>
        <a:p>
          <a:pPr algn="ctr"/>
          <a:r>
            <a:rPr lang="en-CA" sz="1600" baseline="0">
              <a:solidFill>
                <a:schemeClr val="bg1"/>
              </a:solidFill>
              <a:latin typeface="Century Gothic" panose="020B0502020202020204" pitchFamily="34" charset="0"/>
            </a:rPr>
            <a:t>- Asset Inventory Field Descriptions</a:t>
          </a:r>
        </a:p>
        <a:p>
          <a:pPr algn="ctr"/>
          <a:r>
            <a:rPr lang="en-CA" sz="1600" baseline="0">
              <a:solidFill>
                <a:schemeClr val="bg1"/>
              </a:solidFill>
              <a:latin typeface="Century Gothic" panose="020B0502020202020204" pitchFamily="34" charset="0"/>
            </a:rPr>
            <a:t>- Asset Inventory Template</a:t>
          </a:r>
          <a:endParaRPr lang="en-CA" sz="1600">
            <a:solidFill>
              <a:schemeClr val="bg1"/>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0</xdr:row>
      <xdr:rowOff>190501</xdr:rowOff>
    </xdr:from>
    <xdr:to>
      <xdr:col>6</xdr:col>
      <xdr:colOff>495300</xdr:colOff>
      <xdr:row>6</xdr:row>
      <xdr:rowOff>76201</xdr:rowOff>
    </xdr:to>
    <xdr:sp macro="" textlink="">
      <xdr:nvSpPr>
        <xdr:cNvPr id="2" name="TextBox 1"/>
        <xdr:cNvSpPr txBox="1"/>
      </xdr:nvSpPr>
      <xdr:spPr>
        <a:xfrm>
          <a:off x="1447800" y="190501"/>
          <a:ext cx="3105150" cy="1200150"/>
        </a:xfrm>
        <a:prstGeom prst="rect">
          <a:avLst/>
        </a:prstGeom>
        <a:solidFill>
          <a:srgbClr val="2D936D"/>
        </a:solidFill>
        <a:ln w="7620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2000" b="1">
              <a:solidFill>
                <a:schemeClr val="bg1"/>
              </a:solidFill>
            </a:rPr>
            <a:t>LEVELS</a:t>
          </a:r>
          <a:r>
            <a:rPr lang="en-CA" sz="2000" b="1" baseline="0">
              <a:solidFill>
                <a:schemeClr val="bg1"/>
              </a:solidFill>
            </a:rPr>
            <a:t> OF SERVICE TOOLS</a:t>
          </a:r>
        </a:p>
        <a:p>
          <a:pPr algn="ctr"/>
          <a:r>
            <a:rPr lang="en-CA" sz="1600" baseline="0">
              <a:solidFill>
                <a:schemeClr val="bg1"/>
              </a:solidFill>
            </a:rPr>
            <a:t>- Level of Service Template</a:t>
          </a:r>
        </a:p>
        <a:p>
          <a:pPr algn="ctr"/>
          <a:r>
            <a:rPr lang="en-CA" sz="1600" baseline="0">
              <a:solidFill>
                <a:schemeClr val="bg1"/>
              </a:solidFill>
            </a:rPr>
            <a:t>- Level of Service Example</a:t>
          </a:r>
          <a:endParaRPr lang="en-CA" sz="1600">
            <a:solidFill>
              <a:schemeClr val="bg1"/>
            </a:solidFill>
          </a:endParaRPr>
        </a:p>
      </xdr:txBody>
    </xdr:sp>
    <xdr:clientData/>
  </xdr:twoCellAnchor>
  <xdr:twoCellAnchor>
    <xdr:from>
      <xdr:col>0</xdr:col>
      <xdr:colOff>9526</xdr:colOff>
      <xdr:row>7</xdr:row>
      <xdr:rowOff>209550</xdr:rowOff>
    </xdr:from>
    <xdr:to>
      <xdr:col>3</xdr:col>
      <xdr:colOff>628651</xdr:colOff>
      <xdr:row>28</xdr:row>
      <xdr:rowOff>133350</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4</xdr:col>
      <xdr:colOff>371475</xdr:colOff>
      <xdr:row>7</xdr:row>
      <xdr:rowOff>209550</xdr:rowOff>
    </xdr:from>
    <xdr:to>
      <xdr:col>8</xdr:col>
      <xdr:colOff>219075</xdr:colOff>
      <xdr:row>34</xdr:row>
      <xdr:rowOff>19050</xdr:rowOff>
    </xdr:to>
    <xdr:graphicFrame macro="">
      <xdr:nvGraphicFramePr>
        <xdr:cNvPr id="8" name="Diagram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3</xdr:col>
      <xdr:colOff>647700</xdr:colOff>
      <xdr:row>9</xdr:row>
      <xdr:rowOff>161925</xdr:rowOff>
    </xdr:from>
    <xdr:to>
      <xdr:col>4</xdr:col>
      <xdr:colOff>361950</xdr:colOff>
      <xdr:row>12</xdr:row>
      <xdr:rowOff>46482</xdr:rowOff>
    </xdr:to>
    <xdr:sp macro="" textlink="">
      <xdr:nvSpPr>
        <xdr:cNvPr id="9" name="Right Arrow 8"/>
        <xdr:cNvSpPr/>
      </xdr:nvSpPr>
      <xdr:spPr>
        <a:xfrm>
          <a:off x="2676525" y="1962150"/>
          <a:ext cx="390525" cy="484632"/>
        </a:xfrm>
        <a:prstGeom prst="rightArrow">
          <a:avLst/>
        </a:prstGeom>
        <a:solidFill>
          <a:srgbClr val="E6AE2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647701</xdr:colOff>
      <xdr:row>10</xdr:row>
      <xdr:rowOff>95249</xdr:rowOff>
    </xdr:from>
    <xdr:to>
      <xdr:col>4</xdr:col>
      <xdr:colOff>104775</xdr:colOff>
      <xdr:row>27</xdr:row>
      <xdr:rowOff>114300</xdr:rowOff>
    </xdr:to>
    <xdr:sp macro="" textlink="">
      <xdr:nvSpPr>
        <xdr:cNvPr id="10" name="Rectangle 9"/>
        <xdr:cNvSpPr/>
      </xdr:nvSpPr>
      <xdr:spPr>
        <a:xfrm>
          <a:off x="2676526" y="2285999"/>
          <a:ext cx="133349" cy="3743326"/>
        </a:xfrm>
        <a:prstGeom prst="rect">
          <a:avLst/>
        </a:prstGeom>
        <a:solidFill>
          <a:srgbClr val="E6AE2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542926</xdr:colOff>
      <xdr:row>26</xdr:row>
      <xdr:rowOff>38100</xdr:rowOff>
    </xdr:from>
    <xdr:to>
      <xdr:col>3</xdr:col>
      <xdr:colOff>657226</xdr:colOff>
      <xdr:row>27</xdr:row>
      <xdr:rowOff>114300</xdr:rowOff>
    </xdr:to>
    <xdr:sp macro="" textlink="">
      <xdr:nvSpPr>
        <xdr:cNvPr id="11" name="Rectangle 10"/>
        <xdr:cNvSpPr/>
      </xdr:nvSpPr>
      <xdr:spPr>
        <a:xfrm>
          <a:off x="2571751" y="5238750"/>
          <a:ext cx="114300" cy="276225"/>
        </a:xfrm>
        <a:prstGeom prst="rect">
          <a:avLst/>
        </a:prstGeom>
        <a:solidFill>
          <a:srgbClr val="E6AE2E"/>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841374</xdr:colOff>
      <xdr:row>4</xdr:row>
      <xdr:rowOff>174625</xdr:rowOff>
    </xdr:from>
    <xdr:to>
      <xdr:col>0</xdr:col>
      <xdr:colOff>1762124</xdr:colOff>
      <xdr:row>6</xdr:row>
      <xdr:rowOff>111125</xdr:rowOff>
    </xdr:to>
    <xdr:sp macro="" textlink="">
      <xdr:nvSpPr>
        <xdr:cNvPr id="2" name="TextBox 1"/>
        <xdr:cNvSpPr txBox="1"/>
      </xdr:nvSpPr>
      <xdr:spPr>
        <a:xfrm>
          <a:off x="841374" y="984250"/>
          <a:ext cx="920750" cy="3492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400" b="1"/>
            <a:t>STEP 1</a:t>
          </a:r>
        </a:p>
        <a:p>
          <a:pPr algn="ctr"/>
          <a:endParaRPr lang="en-CA" sz="1400" b="1"/>
        </a:p>
      </xdr:txBody>
    </xdr:sp>
    <xdr:clientData/>
  </xdr:twoCellAnchor>
  <xdr:twoCellAnchor>
    <xdr:from>
      <xdr:col>0</xdr:col>
      <xdr:colOff>476249</xdr:colOff>
      <xdr:row>24</xdr:row>
      <xdr:rowOff>158750</xdr:rowOff>
    </xdr:from>
    <xdr:to>
      <xdr:col>0</xdr:col>
      <xdr:colOff>1762124</xdr:colOff>
      <xdr:row>26</xdr:row>
      <xdr:rowOff>63500</xdr:rowOff>
    </xdr:to>
    <xdr:sp macro="" textlink="">
      <xdr:nvSpPr>
        <xdr:cNvPr id="3" name="TextBox 2"/>
        <xdr:cNvSpPr txBox="1"/>
      </xdr:nvSpPr>
      <xdr:spPr>
        <a:xfrm>
          <a:off x="476249" y="5286375"/>
          <a:ext cx="1285875" cy="317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400" b="1"/>
            <a:t>STEPS</a:t>
          </a:r>
          <a:r>
            <a:rPr lang="en-CA" sz="1400" b="1" baseline="0"/>
            <a:t> 6 &amp; 7</a:t>
          </a:r>
          <a:endParaRPr lang="en-CA" sz="1400" b="1"/>
        </a:p>
      </xdr:txBody>
    </xdr:sp>
    <xdr:clientData/>
  </xdr:twoCellAnchor>
  <xdr:twoCellAnchor>
    <xdr:from>
      <xdr:col>0</xdr:col>
      <xdr:colOff>285750</xdr:colOff>
      <xdr:row>14</xdr:row>
      <xdr:rowOff>31750</xdr:rowOff>
    </xdr:from>
    <xdr:to>
      <xdr:col>0</xdr:col>
      <xdr:colOff>1762124</xdr:colOff>
      <xdr:row>14</xdr:row>
      <xdr:rowOff>365125</xdr:rowOff>
    </xdr:to>
    <xdr:sp macro="" textlink="">
      <xdr:nvSpPr>
        <xdr:cNvPr id="4" name="TextBox 3"/>
        <xdr:cNvSpPr txBox="1"/>
      </xdr:nvSpPr>
      <xdr:spPr>
        <a:xfrm>
          <a:off x="285750" y="2905125"/>
          <a:ext cx="1476374" cy="3333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400" b="1"/>
            <a:t>STEPS 3, 4,&amp; 5</a:t>
          </a:r>
        </a:p>
      </xdr:txBody>
    </xdr:sp>
    <xdr:clientData/>
  </xdr:twoCellAnchor>
  <xdr:twoCellAnchor>
    <xdr:from>
      <xdr:col>0</xdr:col>
      <xdr:colOff>841374</xdr:colOff>
      <xdr:row>11</xdr:row>
      <xdr:rowOff>111125</xdr:rowOff>
    </xdr:from>
    <xdr:to>
      <xdr:col>0</xdr:col>
      <xdr:colOff>1762124</xdr:colOff>
      <xdr:row>13</xdr:row>
      <xdr:rowOff>47625</xdr:rowOff>
    </xdr:to>
    <xdr:sp macro="" textlink="">
      <xdr:nvSpPr>
        <xdr:cNvPr id="5" name="TextBox 4"/>
        <xdr:cNvSpPr txBox="1"/>
      </xdr:nvSpPr>
      <xdr:spPr>
        <a:xfrm>
          <a:off x="841374" y="2365375"/>
          <a:ext cx="920750" cy="3492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400" b="1"/>
            <a:t>STEP 2</a:t>
          </a:r>
        </a:p>
      </xdr:txBody>
    </xdr:sp>
    <xdr:clientData/>
  </xdr:twoCellAnchor>
  <xdr:twoCellAnchor>
    <xdr:from>
      <xdr:col>0</xdr:col>
      <xdr:colOff>809624</xdr:colOff>
      <xdr:row>42</xdr:row>
      <xdr:rowOff>127000</xdr:rowOff>
    </xdr:from>
    <xdr:to>
      <xdr:col>0</xdr:col>
      <xdr:colOff>1762124</xdr:colOff>
      <xdr:row>44</xdr:row>
      <xdr:rowOff>63500</xdr:rowOff>
    </xdr:to>
    <xdr:sp macro="" textlink="">
      <xdr:nvSpPr>
        <xdr:cNvPr id="6" name="TextBox 5"/>
        <xdr:cNvSpPr txBox="1"/>
      </xdr:nvSpPr>
      <xdr:spPr>
        <a:xfrm>
          <a:off x="809624" y="9128125"/>
          <a:ext cx="952500" cy="3492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400" b="1"/>
            <a:t>STEP 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295276</xdr:colOff>
      <xdr:row>0</xdr:row>
      <xdr:rowOff>247650</xdr:rowOff>
    </xdr:from>
    <xdr:to>
      <xdr:col>11</xdr:col>
      <xdr:colOff>9526</xdr:colOff>
      <xdr:row>9</xdr:row>
      <xdr:rowOff>142875</xdr:rowOff>
    </xdr:to>
    <xdr:sp macro="" textlink="">
      <xdr:nvSpPr>
        <xdr:cNvPr id="2" name="TextBox 1"/>
        <xdr:cNvSpPr txBox="1"/>
      </xdr:nvSpPr>
      <xdr:spPr>
        <a:xfrm>
          <a:off x="3676651" y="247650"/>
          <a:ext cx="3771900" cy="2038350"/>
        </a:xfrm>
        <a:prstGeom prst="rect">
          <a:avLst/>
        </a:prstGeom>
        <a:solidFill>
          <a:srgbClr val="2D936D"/>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CA" sz="2000" b="1" baseline="0">
              <a:solidFill>
                <a:schemeClr val="bg1"/>
              </a:solidFill>
              <a:latin typeface="Century Gothic" panose="020B0502020202020204" pitchFamily="34" charset="0"/>
              <a:ea typeface="+mn-ea"/>
              <a:cs typeface="+mn-cs"/>
            </a:rPr>
            <a:t>ASSET</a:t>
          </a:r>
          <a:r>
            <a:rPr lang="en-CA" sz="1100" b="1">
              <a:solidFill>
                <a:schemeClr val="dk1"/>
              </a:solidFill>
              <a:effectLst/>
              <a:latin typeface="Century Gothic" panose="020B0502020202020204" pitchFamily="34" charset="0"/>
              <a:ea typeface="+mn-ea"/>
              <a:cs typeface="+mn-cs"/>
            </a:rPr>
            <a:t> </a:t>
          </a:r>
          <a:r>
            <a:rPr lang="en-CA" sz="2000" b="1" baseline="0">
              <a:solidFill>
                <a:schemeClr val="bg1"/>
              </a:solidFill>
              <a:latin typeface="Century Gothic" panose="020B0502020202020204" pitchFamily="34" charset="0"/>
              <a:ea typeface="+mn-ea"/>
              <a:cs typeface="+mn-cs"/>
            </a:rPr>
            <a:t>RISK</a:t>
          </a:r>
          <a:r>
            <a:rPr lang="en-CA" sz="1100" b="1">
              <a:solidFill>
                <a:schemeClr val="dk1"/>
              </a:solidFill>
              <a:effectLst/>
              <a:latin typeface="Century Gothic" panose="020B0502020202020204" pitchFamily="34" charset="0"/>
              <a:ea typeface="+mn-ea"/>
              <a:cs typeface="+mn-cs"/>
            </a:rPr>
            <a:t> </a:t>
          </a:r>
          <a:r>
            <a:rPr lang="en-CA" sz="2000" b="1" baseline="0">
              <a:solidFill>
                <a:schemeClr val="bg1"/>
              </a:solidFill>
              <a:latin typeface="Century Gothic" panose="020B0502020202020204" pitchFamily="34" charset="0"/>
              <a:ea typeface="+mn-ea"/>
              <a:cs typeface="+mn-cs"/>
            </a:rPr>
            <a:t>ASSESSMENT</a:t>
          </a:r>
          <a:r>
            <a:rPr lang="en-CA" sz="1100" b="1">
              <a:solidFill>
                <a:schemeClr val="dk1"/>
              </a:solidFill>
              <a:effectLst/>
              <a:latin typeface="Century Gothic" panose="020B0502020202020204" pitchFamily="34" charset="0"/>
              <a:ea typeface="+mn-ea"/>
              <a:cs typeface="+mn-cs"/>
            </a:rPr>
            <a:t> </a:t>
          </a:r>
          <a:r>
            <a:rPr lang="en-CA" sz="2000" b="1" baseline="0">
              <a:solidFill>
                <a:schemeClr val="bg1"/>
              </a:solidFill>
              <a:latin typeface="Century Gothic" panose="020B0502020202020204" pitchFamily="34" charset="0"/>
              <a:ea typeface="+mn-ea"/>
              <a:cs typeface="+mn-cs"/>
            </a:rPr>
            <a:t>PROCESS</a:t>
          </a:r>
          <a:r>
            <a:rPr lang="en-US" sz="2000" b="1" baseline="0">
              <a:solidFill>
                <a:schemeClr val="bg1"/>
              </a:solidFill>
              <a:latin typeface="Century Gothic" panose="020B0502020202020204" pitchFamily="34" charset="0"/>
              <a:ea typeface="+mn-ea"/>
              <a:cs typeface="+mn-cs"/>
            </a:rPr>
            <a:t> </a:t>
          </a:r>
          <a:r>
            <a:rPr lang="en-CA" sz="2000" b="1" baseline="0">
              <a:solidFill>
                <a:schemeClr val="bg1"/>
              </a:solidFill>
              <a:latin typeface="Century Gothic" panose="020B0502020202020204" pitchFamily="34" charset="0"/>
              <a:ea typeface="+mn-ea"/>
              <a:cs typeface="+mn-cs"/>
            </a:rPr>
            <a:t>TOOLS </a:t>
          </a:r>
        </a:p>
        <a:p>
          <a:pPr marL="0" marR="0" indent="0" algn="ctr" defTabSz="914400" eaLnBrk="1" fontAlgn="auto" latinLnBrk="0" hangingPunct="1">
            <a:lnSpc>
              <a:spcPct val="100000"/>
            </a:lnSpc>
            <a:spcBef>
              <a:spcPts val="0"/>
            </a:spcBef>
            <a:spcAft>
              <a:spcPts val="0"/>
            </a:spcAft>
            <a:buClrTx/>
            <a:buSzTx/>
            <a:buFontTx/>
            <a:buNone/>
            <a:tabLst/>
            <a:defRPr/>
          </a:pPr>
          <a:r>
            <a:rPr lang="en-CA" sz="1600" baseline="0">
              <a:solidFill>
                <a:schemeClr val="bg1"/>
              </a:solidFill>
              <a:latin typeface="Century Gothic" panose="020B0502020202020204" pitchFamily="34" charset="0"/>
            </a:rPr>
            <a:t>- Sample consequence and likelihood tables</a:t>
          </a:r>
        </a:p>
        <a:p>
          <a:pPr algn="ctr"/>
          <a:r>
            <a:rPr lang="en-CA" sz="1600" baseline="0">
              <a:solidFill>
                <a:schemeClr val="bg1"/>
              </a:solidFill>
              <a:latin typeface="Century Gothic" panose="020B0502020202020204" pitchFamily="34" charset="0"/>
            </a:rPr>
            <a:t>- Asset risk register template</a:t>
          </a:r>
        </a:p>
        <a:p>
          <a:pPr algn="ctr"/>
          <a:r>
            <a:rPr lang="en-CA" sz="1600" baseline="0">
              <a:solidFill>
                <a:schemeClr val="bg1"/>
              </a:solidFill>
              <a:latin typeface="Century Gothic" panose="020B0502020202020204" pitchFamily="34" charset="0"/>
            </a:rPr>
            <a:t>- Example risk register</a:t>
          </a:r>
        </a:p>
      </xdr:txBody>
    </xdr:sp>
    <xdr:clientData/>
  </xdr:twoCellAnchor>
  <xdr:twoCellAnchor>
    <xdr:from>
      <xdr:col>0</xdr:col>
      <xdr:colOff>304800</xdr:colOff>
      <xdr:row>11</xdr:row>
      <xdr:rowOff>180974</xdr:rowOff>
    </xdr:from>
    <xdr:to>
      <xdr:col>4</xdr:col>
      <xdr:colOff>390525</xdr:colOff>
      <xdr:row>23</xdr:row>
      <xdr:rowOff>190499</xdr:rowOff>
    </xdr:to>
    <xdr:sp macro="" textlink="">
      <xdr:nvSpPr>
        <xdr:cNvPr id="3" name="Rounded Rectangle 2"/>
        <xdr:cNvSpPr/>
      </xdr:nvSpPr>
      <xdr:spPr>
        <a:xfrm>
          <a:off x="304800" y="2724149"/>
          <a:ext cx="2790825" cy="2409825"/>
        </a:xfrm>
        <a:prstGeom prst="roundRect">
          <a:avLst/>
        </a:prstGeom>
        <a:solidFill>
          <a:srgbClr val="3365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CA" sz="1200" b="1" u="sng">
              <a:solidFill>
                <a:schemeClr val="bg1"/>
              </a:solidFill>
              <a:latin typeface="Century Gothic" panose="020B0502020202020204" pitchFamily="34" charset="0"/>
              <a:cs typeface="Arial" pitchFamily="34" charset="0"/>
            </a:rPr>
            <a:t>STEP</a:t>
          </a:r>
          <a:r>
            <a:rPr lang="en-CA" sz="1200" b="1" u="sng" baseline="0">
              <a:solidFill>
                <a:schemeClr val="bg1"/>
              </a:solidFill>
              <a:latin typeface="Century Gothic" panose="020B0502020202020204" pitchFamily="34" charset="0"/>
              <a:cs typeface="Arial" pitchFamily="34" charset="0"/>
            </a:rPr>
            <a:t> 3:</a:t>
          </a:r>
          <a:r>
            <a:rPr lang="en-CA" sz="1200" b="1" u="none" baseline="0">
              <a:solidFill>
                <a:schemeClr val="bg1"/>
              </a:solidFill>
              <a:latin typeface="Century Gothic" panose="020B0502020202020204" pitchFamily="34" charset="0"/>
              <a:cs typeface="Arial" pitchFamily="34" charset="0"/>
            </a:rPr>
            <a:t> </a:t>
          </a:r>
          <a:r>
            <a:rPr lang="en-CA" sz="1200" b="0" baseline="0">
              <a:solidFill>
                <a:schemeClr val="bg1"/>
              </a:solidFill>
              <a:latin typeface="Century Gothic" panose="020B0502020202020204" pitchFamily="34" charset="0"/>
              <a:cs typeface="Arial" pitchFamily="34" charset="0"/>
            </a:rPr>
            <a:t>Beginning with categories related to the high level objectives, d</a:t>
          </a:r>
          <a:r>
            <a:rPr lang="en-CA" sz="1200" b="0">
              <a:solidFill>
                <a:schemeClr val="bg1"/>
              </a:solidFill>
              <a:latin typeface="Century Gothic" panose="020B0502020202020204" pitchFamily="34" charset="0"/>
              <a:cs typeface="Arial" pitchFamily="34" charset="0"/>
            </a:rPr>
            <a:t>evelop Consequence</a:t>
          </a:r>
          <a:r>
            <a:rPr lang="en-CA" sz="1200" b="0" baseline="0">
              <a:solidFill>
                <a:schemeClr val="bg1"/>
              </a:solidFill>
              <a:latin typeface="Century Gothic" panose="020B0502020202020204" pitchFamily="34" charset="0"/>
              <a:cs typeface="Arial" pitchFamily="34" charset="0"/>
            </a:rPr>
            <a:t> Table that outlines the specific definitions for  each of the categories. Should be developed with a team to ensure concensus among those who will be conducting the assessment or using the results.</a:t>
          </a:r>
          <a:endParaRPr lang="en-CA" sz="1200" b="0">
            <a:solidFill>
              <a:schemeClr val="bg1"/>
            </a:solidFill>
            <a:latin typeface="Century Gothic" panose="020B0502020202020204" pitchFamily="34" charset="0"/>
            <a:cs typeface="Arial" pitchFamily="34" charset="0"/>
          </a:endParaRPr>
        </a:p>
      </xdr:txBody>
    </xdr:sp>
    <xdr:clientData/>
  </xdr:twoCellAnchor>
  <xdr:twoCellAnchor>
    <xdr:from>
      <xdr:col>0</xdr:col>
      <xdr:colOff>342901</xdr:colOff>
      <xdr:row>0</xdr:row>
      <xdr:rowOff>142875</xdr:rowOff>
    </xdr:from>
    <xdr:to>
      <xdr:col>4</xdr:col>
      <xdr:colOff>409576</xdr:colOff>
      <xdr:row>3</xdr:row>
      <xdr:rowOff>38099</xdr:rowOff>
    </xdr:to>
    <xdr:sp macro="" textlink="">
      <xdr:nvSpPr>
        <xdr:cNvPr id="4" name="Rounded Rectangle 3"/>
        <xdr:cNvSpPr/>
      </xdr:nvSpPr>
      <xdr:spPr>
        <a:xfrm>
          <a:off x="342901" y="142875"/>
          <a:ext cx="2771775" cy="838199"/>
        </a:xfrm>
        <a:prstGeom prst="roundRect">
          <a:avLst/>
        </a:prstGeom>
        <a:solidFill>
          <a:srgbClr val="3365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CA" sz="1200" b="1" u="sng">
              <a:latin typeface="Century Gothic" panose="020B0502020202020204" pitchFamily="34" charset="0"/>
              <a:cs typeface="Arial" pitchFamily="34" charset="0"/>
            </a:rPr>
            <a:t>STEP 1:</a:t>
          </a:r>
          <a:r>
            <a:rPr lang="en-CA" sz="1200" b="1" u="none">
              <a:latin typeface="Century Gothic" panose="020B0502020202020204" pitchFamily="34" charset="0"/>
              <a:cs typeface="Arial" pitchFamily="34" charset="0"/>
            </a:rPr>
            <a:t> </a:t>
          </a:r>
          <a:r>
            <a:rPr lang="en-CA" sz="1200" b="0">
              <a:latin typeface="Century Gothic" panose="020B0502020202020204" pitchFamily="34" charset="0"/>
              <a:cs typeface="Arial" pitchFamily="34" charset="0"/>
            </a:rPr>
            <a:t>Select Asset System</a:t>
          </a:r>
          <a:r>
            <a:rPr lang="en-CA" sz="1200" b="0" baseline="0">
              <a:latin typeface="Century Gothic" panose="020B0502020202020204" pitchFamily="34" charset="0"/>
              <a:cs typeface="Arial" pitchFamily="34" charset="0"/>
            </a:rPr>
            <a:t> (i.e. roads, water, wastewater, etc.)</a:t>
          </a:r>
          <a:endParaRPr lang="en-CA" sz="1200" b="0">
            <a:latin typeface="Century Gothic" panose="020B0502020202020204" pitchFamily="34" charset="0"/>
            <a:cs typeface="Arial" pitchFamily="34" charset="0"/>
          </a:endParaRPr>
        </a:p>
      </xdr:txBody>
    </xdr:sp>
    <xdr:clientData/>
  </xdr:twoCellAnchor>
  <xdr:twoCellAnchor>
    <xdr:from>
      <xdr:col>0</xdr:col>
      <xdr:colOff>314326</xdr:colOff>
      <xdr:row>5</xdr:row>
      <xdr:rowOff>19050</xdr:rowOff>
    </xdr:from>
    <xdr:to>
      <xdr:col>4</xdr:col>
      <xdr:colOff>381001</xdr:colOff>
      <xdr:row>9</xdr:row>
      <xdr:rowOff>171450</xdr:rowOff>
    </xdr:to>
    <xdr:sp macro="" textlink="">
      <xdr:nvSpPr>
        <xdr:cNvPr id="5" name="Rounded Rectangle 4"/>
        <xdr:cNvSpPr/>
      </xdr:nvSpPr>
      <xdr:spPr>
        <a:xfrm>
          <a:off x="314326" y="1362075"/>
          <a:ext cx="2771775" cy="952500"/>
        </a:xfrm>
        <a:prstGeom prst="roundRect">
          <a:avLst/>
        </a:prstGeom>
        <a:solidFill>
          <a:srgbClr val="3365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CA" sz="1200" b="1" u="sng">
              <a:solidFill>
                <a:schemeClr val="bg1"/>
              </a:solidFill>
              <a:latin typeface="Century Gothic" panose="020B0502020202020204" pitchFamily="34" charset="0"/>
              <a:cs typeface="Arial" pitchFamily="34" charset="0"/>
            </a:rPr>
            <a:t>STEP 2:</a:t>
          </a:r>
          <a:r>
            <a:rPr lang="en-CA" sz="1200" b="1" u="none">
              <a:solidFill>
                <a:schemeClr val="bg1"/>
              </a:solidFill>
              <a:latin typeface="Century Gothic" panose="020B0502020202020204" pitchFamily="34" charset="0"/>
              <a:cs typeface="Arial" pitchFamily="34" charset="0"/>
            </a:rPr>
            <a:t> </a:t>
          </a:r>
          <a:r>
            <a:rPr lang="en-CA" sz="1200" b="0">
              <a:solidFill>
                <a:schemeClr val="bg1"/>
              </a:solidFill>
              <a:latin typeface="Century Gothic" panose="020B0502020202020204" pitchFamily="34" charset="0"/>
              <a:cs typeface="Arial" pitchFamily="34" charset="0"/>
            </a:rPr>
            <a:t>Identify high level objectives for asset system (i.e. safety, accessibility, etc.)</a:t>
          </a:r>
        </a:p>
      </xdr:txBody>
    </xdr:sp>
    <xdr:clientData/>
  </xdr:twoCellAnchor>
  <xdr:twoCellAnchor>
    <xdr:from>
      <xdr:col>0</xdr:col>
      <xdr:colOff>352426</xdr:colOff>
      <xdr:row>26</xdr:row>
      <xdr:rowOff>9524</xdr:rowOff>
    </xdr:from>
    <xdr:to>
      <xdr:col>4</xdr:col>
      <xdr:colOff>419101</xdr:colOff>
      <xdr:row>31</xdr:row>
      <xdr:rowOff>161925</xdr:rowOff>
    </xdr:to>
    <xdr:sp macro="" textlink="">
      <xdr:nvSpPr>
        <xdr:cNvPr id="6" name="Rounded Rectangle 5"/>
        <xdr:cNvSpPr/>
      </xdr:nvSpPr>
      <xdr:spPr>
        <a:xfrm>
          <a:off x="352426" y="5553074"/>
          <a:ext cx="2771775" cy="1152526"/>
        </a:xfrm>
        <a:prstGeom prst="roundRect">
          <a:avLst/>
        </a:prstGeom>
        <a:solidFill>
          <a:srgbClr val="3365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CA" sz="1200" b="1" u="sng">
              <a:solidFill>
                <a:schemeClr val="bg1"/>
              </a:solidFill>
              <a:latin typeface="Century Gothic" panose="020B0502020202020204" pitchFamily="34" charset="0"/>
              <a:cs typeface="Arial" pitchFamily="34" charset="0"/>
            </a:rPr>
            <a:t>STEP 4:</a:t>
          </a:r>
          <a:r>
            <a:rPr lang="en-CA" sz="1200" b="1" u="none">
              <a:solidFill>
                <a:schemeClr val="bg1"/>
              </a:solidFill>
              <a:latin typeface="Century Gothic" panose="020B0502020202020204" pitchFamily="34" charset="0"/>
              <a:cs typeface="Arial" pitchFamily="34" charset="0"/>
            </a:rPr>
            <a:t> </a:t>
          </a:r>
          <a:r>
            <a:rPr lang="en-CA" sz="1200" b="0">
              <a:solidFill>
                <a:schemeClr val="bg1"/>
              </a:solidFill>
              <a:latin typeface="Century Gothic" panose="020B0502020202020204" pitchFamily="34" charset="0"/>
              <a:cs typeface="Arial" pitchFamily="34" charset="0"/>
            </a:rPr>
            <a:t>As a team</a:t>
          </a:r>
          <a:r>
            <a:rPr lang="en-CA" sz="1200" b="0" baseline="0">
              <a:solidFill>
                <a:schemeClr val="bg1"/>
              </a:solidFill>
              <a:latin typeface="Century Gothic" panose="020B0502020202020204" pitchFamily="34" charset="0"/>
              <a:cs typeface="Arial" pitchFamily="34" charset="0"/>
            </a:rPr>
            <a:t>, identify undesirable events, ocurrences, or conditions that may hinder the ability of the assets to deliver intended services.</a:t>
          </a:r>
          <a:endParaRPr lang="en-CA" sz="1200" b="0">
            <a:solidFill>
              <a:schemeClr val="bg1"/>
            </a:solidFill>
            <a:latin typeface="Century Gothic" panose="020B0502020202020204" pitchFamily="34" charset="0"/>
            <a:cs typeface="Arial" pitchFamily="34" charset="0"/>
          </a:endParaRPr>
        </a:p>
      </xdr:txBody>
    </xdr:sp>
    <xdr:clientData/>
  </xdr:twoCellAnchor>
  <xdr:twoCellAnchor>
    <xdr:from>
      <xdr:col>0</xdr:col>
      <xdr:colOff>361951</xdr:colOff>
      <xdr:row>33</xdr:row>
      <xdr:rowOff>200023</xdr:rowOff>
    </xdr:from>
    <xdr:to>
      <xdr:col>4</xdr:col>
      <xdr:colOff>428626</xdr:colOff>
      <xdr:row>40</xdr:row>
      <xdr:rowOff>161925</xdr:rowOff>
    </xdr:to>
    <xdr:sp macro="" textlink="">
      <xdr:nvSpPr>
        <xdr:cNvPr id="7" name="Rounded Rectangle 6"/>
        <xdr:cNvSpPr/>
      </xdr:nvSpPr>
      <xdr:spPr>
        <a:xfrm>
          <a:off x="361951" y="7143748"/>
          <a:ext cx="2771775" cy="1362077"/>
        </a:xfrm>
        <a:prstGeom prst="roundRect">
          <a:avLst/>
        </a:prstGeom>
        <a:solidFill>
          <a:srgbClr val="3365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CA" sz="1200" b="1" u="sng">
              <a:solidFill>
                <a:schemeClr val="bg1"/>
              </a:solidFill>
              <a:latin typeface="Century Gothic" panose="020B0502020202020204" pitchFamily="34" charset="0"/>
              <a:cs typeface="Arial" pitchFamily="34" charset="0"/>
            </a:rPr>
            <a:t>STEP 5:</a:t>
          </a:r>
          <a:r>
            <a:rPr lang="en-CA" sz="1200" b="1" u="none">
              <a:solidFill>
                <a:schemeClr val="bg1"/>
              </a:solidFill>
              <a:latin typeface="Century Gothic" panose="020B0502020202020204" pitchFamily="34" charset="0"/>
              <a:cs typeface="Arial" pitchFamily="34" charset="0"/>
            </a:rPr>
            <a:t> </a:t>
          </a:r>
          <a:r>
            <a:rPr lang="en-CA" sz="1200" b="0">
              <a:solidFill>
                <a:schemeClr val="bg1"/>
              </a:solidFill>
              <a:latin typeface="Century Gothic" panose="020B0502020202020204" pitchFamily="34" charset="0"/>
              <a:cs typeface="Arial" pitchFamily="34" charset="0"/>
            </a:rPr>
            <a:t>Using the consequence</a:t>
          </a:r>
          <a:r>
            <a:rPr lang="en-CA" sz="1200" b="0" baseline="0">
              <a:solidFill>
                <a:schemeClr val="bg1"/>
              </a:solidFill>
              <a:latin typeface="Century Gothic" panose="020B0502020202020204" pitchFamily="34" charset="0"/>
              <a:cs typeface="Arial" pitchFamily="34" charset="0"/>
            </a:rPr>
            <a:t> table and likelihood definitions, assign a score for consequence and likelihood for each event. Record the scores in the risk register.</a:t>
          </a:r>
          <a:endParaRPr lang="en-CA" sz="1200" b="0">
            <a:solidFill>
              <a:schemeClr val="bg1"/>
            </a:solidFill>
            <a:latin typeface="Century Gothic" panose="020B0502020202020204" pitchFamily="34" charset="0"/>
            <a:cs typeface="Arial" pitchFamily="34" charset="0"/>
          </a:endParaRPr>
        </a:p>
      </xdr:txBody>
    </xdr:sp>
    <xdr:clientData/>
  </xdr:twoCellAnchor>
  <xdr:twoCellAnchor>
    <xdr:from>
      <xdr:col>0</xdr:col>
      <xdr:colOff>400051</xdr:colOff>
      <xdr:row>43</xdr:row>
      <xdr:rowOff>57149</xdr:rowOff>
    </xdr:from>
    <xdr:to>
      <xdr:col>4</xdr:col>
      <xdr:colOff>466726</xdr:colOff>
      <xdr:row>49</xdr:row>
      <xdr:rowOff>142875</xdr:rowOff>
    </xdr:to>
    <xdr:sp macro="" textlink="">
      <xdr:nvSpPr>
        <xdr:cNvPr id="8" name="Rounded Rectangle 7"/>
        <xdr:cNvSpPr/>
      </xdr:nvSpPr>
      <xdr:spPr>
        <a:xfrm>
          <a:off x="400051" y="9001124"/>
          <a:ext cx="2771775" cy="1285876"/>
        </a:xfrm>
        <a:prstGeom prst="roundRect">
          <a:avLst/>
        </a:prstGeom>
        <a:solidFill>
          <a:srgbClr val="33658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CA" sz="1200" b="1" u="sng">
              <a:solidFill>
                <a:schemeClr val="bg1"/>
              </a:solidFill>
              <a:latin typeface="Century Gothic" panose="020B0502020202020204" pitchFamily="34" charset="0"/>
              <a:cs typeface="Arial" pitchFamily="34" charset="0"/>
            </a:rPr>
            <a:t>STEP 6:</a:t>
          </a:r>
          <a:r>
            <a:rPr lang="en-CA" sz="1200" b="1" u="none">
              <a:solidFill>
                <a:schemeClr val="bg1"/>
              </a:solidFill>
              <a:latin typeface="Century Gothic" panose="020B0502020202020204" pitchFamily="34" charset="0"/>
              <a:cs typeface="Arial" pitchFamily="34" charset="0"/>
            </a:rPr>
            <a:t> </a:t>
          </a:r>
          <a:r>
            <a:rPr lang="en-CA" sz="1200" b="0">
              <a:solidFill>
                <a:schemeClr val="bg1"/>
              </a:solidFill>
              <a:latin typeface="Century Gothic" panose="020B0502020202020204" pitchFamily="34" charset="0"/>
              <a:cs typeface="Arial" pitchFamily="34" charset="0"/>
            </a:rPr>
            <a:t>Calculate the risk score (likelihood</a:t>
          </a:r>
          <a:r>
            <a:rPr lang="en-CA" sz="1200" b="0" baseline="0">
              <a:solidFill>
                <a:schemeClr val="bg1"/>
              </a:solidFill>
              <a:latin typeface="Century Gothic" panose="020B0502020202020204" pitchFamily="34" charset="0"/>
              <a:cs typeface="Arial" pitchFamily="34" charset="0"/>
            </a:rPr>
            <a:t> x consequence) for each event, and sort the risk register from the highest to lowest risk score.</a:t>
          </a:r>
          <a:endParaRPr lang="en-CA" sz="1200" b="0">
            <a:solidFill>
              <a:schemeClr val="bg1"/>
            </a:solidFill>
            <a:latin typeface="Century Gothic" panose="020B0502020202020204" pitchFamily="34" charset="0"/>
            <a:cs typeface="Arial" pitchFamily="34" charset="0"/>
          </a:endParaRPr>
        </a:p>
      </xdr:txBody>
    </xdr:sp>
    <xdr:clientData/>
  </xdr:twoCellAnchor>
  <xdr:twoCellAnchor>
    <xdr:from>
      <xdr:col>2</xdr:col>
      <xdr:colOff>238126</xdr:colOff>
      <xdr:row>3</xdr:row>
      <xdr:rowOff>114300</xdr:rowOff>
    </xdr:from>
    <xdr:to>
      <xdr:col>2</xdr:col>
      <xdr:colOff>542926</xdr:colOff>
      <xdr:row>4</xdr:row>
      <xdr:rowOff>142875</xdr:rowOff>
    </xdr:to>
    <xdr:sp macro="" textlink="">
      <xdr:nvSpPr>
        <xdr:cNvPr id="9" name="Down Arrow 8"/>
        <xdr:cNvSpPr/>
      </xdr:nvSpPr>
      <xdr:spPr>
        <a:xfrm>
          <a:off x="1590676" y="1057275"/>
          <a:ext cx="304800" cy="228600"/>
        </a:xfrm>
        <a:prstGeom prst="downArrow">
          <a:avLst/>
        </a:prstGeom>
        <a:solidFill>
          <a:srgbClr val="E6AE2E"/>
        </a:solidFill>
        <a:ln>
          <a:solidFill>
            <a:srgbClr val="E6AE2E"/>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CA" sz="1100"/>
        </a:p>
      </xdr:txBody>
    </xdr:sp>
    <xdr:clientData/>
  </xdr:twoCellAnchor>
  <xdr:twoCellAnchor>
    <xdr:from>
      <xdr:col>2</xdr:col>
      <xdr:colOff>247651</xdr:colOff>
      <xdr:row>10</xdr:row>
      <xdr:rowOff>57150</xdr:rowOff>
    </xdr:from>
    <xdr:to>
      <xdr:col>2</xdr:col>
      <xdr:colOff>552451</xdr:colOff>
      <xdr:row>11</xdr:row>
      <xdr:rowOff>114299</xdr:rowOff>
    </xdr:to>
    <xdr:sp macro="" textlink="">
      <xdr:nvSpPr>
        <xdr:cNvPr id="10" name="Down Arrow 9"/>
        <xdr:cNvSpPr/>
      </xdr:nvSpPr>
      <xdr:spPr>
        <a:xfrm>
          <a:off x="1600201" y="2400300"/>
          <a:ext cx="304800" cy="257174"/>
        </a:xfrm>
        <a:prstGeom prst="downArrow">
          <a:avLst/>
        </a:prstGeom>
        <a:solidFill>
          <a:srgbClr val="E6AE2E"/>
        </a:solidFill>
        <a:ln>
          <a:solidFill>
            <a:srgbClr val="E6AE2E"/>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CA" sz="1100"/>
        </a:p>
      </xdr:txBody>
    </xdr:sp>
    <xdr:clientData/>
  </xdr:twoCellAnchor>
  <xdr:twoCellAnchor>
    <xdr:from>
      <xdr:col>2</xdr:col>
      <xdr:colOff>209551</xdr:colOff>
      <xdr:row>24</xdr:row>
      <xdr:rowOff>66674</xdr:rowOff>
    </xdr:from>
    <xdr:to>
      <xdr:col>2</xdr:col>
      <xdr:colOff>514351</xdr:colOff>
      <xdr:row>25</xdr:row>
      <xdr:rowOff>123825</xdr:rowOff>
    </xdr:to>
    <xdr:sp macro="" textlink="">
      <xdr:nvSpPr>
        <xdr:cNvPr id="11" name="Down Arrow 10"/>
        <xdr:cNvSpPr/>
      </xdr:nvSpPr>
      <xdr:spPr>
        <a:xfrm>
          <a:off x="1562101" y="5210174"/>
          <a:ext cx="304800" cy="257176"/>
        </a:xfrm>
        <a:prstGeom prst="downArrow">
          <a:avLst/>
        </a:prstGeom>
        <a:solidFill>
          <a:srgbClr val="E6AE2E"/>
        </a:solidFill>
        <a:ln>
          <a:solidFill>
            <a:srgbClr val="E6AE2E"/>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CA" sz="1100"/>
        </a:p>
      </xdr:txBody>
    </xdr:sp>
    <xdr:clientData/>
  </xdr:twoCellAnchor>
  <xdr:twoCellAnchor>
    <xdr:from>
      <xdr:col>2</xdr:col>
      <xdr:colOff>219076</xdr:colOff>
      <xdr:row>32</xdr:row>
      <xdr:rowOff>19050</xdr:rowOff>
    </xdr:from>
    <xdr:to>
      <xdr:col>2</xdr:col>
      <xdr:colOff>523876</xdr:colOff>
      <xdr:row>33</xdr:row>
      <xdr:rowOff>95250</xdr:rowOff>
    </xdr:to>
    <xdr:sp macro="" textlink="">
      <xdr:nvSpPr>
        <xdr:cNvPr id="12" name="Down Arrow 11"/>
        <xdr:cNvSpPr/>
      </xdr:nvSpPr>
      <xdr:spPr>
        <a:xfrm>
          <a:off x="1571626" y="6762750"/>
          <a:ext cx="304800" cy="276225"/>
        </a:xfrm>
        <a:prstGeom prst="downArrow">
          <a:avLst/>
        </a:prstGeom>
        <a:solidFill>
          <a:srgbClr val="E6AE2E"/>
        </a:solidFill>
        <a:ln>
          <a:solidFill>
            <a:srgbClr val="E6AE2E"/>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CA" sz="1100"/>
        </a:p>
      </xdr:txBody>
    </xdr:sp>
    <xdr:clientData/>
  </xdr:twoCellAnchor>
  <xdr:twoCellAnchor>
    <xdr:from>
      <xdr:col>2</xdr:col>
      <xdr:colOff>180976</xdr:colOff>
      <xdr:row>41</xdr:row>
      <xdr:rowOff>95249</xdr:rowOff>
    </xdr:from>
    <xdr:to>
      <xdr:col>2</xdr:col>
      <xdr:colOff>485776</xdr:colOff>
      <xdr:row>42</xdr:row>
      <xdr:rowOff>142875</xdr:rowOff>
    </xdr:to>
    <xdr:sp macro="" textlink="">
      <xdr:nvSpPr>
        <xdr:cNvPr id="13" name="Down Arrow 12"/>
        <xdr:cNvSpPr/>
      </xdr:nvSpPr>
      <xdr:spPr>
        <a:xfrm>
          <a:off x="1533526" y="8639174"/>
          <a:ext cx="304800" cy="247651"/>
        </a:xfrm>
        <a:prstGeom prst="downArrow">
          <a:avLst/>
        </a:prstGeom>
        <a:solidFill>
          <a:srgbClr val="E6AE2E"/>
        </a:solidFill>
        <a:ln>
          <a:solidFill>
            <a:srgbClr val="E6AE2E"/>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CA"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965782</xdr:colOff>
      <xdr:row>27</xdr:row>
      <xdr:rowOff>13510</xdr:rowOff>
    </xdr:from>
    <xdr:ext cx="4387268" cy="453215"/>
    <xdr:sp macro="" textlink="">
      <xdr:nvSpPr>
        <xdr:cNvPr id="2" name="TextBox 1"/>
        <xdr:cNvSpPr txBox="1"/>
      </xdr:nvSpPr>
      <xdr:spPr>
        <a:xfrm rot="10800000" flipH="1" flipV="1">
          <a:off x="965782" y="13024660"/>
          <a:ext cx="4387268" cy="453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CA" sz="1050" b="1">
              <a:latin typeface="Century Gothic" panose="020B0502020202020204" pitchFamily="34" charset="0"/>
            </a:rPr>
            <a:t>NOTE: Refer to a worked example in the Toolkit Guide for more on how to develop</a:t>
          </a:r>
          <a:r>
            <a:rPr lang="en-CA" sz="1050" b="1" baseline="0">
              <a:latin typeface="Century Gothic" panose="020B0502020202020204" pitchFamily="34" charset="0"/>
            </a:rPr>
            <a:t> the weighting system and assess risks.</a:t>
          </a:r>
          <a:endParaRPr lang="en-CA" sz="1050" b="1">
            <a:latin typeface="Century Gothic" panose="020B0502020202020204"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257175</xdr:colOff>
      <xdr:row>1</xdr:row>
      <xdr:rowOff>47625</xdr:rowOff>
    </xdr:from>
    <xdr:to>
      <xdr:col>6</xdr:col>
      <xdr:colOff>9525</xdr:colOff>
      <xdr:row>7</xdr:row>
      <xdr:rowOff>95250</xdr:rowOff>
    </xdr:to>
    <xdr:sp macro="" textlink="">
      <xdr:nvSpPr>
        <xdr:cNvPr id="2" name="TextBox 1"/>
        <xdr:cNvSpPr txBox="1"/>
      </xdr:nvSpPr>
      <xdr:spPr>
        <a:xfrm>
          <a:off x="257175" y="247650"/>
          <a:ext cx="3810000" cy="1247775"/>
        </a:xfrm>
        <a:prstGeom prst="rect">
          <a:avLst/>
        </a:prstGeom>
        <a:solidFill>
          <a:srgbClr val="2D936D"/>
        </a:solidFill>
        <a:ln w="7620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2000" b="1">
              <a:solidFill>
                <a:schemeClr val="bg1"/>
              </a:solidFill>
            </a:rPr>
            <a:t>COST</a:t>
          </a:r>
          <a:r>
            <a:rPr lang="en-CA" sz="2000" b="1" baseline="0">
              <a:solidFill>
                <a:schemeClr val="bg1"/>
              </a:solidFill>
            </a:rPr>
            <a:t> AND FUNDING TOOLS</a:t>
          </a:r>
        </a:p>
        <a:p>
          <a:pPr algn="ctr"/>
          <a:r>
            <a:rPr lang="en-CA" sz="1600" baseline="0">
              <a:solidFill>
                <a:schemeClr val="bg1"/>
              </a:solidFill>
            </a:rPr>
            <a:t>- Asset Inventory Field Descriptions</a:t>
          </a:r>
        </a:p>
        <a:p>
          <a:pPr algn="ctr"/>
          <a:r>
            <a:rPr lang="en-CA" sz="1600" baseline="0">
              <a:solidFill>
                <a:schemeClr val="bg1"/>
              </a:solidFill>
            </a:rPr>
            <a:t>- Asset Inventory Template</a:t>
          </a:r>
          <a:endParaRPr lang="en-CA" sz="1600">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83343</xdr:colOff>
      <xdr:row>38</xdr:row>
      <xdr:rowOff>23813</xdr:rowOff>
    </xdr:from>
    <xdr:to>
      <xdr:col>8</xdr:col>
      <xdr:colOff>147775</xdr:colOff>
      <xdr:row>54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13</xdr:col>
      <xdr:colOff>1809750</xdr:colOff>
      <xdr:row>25</xdr:row>
      <xdr:rowOff>750094</xdr:rowOff>
    </xdr:from>
    <xdr:ext cx="238619" cy="342786"/>
    <xdr:sp macro="" textlink="">
      <xdr:nvSpPr>
        <xdr:cNvPr id="2" name="Rectangle 1"/>
        <xdr:cNvSpPr/>
      </xdr:nvSpPr>
      <xdr:spPr>
        <a:xfrm>
          <a:off x="26898600" y="26238994"/>
          <a:ext cx="238619" cy="342786"/>
        </a:xfrm>
        <a:prstGeom prst="rect">
          <a:avLst/>
        </a:prstGeom>
        <a:noFill/>
      </xdr:spPr>
      <xdr:txBody>
        <a:bodyPr wrap="square" lIns="91440" tIns="45720" rIns="91440" bIns="45720">
          <a:spAutoFit/>
        </a:bodyPr>
        <a:lstStyle/>
        <a:p>
          <a:pPr algn="ctr"/>
          <a:r>
            <a:rPr lang="en-US" sz="1600" b="1" cap="none" spc="0">
              <a:ln w="12700">
                <a:solidFill>
                  <a:srgbClr val="00B0F0"/>
                </a:solidFill>
                <a:prstDash val="solid"/>
              </a:ln>
              <a:solidFill>
                <a:srgbClr val="00B0F0"/>
              </a:solidFill>
              <a:effectLst/>
            </a:rPr>
            <a:t>T</a:t>
          </a:r>
        </a:p>
      </xdr:txBody>
    </xdr:sp>
    <xdr:clientData/>
  </xdr:oneCellAnchor>
  <xdr:twoCellAnchor>
    <xdr:from>
      <xdr:col>0</xdr:col>
      <xdr:colOff>95250</xdr:colOff>
      <xdr:row>0</xdr:row>
      <xdr:rowOff>297657</xdr:rowOff>
    </xdr:from>
    <xdr:to>
      <xdr:col>0</xdr:col>
      <xdr:colOff>714375</xdr:colOff>
      <xdr:row>0</xdr:row>
      <xdr:rowOff>511969</xdr:rowOff>
    </xdr:to>
    <xdr:sp macro="" textlink="">
      <xdr:nvSpPr>
        <xdr:cNvPr id="4" name="Rectangle 3"/>
        <xdr:cNvSpPr/>
      </xdr:nvSpPr>
      <xdr:spPr>
        <a:xfrm>
          <a:off x="95250" y="297657"/>
          <a:ext cx="619125" cy="214312"/>
        </a:xfrm>
        <a:prstGeom prst="rect">
          <a:avLst/>
        </a:prstGeom>
        <a:solidFill>
          <a:srgbClr val="92D050"/>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95250</xdr:colOff>
      <xdr:row>0</xdr:row>
      <xdr:rowOff>607219</xdr:rowOff>
    </xdr:from>
    <xdr:to>
      <xdr:col>0</xdr:col>
      <xdr:colOff>714375</xdr:colOff>
      <xdr:row>0</xdr:row>
      <xdr:rowOff>821531</xdr:rowOff>
    </xdr:to>
    <xdr:sp macro="" textlink="">
      <xdr:nvSpPr>
        <xdr:cNvPr id="5" name="Rectangle 4"/>
        <xdr:cNvSpPr/>
      </xdr:nvSpPr>
      <xdr:spPr>
        <a:xfrm>
          <a:off x="95250" y="607219"/>
          <a:ext cx="619125" cy="214312"/>
        </a:xfrm>
        <a:prstGeom prst="rect">
          <a:avLst/>
        </a:prstGeom>
        <a:solidFill>
          <a:srgbClr val="FFFF66"/>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95250</xdr:colOff>
      <xdr:row>0</xdr:row>
      <xdr:rowOff>916781</xdr:rowOff>
    </xdr:from>
    <xdr:to>
      <xdr:col>0</xdr:col>
      <xdr:colOff>714375</xdr:colOff>
      <xdr:row>0</xdr:row>
      <xdr:rowOff>1131093</xdr:rowOff>
    </xdr:to>
    <xdr:sp macro="" textlink="">
      <xdr:nvSpPr>
        <xdr:cNvPr id="6" name="Rectangle 5"/>
        <xdr:cNvSpPr/>
      </xdr:nvSpPr>
      <xdr:spPr>
        <a:xfrm>
          <a:off x="95250" y="916781"/>
          <a:ext cx="619125" cy="214312"/>
        </a:xfrm>
        <a:prstGeom prst="rect">
          <a:avLst/>
        </a:prstGeom>
        <a:solidFill>
          <a:srgbClr val="FFC000"/>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95250</xdr:colOff>
      <xdr:row>0</xdr:row>
      <xdr:rowOff>1226344</xdr:rowOff>
    </xdr:from>
    <xdr:to>
      <xdr:col>0</xdr:col>
      <xdr:colOff>714375</xdr:colOff>
      <xdr:row>0</xdr:row>
      <xdr:rowOff>1440656</xdr:rowOff>
    </xdr:to>
    <xdr:sp macro="" textlink="">
      <xdr:nvSpPr>
        <xdr:cNvPr id="7" name="Rectangle 6"/>
        <xdr:cNvSpPr/>
      </xdr:nvSpPr>
      <xdr:spPr>
        <a:xfrm>
          <a:off x="95250" y="1226344"/>
          <a:ext cx="619125" cy="214312"/>
        </a:xfrm>
        <a:prstGeom prst="rect">
          <a:avLst/>
        </a:prstGeom>
        <a:solidFill>
          <a:schemeClr val="accent2">
            <a:lumMod val="40000"/>
            <a:lumOff val="60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714375</xdr:colOff>
      <xdr:row>0</xdr:row>
      <xdr:rowOff>226219</xdr:rowOff>
    </xdr:from>
    <xdr:to>
      <xdr:col>0</xdr:col>
      <xdr:colOff>2321719</xdr:colOff>
      <xdr:row>0</xdr:row>
      <xdr:rowOff>500062</xdr:rowOff>
    </xdr:to>
    <xdr:sp macro="" textlink="">
      <xdr:nvSpPr>
        <xdr:cNvPr id="8" name="TextBox 7"/>
        <xdr:cNvSpPr txBox="1"/>
      </xdr:nvSpPr>
      <xdr:spPr>
        <a:xfrm>
          <a:off x="714375" y="226219"/>
          <a:ext cx="1607344"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key focus of document</a:t>
          </a:r>
        </a:p>
      </xdr:txBody>
    </xdr:sp>
    <xdr:clientData/>
  </xdr:twoCellAnchor>
  <xdr:twoCellAnchor>
    <xdr:from>
      <xdr:col>0</xdr:col>
      <xdr:colOff>714375</xdr:colOff>
      <xdr:row>0</xdr:row>
      <xdr:rowOff>559593</xdr:rowOff>
    </xdr:from>
    <xdr:to>
      <xdr:col>0</xdr:col>
      <xdr:colOff>2321719</xdr:colOff>
      <xdr:row>0</xdr:row>
      <xdr:rowOff>833436</xdr:rowOff>
    </xdr:to>
    <xdr:sp macro="" textlink="">
      <xdr:nvSpPr>
        <xdr:cNvPr id="9" name="TextBox 8"/>
        <xdr:cNvSpPr txBox="1"/>
      </xdr:nvSpPr>
      <xdr:spPr>
        <a:xfrm>
          <a:off x="714375" y="559593"/>
          <a:ext cx="1607344"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topic is covered</a:t>
          </a:r>
        </a:p>
      </xdr:txBody>
    </xdr:sp>
    <xdr:clientData/>
  </xdr:twoCellAnchor>
  <xdr:twoCellAnchor>
    <xdr:from>
      <xdr:col>0</xdr:col>
      <xdr:colOff>714375</xdr:colOff>
      <xdr:row>0</xdr:row>
      <xdr:rowOff>881062</xdr:rowOff>
    </xdr:from>
    <xdr:to>
      <xdr:col>0</xdr:col>
      <xdr:colOff>2321719</xdr:colOff>
      <xdr:row>0</xdr:row>
      <xdr:rowOff>1154905</xdr:rowOff>
    </xdr:to>
    <xdr:sp macro="" textlink="">
      <xdr:nvSpPr>
        <xdr:cNvPr id="10" name="TextBox 9"/>
        <xdr:cNvSpPr txBox="1"/>
      </xdr:nvSpPr>
      <xdr:spPr>
        <a:xfrm>
          <a:off x="714375" y="881062"/>
          <a:ext cx="1607344"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some mention</a:t>
          </a:r>
        </a:p>
      </xdr:txBody>
    </xdr:sp>
    <xdr:clientData/>
  </xdr:twoCellAnchor>
  <xdr:twoCellAnchor>
    <xdr:from>
      <xdr:col>0</xdr:col>
      <xdr:colOff>714375</xdr:colOff>
      <xdr:row>0</xdr:row>
      <xdr:rowOff>1178719</xdr:rowOff>
    </xdr:from>
    <xdr:to>
      <xdr:col>0</xdr:col>
      <xdr:colOff>2321719</xdr:colOff>
      <xdr:row>0</xdr:row>
      <xdr:rowOff>1452562</xdr:rowOff>
    </xdr:to>
    <xdr:sp macro="" textlink="">
      <xdr:nvSpPr>
        <xdr:cNvPr id="11" name="TextBox 10"/>
        <xdr:cNvSpPr txBox="1"/>
      </xdr:nvSpPr>
      <xdr:spPr>
        <a:xfrm>
          <a:off x="714375" y="1178719"/>
          <a:ext cx="1607344"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 mention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topLeftCell="A17" zoomScaleNormal="100" workbookViewId="0">
      <selection activeCell="E30" sqref="E30"/>
    </sheetView>
  </sheetViews>
  <sheetFormatPr defaultColWidth="8.875" defaultRowHeight="17.25" x14ac:dyDescent="0.3"/>
  <cols>
    <col min="1" max="1" width="30.875" style="4" customWidth="1"/>
    <col min="2" max="2" width="44.875" style="431" customWidth="1"/>
    <col min="3" max="16384" width="8.875" style="4"/>
  </cols>
  <sheetData>
    <row r="1" spans="1:2" ht="17.25" customHeight="1" x14ac:dyDescent="0.3">
      <c r="A1" s="477" t="s">
        <v>388</v>
      </c>
      <c r="B1" s="478"/>
    </row>
    <row r="2" spans="1:2" ht="17.25" customHeight="1" thickBot="1" x14ac:dyDescent="0.35">
      <c r="A2" s="479"/>
      <c r="B2" s="480"/>
    </row>
    <row r="3" spans="1:2" ht="18" thickBot="1" x14ac:dyDescent="0.35">
      <c r="A3" s="420" t="s">
        <v>463</v>
      </c>
      <c r="B3" s="427" t="s">
        <v>219</v>
      </c>
    </row>
    <row r="4" spans="1:2" x14ac:dyDescent="0.3">
      <c r="A4" s="481" t="s">
        <v>746</v>
      </c>
      <c r="B4" s="482"/>
    </row>
    <row r="5" spans="1:2" x14ac:dyDescent="0.3">
      <c r="A5" s="421" t="s">
        <v>464</v>
      </c>
      <c r="B5" s="428"/>
    </row>
    <row r="6" spans="1:2" ht="54" x14ac:dyDescent="0.3">
      <c r="A6" s="422" t="s">
        <v>465</v>
      </c>
      <c r="B6" s="429" t="s">
        <v>466</v>
      </c>
    </row>
    <row r="7" spans="1:2" x14ac:dyDescent="0.3">
      <c r="A7" s="423" t="s">
        <v>467</v>
      </c>
      <c r="B7" s="430"/>
    </row>
    <row r="8" spans="1:2" ht="27" x14ac:dyDescent="0.3">
      <c r="A8" s="422" t="s">
        <v>468</v>
      </c>
      <c r="B8" s="429" t="s">
        <v>469</v>
      </c>
    </row>
    <row r="9" spans="1:2" ht="27" x14ac:dyDescent="0.3">
      <c r="A9" s="422" t="s">
        <v>470</v>
      </c>
      <c r="B9" s="429" t="s">
        <v>471</v>
      </c>
    </row>
    <row r="10" spans="1:2" ht="27.75" thickBot="1" x14ac:dyDescent="0.35">
      <c r="A10" s="422" t="s">
        <v>472</v>
      </c>
      <c r="B10" s="429" t="s">
        <v>473</v>
      </c>
    </row>
    <row r="11" spans="1:2" x14ac:dyDescent="0.3">
      <c r="A11" s="481" t="s">
        <v>747</v>
      </c>
      <c r="B11" s="482"/>
    </row>
    <row r="12" spans="1:2" x14ac:dyDescent="0.3">
      <c r="A12" s="421" t="s">
        <v>464</v>
      </c>
      <c r="B12" s="428"/>
    </row>
    <row r="13" spans="1:2" ht="27" x14ac:dyDescent="0.3">
      <c r="A13" s="422" t="s">
        <v>474</v>
      </c>
      <c r="B13" s="429" t="s">
        <v>475</v>
      </c>
    </row>
    <row r="14" spans="1:2" x14ac:dyDescent="0.3">
      <c r="A14" s="423" t="s">
        <v>467</v>
      </c>
      <c r="B14" s="430"/>
    </row>
    <row r="15" spans="1:2" ht="27" x14ac:dyDescent="0.3">
      <c r="A15" s="422" t="s">
        <v>476</v>
      </c>
      <c r="B15" s="429" t="s">
        <v>477</v>
      </c>
    </row>
    <row r="16" spans="1:2" ht="18" thickBot="1" x14ac:dyDescent="0.35">
      <c r="A16" s="422" t="s">
        <v>478</v>
      </c>
      <c r="B16" s="429" t="s">
        <v>479</v>
      </c>
    </row>
    <row r="17" spans="1:2" x14ac:dyDescent="0.3">
      <c r="A17" s="481" t="s">
        <v>748</v>
      </c>
      <c r="B17" s="482"/>
    </row>
    <row r="18" spans="1:2" x14ac:dyDescent="0.3">
      <c r="A18" s="421" t="s">
        <v>464</v>
      </c>
      <c r="B18" s="428"/>
    </row>
    <row r="19" spans="1:2" ht="40.5" x14ac:dyDescent="0.3">
      <c r="A19" s="422" t="s">
        <v>480</v>
      </c>
      <c r="B19" s="429" t="s">
        <v>481</v>
      </c>
    </row>
    <row r="20" spans="1:2" ht="27" x14ac:dyDescent="0.3">
      <c r="A20" s="422" t="s">
        <v>482</v>
      </c>
      <c r="B20" s="429" t="s">
        <v>483</v>
      </c>
    </row>
    <row r="21" spans="1:2" ht="27" x14ac:dyDescent="0.3">
      <c r="A21" s="422" t="s">
        <v>484</v>
      </c>
      <c r="B21" s="429" t="s">
        <v>485</v>
      </c>
    </row>
    <row r="22" spans="1:2" x14ac:dyDescent="0.3">
      <c r="A22" s="423" t="s">
        <v>467</v>
      </c>
      <c r="B22" s="430"/>
    </row>
    <row r="23" spans="1:2" ht="27" x14ac:dyDescent="0.3">
      <c r="A23" s="422" t="s">
        <v>486</v>
      </c>
      <c r="B23" s="429" t="s">
        <v>487</v>
      </c>
    </row>
    <row r="24" spans="1:2" ht="27" x14ac:dyDescent="0.3">
      <c r="A24" s="422" t="s">
        <v>488</v>
      </c>
      <c r="B24" s="429" t="s">
        <v>489</v>
      </c>
    </row>
    <row r="25" spans="1:2" ht="18" thickBot="1" x14ac:dyDescent="0.35">
      <c r="A25" s="422" t="s">
        <v>490</v>
      </c>
      <c r="B25" s="429" t="s">
        <v>491</v>
      </c>
    </row>
    <row r="26" spans="1:2" x14ac:dyDescent="0.3">
      <c r="A26" s="481" t="s">
        <v>749</v>
      </c>
      <c r="B26" s="482"/>
    </row>
    <row r="27" spans="1:2" x14ac:dyDescent="0.3">
      <c r="A27" s="421" t="s">
        <v>464</v>
      </c>
      <c r="B27" s="428"/>
    </row>
    <row r="28" spans="1:2" ht="27" x14ac:dyDescent="0.3">
      <c r="A28" s="422" t="s">
        <v>492</v>
      </c>
      <c r="B28" s="429" t="s">
        <v>493</v>
      </c>
    </row>
    <row r="29" spans="1:2" x14ac:dyDescent="0.3">
      <c r="A29" s="423" t="s">
        <v>467</v>
      </c>
      <c r="B29" s="430"/>
    </row>
    <row r="30" spans="1:2" ht="27" x14ac:dyDescent="0.3">
      <c r="A30" s="422" t="s">
        <v>837</v>
      </c>
      <c r="B30" s="429" t="s">
        <v>838</v>
      </c>
    </row>
    <row r="31" spans="1:2" ht="27.75" thickBot="1" x14ac:dyDescent="0.35">
      <c r="A31" s="422" t="s">
        <v>494</v>
      </c>
      <c r="B31" s="429" t="s">
        <v>495</v>
      </c>
    </row>
    <row r="32" spans="1:2" ht="17.25" customHeight="1" x14ac:dyDescent="0.3">
      <c r="A32" s="481" t="s">
        <v>496</v>
      </c>
      <c r="B32" s="482"/>
    </row>
    <row r="33" spans="1:2" x14ac:dyDescent="0.3">
      <c r="A33" s="421" t="s">
        <v>464</v>
      </c>
      <c r="B33" s="428"/>
    </row>
    <row r="34" spans="1:2" ht="25.5" x14ac:dyDescent="0.3">
      <c r="A34" s="422" t="s">
        <v>497</v>
      </c>
      <c r="B34" s="429" t="s">
        <v>498</v>
      </c>
    </row>
    <row r="35" spans="1:2" x14ac:dyDescent="0.3">
      <c r="A35" s="483" t="s">
        <v>499</v>
      </c>
      <c r="B35" s="484" t="s">
        <v>500</v>
      </c>
    </row>
    <row r="36" spans="1:2" x14ac:dyDescent="0.3">
      <c r="A36" s="483"/>
      <c r="B36" s="484"/>
    </row>
    <row r="37" spans="1:2" ht="29.25" customHeight="1" x14ac:dyDescent="0.3">
      <c r="A37" s="483" t="s">
        <v>501</v>
      </c>
      <c r="B37" s="484" t="s">
        <v>502</v>
      </c>
    </row>
    <row r="38" spans="1:2" x14ac:dyDescent="0.3">
      <c r="A38" s="483"/>
      <c r="B38" s="484"/>
    </row>
    <row r="39" spans="1:2" ht="28.5" customHeight="1" x14ac:dyDescent="0.3">
      <c r="A39" s="483" t="s">
        <v>503</v>
      </c>
      <c r="B39" s="484" t="s">
        <v>504</v>
      </c>
    </row>
    <row r="40" spans="1:2" ht="18" thickBot="1" x14ac:dyDescent="0.35">
      <c r="A40" s="483"/>
      <c r="B40" s="484"/>
    </row>
    <row r="41" spans="1:2" x14ac:dyDescent="0.3">
      <c r="A41" s="481" t="s">
        <v>516</v>
      </c>
      <c r="B41" s="482"/>
    </row>
    <row r="42" spans="1:2" x14ac:dyDescent="0.3">
      <c r="A42" s="421" t="s">
        <v>464</v>
      </c>
      <c r="B42" s="428"/>
    </row>
    <row r="43" spans="1:2" ht="46.5" customHeight="1" x14ac:dyDescent="0.3">
      <c r="A43" s="424" t="s">
        <v>753</v>
      </c>
      <c r="B43" s="429" t="s">
        <v>754</v>
      </c>
    </row>
    <row r="44" spans="1:2" ht="41.25" customHeight="1" x14ac:dyDescent="0.3">
      <c r="A44" s="424" t="s">
        <v>755</v>
      </c>
      <c r="B44" s="429" t="s">
        <v>756</v>
      </c>
    </row>
  </sheetData>
  <mergeCells count="13">
    <mergeCell ref="A1:B2"/>
    <mergeCell ref="A41:B41"/>
    <mergeCell ref="A39:A40"/>
    <mergeCell ref="B39:B40"/>
    <mergeCell ref="A4:B4"/>
    <mergeCell ref="A32:B32"/>
    <mergeCell ref="A35:A36"/>
    <mergeCell ref="B35:B36"/>
    <mergeCell ref="A37:A38"/>
    <mergeCell ref="B37:B38"/>
    <mergeCell ref="A11:B11"/>
    <mergeCell ref="A17:B17"/>
    <mergeCell ref="A26:B26"/>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936D"/>
  </sheetPr>
  <dimension ref="A1"/>
  <sheetViews>
    <sheetView showGridLines="0" workbookViewId="0">
      <selection activeCell="H21" sqref="H21"/>
    </sheetView>
  </sheetViews>
  <sheetFormatPr defaultColWidth="8.875" defaultRowHeight="15.75" x14ac:dyDescent="0.25"/>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showGridLines="0" zoomScale="85" zoomScaleNormal="85" workbookViewId="0">
      <selection activeCell="L51" sqref="L51"/>
    </sheetView>
  </sheetViews>
  <sheetFormatPr defaultColWidth="8.875" defaultRowHeight="17.25" x14ac:dyDescent="0.3"/>
  <cols>
    <col min="1" max="1" width="14.5" style="9" customWidth="1"/>
    <col min="2" max="2" width="23.375" style="6" customWidth="1"/>
    <col min="3" max="3" width="29" style="6" customWidth="1"/>
    <col min="4" max="4" width="21.375" style="6" customWidth="1"/>
    <col min="5" max="5" width="28.125" style="6" customWidth="1"/>
    <col min="6" max="6" width="8.875" style="6"/>
    <col min="7" max="7" width="5.5" style="6" customWidth="1"/>
    <col min="8" max="8" width="33.125" style="6" customWidth="1"/>
    <col min="9" max="16384" width="8.875" style="6"/>
  </cols>
  <sheetData>
    <row r="1" spans="1:5" ht="21" customHeight="1" x14ac:dyDescent="0.3">
      <c r="A1" s="490" t="s">
        <v>221</v>
      </c>
      <c r="B1" s="491"/>
      <c r="C1" s="491"/>
      <c r="D1" s="491"/>
      <c r="E1" s="492"/>
    </row>
    <row r="2" spans="1:5" thickBot="1" x14ac:dyDescent="0.35">
      <c r="A2" s="493"/>
      <c r="B2" s="494"/>
      <c r="C2" s="494"/>
      <c r="D2" s="494"/>
      <c r="E2" s="495"/>
    </row>
    <row r="3" spans="1:5" s="9" customFormat="1" ht="18" thickBot="1" x14ac:dyDescent="0.35">
      <c r="A3" s="10"/>
      <c r="B3" s="13" t="s">
        <v>222</v>
      </c>
      <c r="C3" s="13" t="s">
        <v>219</v>
      </c>
      <c r="D3" s="13" t="s">
        <v>223</v>
      </c>
      <c r="E3" s="14" t="s">
        <v>82</v>
      </c>
    </row>
    <row r="4" spans="1:5" ht="102.75" customHeight="1" x14ac:dyDescent="0.3">
      <c r="A4" s="486" t="s">
        <v>224</v>
      </c>
      <c r="B4" s="11" t="s">
        <v>225</v>
      </c>
      <c r="C4" s="426" t="s">
        <v>226</v>
      </c>
      <c r="D4" s="426" t="s">
        <v>227</v>
      </c>
      <c r="E4" s="425" t="s">
        <v>228</v>
      </c>
    </row>
    <row r="5" spans="1:5" ht="40.5" x14ac:dyDescent="0.3">
      <c r="A5" s="486"/>
      <c r="B5" s="11" t="s">
        <v>229</v>
      </c>
      <c r="C5" s="426" t="s">
        <v>230</v>
      </c>
      <c r="D5" s="11" t="s">
        <v>231</v>
      </c>
      <c r="E5" s="425" t="s">
        <v>232</v>
      </c>
    </row>
    <row r="6" spans="1:5" ht="40.5" x14ac:dyDescent="0.3">
      <c r="A6" s="486"/>
      <c r="B6" s="11" t="s">
        <v>233</v>
      </c>
      <c r="C6" s="426" t="s">
        <v>234</v>
      </c>
      <c r="D6" s="11" t="s">
        <v>235</v>
      </c>
      <c r="E6" s="425" t="s">
        <v>236</v>
      </c>
    </row>
    <row r="7" spans="1:5" ht="16.5" x14ac:dyDescent="0.3">
      <c r="A7" s="15"/>
      <c r="B7" s="12"/>
      <c r="C7" s="16"/>
      <c r="D7" s="12"/>
      <c r="E7" s="17"/>
    </row>
    <row r="8" spans="1:5" ht="76.5" customHeight="1" x14ac:dyDescent="0.3">
      <c r="A8" s="486" t="s">
        <v>237</v>
      </c>
      <c r="B8" s="11" t="s">
        <v>238</v>
      </c>
      <c r="C8" s="426" t="s">
        <v>239</v>
      </c>
      <c r="D8" s="426" t="s">
        <v>240</v>
      </c>
      <c r="E8" s="425" t="s">
        <v>241</v>
      </c>
    </row>
    <row r="9" spans="1:5" ht="27" x14ac:dyDescent="0.3">
      <c r="A9" s="486"/>
      <c r="B9" s="11" t="s">
        <v>242</v>
      </c>
      <c r="C9" s="426" t="s">
        <v>243</v>
      </c>
      <c r="D9" s="11" t="s">
        <v>244</v>
      </c>
      <c r="E9" s="425"/>
    </row>
    <row r="10" spans="1:5" ht="27" x14ac:dyDescent="0.3">
      <c r="A10" s="486"/>
      <c r="B10" s="11" t="s">
        <v>245</v>
      </c>
      <c r="C10" s="426" t="s">
        <v>246</v>
      </c>
      <c r="D10" s="426" t="s">
        <v>247</v>
      </c>
      <c r="E10" s="425"/>
    </row>
    <row r="11" spans="1:5" ht="16.5" x14ac:dyDescent="0.3">
      <c r="A11" s="15"/>
      <c r="B11" s="12"/>
      <c r="C11" s="16"/>
      <c r="D11" s="12"/>
      <c r="E11" s="17"/>
    </row>
    <row r="12" spans="1:5" ht="81" x14ac:dyDescent="0.3">
      <c r="A12" s="496" t="s">
        <v>248</v>
      </c>
      <c r="B12" s="11" t="s">
        <v>249</v>
      </c>
      <c r="C12" s="426" t="s">
        <v>250</v>
      </c>
      <c r="D12" s="11" t="s">
        <v>251</v>
      </c>
      <c r="E12" s="425" t="s">
        <v>252</v>
      </c>
    </row>
    <row r="13" spans="1:5" ht="39.75" customHeight="1" x14ac:dyDescent="0.3">
      <c r="A13" s="497"/>
      <c r="B13" s="11" t="s">
        <v>253</v>
      </c>
      <c r="C13" s="426" t="s">
        <v>254</v>
      </c>
      <c r="D13" s="11">
        <v>108</v>
      </c>
      <c r="E13" s="425"/>
    </row>
    <row r="14" spans="1:5" ht="39.75" customHeight="1" x14ac:dyDescent="0.3">
      <c r="A14" s="497"/>
      <c r="B14" s="11" t="s">
        <v>255</v>
      </c>
      <c r="C14" s="426" t="s">
        <v>256</v>
      </c>
      <c r="D14" s="11" t="s">
        <v>257</v>
      </c>
      <c r="E14" s="425"/>
    </row>
    <row r="15" spans="1:5" ht="39.75" customHeight="1" x14ac:dyDescent="0.3">
      <c r="A15" s="497"/>
      <c r="B15" s="11" t="s">
        <v>258</v>
      </c>
      <c r="C15" s="426" t="s">
        <v>506</v>
      </c>
      <c r="D15" s="11">
        <v>1987</v>
      </c>
      <c r="E15" s="425"/>
    </row>
    <row r="16" spans="1:5" ht="39.75" customHeight="1" x14ac:dyDescent="0.3">
      <c r="A16" s="497"/>
      <c r="B16" s="11" t="s">
        <v>259</v>
      </c>
      <c r="C16" s="426" t="s">
        <v>505</v>
      </c>
      <c r="D16" s="11">
        <v>2006</v>
      </c>
      <c r="E16" s="425" t="s">
        <v>260</v>
      </c>
    </row>
    <row r="17" spans="1:5" ht="39.75" customHeight="1" x14ac:dyDescent="0.3">
      <c r="A17" s="497"/>
      <c r="B17" s="11" t="s">
        <v>261</v>
      </c>
      <c r="C17" s="426" t="s">
        <v>262</v>
      </c>
      <c r="D17" s="11">
        <v>28</v>
      </c>
      <c r="E17" s="425"/>
    </row>
    <row r="18" spans="1:5" ht="39.75" customHeight="1" x14ac:dyDescent="0.3">
      <c r="A18" s="497"/>
      <c r="B18" s="11" t="s">
        <v>263</v>
      </c>
      <c r="C18" s="426" t="s">
        <v>264</v>
      </c>
      <c r="D18" s="11"/>
      <c r="E18" s="425" t="s">
        <v>392</v>
      </c>
    </row>
    <row r="19" spans="1:5" ht="39.75" customHeight="1" x14ac:dyDescent="0.3">
      <c r="A19" s="498"/>
      <c r="B19" s="11" t="s">
        <v>265</v>
      </c>
      <c r="C19" s="426" t="s">
        <v>266</v>
      </c>
      <c r="D19" s="11"/>
      <c r="E19" s="425" t="s">
        <v>392</v>
      </c>
    </row>
    <row r="20" spans="1:5" ht="16.5" x14ac:dyDescent="0.3">
      <c r="A20" s="15"/>
      <c r="B20" s="12"/>
      <c r="C20" s="16"/>
      <c r="D20" s="12"/>
      <c r="E20" s="17"/>
    </row>
    <row r="21" spans="1:5" ht="81" x14ac:dyDescent="0.3">
      <c r="A21" s="486" t="s">
        <v>267</v>
      </c>
      <c r="B21" s="11" t="s">
        <v>268</v>
      </c>
      <c r="C21" s="426" t="s">
        <v>269</v>
      </c>
      <c r="D21" s="18">
        <v>15000</v>
      </c>
      <c r="E21" s="425" t="s">
        <v>270</v>
      </c>
    </row>
    <row r="22" spans="1:5" ht="40.5" x14ac:dyDescent="0.3">
      <c r="A22" s="486"/>
      <c r="B22" s="11" t="s">
        <v>271</v>
      </c>
      <c r="C22" s="426" t="s">
        <v>272</v>
      </c>
      <c r="D22" s="18">
        <v>325</v>
      </c>
      <c r="E22" s="425" t="s">
        <v>273</v>
      </c>
    </row>
    <row r="23" spans="1:5" ht="27" x14ac:dyDescent="0.3">
      <c r="A23" s="486"/>
      <c r="B23" s="11" t="s">
        <v>23</v>
      </c>
      <c r="C23" s="426" t="s">
        <v>274</v>
      </c>
      <c r="D23" s="18">
        <v>35100</v>
      </c>
      <c r="E23" s="425"/>
    </row>
    <row r="24" spans="1:5" ht="16.5" x14ac:dyDescent="0.3">
      <c r="A24" s="15"/>
      <c r="B24" s="12"/>
      <c r="C24" s="16"/>
      <c r="D24" s="12"/>
      <c r="E24" s="17"/>
    </row>
    <row r="25" spans="1:5" ht="33.75" customHeight="1" x14ac:dyDescent="0.3">
      <c r="A25" s="486" t="s">
        <v>275</v>
      </c>
      <c r="B25" s="11" t="s">
        <v>276</v>
      </c>
      <c r="C25" s="426" t="s">
        <v>277</v>
      </c>
      <c r="D25" s="485" t="s">
        <v>278</v>
      </c>
      <c r="E25" s="499" t="s">
        <v>279</v>
      </c>
    </row>
    <row r="26" spans="1:5" ht="33.75" customHeight="1" x14ac:dyDescent="0.3">
      <c r="A26" s="486"/>
      <c r="B26" s="11" t="s">
        <v>280</v>
      </c>
      <c r="C26" s="426" t="s">
        <v>281</v>
      </c>
      <c r="D26" s="485"/>
      <c r="E26" s="499"/>
    </row>
    <row r="27" spans="1:5" ht="33.75" customHeight="1" x14ac:dyDescent="0.3">
      <c r="A27" s="486"/>
      <c r="B27" s="11" t="s">
        <v>282</v>
      </c>
      <c r="C27" s="426" t="s">
        <v>283</v>
      </c>
      <c r="D27" s="485"/>
      <c r="E27" s="499"/>
    </row>
    <row r="28" spans="1:5" ht="16.5" x14ac:dyDescent="0.3">
      <c r="A28" s="15"/>
      <c r="B28" s="12"/>
      <c r="C28" s="16"/>
      <c r="D28" s="12"/>
      <c r="E28" s="17"/>
    </row>
    <row r="29" spans="1:5" ht="24" customHeight="1" x14ac:dyDescent="0.3">
      <c r="A29" s="486" t="s">
        <v>284</v>
      </c>
      <c r="B29" s="11" t="s">
        <v>285</v>
      </c>
      <c r="C29" s="426" t="s">
        <v>286</v>
      </c>
      <c r="D29" s="11">
        <v>50</v>
      </c>
      <c r="E29" s="425"/>
    </row>
    <row r="30" spans="1:5" ht="67.5" x14ac:dyDescent="0.3">
      <c r="A30" s="486"/>
      <c r="B30" s="11" t="s">
        <v>287</v>
      </c>
      <c r="C30" s="426" t="s">
        <v>288</v>
      </c>
      <c r="D30" s="11">
        <v>40</v>
      </c>
      <c r="E30" s="425" t="s">
        <v>393</v>
      </c>
    </row>
    <row r="31" spans="1:5" ht="27" x14ac:dyDescent="0.3">
      <c r="A31" s="486"/>
      <c r="B31" s="11" t="s">
        <v>289</v>
      </c>
      <c r="C31" s="426" t="s">
        <v>290</v>
      </c>
      <c r="D31" s="426" t="s">
        <v>291</v>
      </c>
      <c r="E31" s="425"/>
    </row>
    <row r="32" spans="1:5" ht="16.5" x14ac:dyDescent="0.3">
      <c r="A32" s="15"/>
      <c r="B32" s="12"/>
      <c r="C32" s="16"/>
      <c r="D32" s="12"/>
      <c r="E32" s="17"/>
    </row>
    <row r="33" spans="1:8" ht="27" x14ac:dyDescent="0.3">
      <c r="A33" s="486" t="s">
        <v>292</v>
      </c>
      <c r="B33" s="11" t="s">
        <v>293</v>
      </c>
      <c r="C33" s="426" t="s">
        <v>294</v>
      </c>
      <c r="D33" s="426" t="s">
        <v>295</v>
      </c>
      <c r="E33" s="19"/>
    </row>
    <row r="34" spans="1:8" ht="54.75" thickBot="1" x14ac:dyDescent="0.35">
      <c r="A34" s="487"/>
      <c r="B34" s="20" t="s">
        <v>48</v>
      </c>
      <c r="C34" s="21" t="s">
        <v>296</v>
      </c>
      <c r="D34" s="21" t="s">
        <v>297</v>
      </c>
      <c r="E34" s="22"/>
    </row>
    <row r="35" spans="1:8" x14ac:dyDescent="0.3">
      <c r="C35" s="7"/>
    </row>
    <row r="36" spans="1:8" x14ac:dyDescent="0.3">
      <c r="C36" s="7"/>
    </row>
    <row r="37" spans="1:8" ht="16.5" customHeight="1" thickBot="1" x14ac:dyDescent="0.35">
      <c r="A37" s="6"/>
    </row>
    <row r="38" spans="1:8" ht="17.25" customHeight="1" x14ac:dyDescent="0.3">
      <c r="A38" s="6"/>
      <c r="G38" s="500" t="s">
        <v>298</v>
      </c>
      <c r="H38" s="501"/>
    </row>
    <row r="39" spans="1:8" ht="16.5" x14ac:dyDescent="0.3">
      <c r="A39" s="6"/>
      <c r="G39" s="502"/>
      <c r="H39" s="503"/>
    </row>
    <row r="40" spans="1:8" ht="18.75" x14ac:dyDescent="0.3">
      <c r="A40" s="6"/>
      <c r="G40" s="432" t="s">
        <v>757</v>
      </c>
      <c r="H40" s="433"/>
    </row>
    <row r="41" spans="1:8" ht="16.5" x14ac:dyDescent="0.3">
      <c r="A41" s="6"/>
      <c r="G41" s="434" t="s">
        <v>299</v>
      </c>
      <c r="H41" s="435" t="s">
        <v>80</v>
      </c>
    </row>
    <row r="42" spans="1:8" ht="16.5" x14ac:dyDescent="0.3">
      <c r="A42" s="6"/>
      <c r="G42" s="436" t="s">
        <v>301</v>
      </c>
      <c r="H42" s="437" t="s">
        <v>302</v>
      </c>
    </row>
    <row r="43" spans="1:8" ht="16.5" x14ac:dyDescent="0.3">
      <c r="A43" s="6"/>
      <c r="G43" s="436" t="s">
        <v>304</v>
      </c>
      <c r="H43" s="437" t="s">
        <v>305</v>
      </c>
    </row>
    <row r="44" spans="1:8" ht="16.5" x14ac:dyDescent="0.3">
      <c r="A44" s="6"/>
      <c r="G44" s="475" t="s">
        <v>308</v>
      </c>
      <c r="H44" s="437" t="s">
        <v>309</v>
      </c>
    </row>
    <row r="45" spans="1:8" ht="16.5" x14ac:dyDescent="0.3">
      <c r="A45" s="6"/>
      <c r="G45" s="475" t="s">
        <v>312</v>
      </c>
      <c r="H45" s="437" t="s">
        <v>313</v>
      </c>
    </row>
    <row r="46" spans="1:8" ht="16.5" x14ac:dyDescent="0.3">
      <c r="A46" s="6"/>
      <c r="G46" s="432" t="s">
        <v>758</v>
      </c>
      <c r="H46" s="432"/>
    </row>
    <row r="47" spans="1:8" ht="18.75" customHeight="1" x14ac:dyDescent="0.3">
      <c r="A47" s="6"/>
      <c r="G47" s="434" t="s">
        <v>299</v>
      </c>
      <c r="H47" s="435" t="s">
        <v>300</v>
      </c>
    </row>
    <row r="48" spans="1:8" ht="16.5" x14ac:dyDescent="0.3">
      <c r="A48" s="6"/>
      <c r="G48" s="488" t="s">
        <v>303</v>
      </c>
      <c r="H48" s="489"/>
    </row>
    <row r="49" spans="1:8" ht="16.5" x14ac:dyDescent="0.3">
      <c r="A49" s="6"/>
      <c r="G49" s="436" t="s">
        <v>776</v>
      </c>
      <c r="H49" s="437" t="s">
        <v>307</v>
      </c>
    </row>
    <row r="50" spans="1:8" ht="16.5" x14ac:dyDescent="0.3">
      <c r="A50" s="6"/>
      <c r="G50" s="436" t="s">
        <v>310</v>
      </c>
      <c r="H50" s="437" t="s">
        <v>311</v>
      </c>
    </row>
    <row r="51" spans="1:8" ht="16.5" x14ac:dyDescent="0.3">
      <c r="A51" s="6"/>
      <c r="G51" s="488" t="s">
        <v>314</v>
      </c>
      <c r="H51" s="489"/>
    </row>
    <row r="52" spans="1:8" ht="16.5" x14ac:dyDescent="0.3">
      <c r="A52" s="6"/>
      <c r="G52" s="436" t="s">
        <v>777</v>
      </c>
      <c r="H52" s="437" t="s">
        <v>315</v>
      </c>
    </row>
    <row r="53" spans="1:8" ht="16.5" x14ac:dyDescent="0.3">
      <c r="A53" s="6"/>
      <c r="G53" s="436" t="s">
        <v>316</v>
      </c>
      <c r="H53" s="437" t="s">
        <v>317</v>
      </c>
    </row>
    <row r="54" spans="1:8" ht="16.5" x14ac:dyDescent="0.3">
      <c r="A54" s="6"/>
      <c r="G54" s="436" t="s">
        <v>318</v>
      </c>
      <c r="H54" s="437" t="s">
        <v>319</v>
      </c>
    </row>
    <row r="55" spans="1:8" ht="16.5" x14ac:dyDescent="0.3">
      <c r="A55" s="6"/>
      <c r="G55" s="504" t="s">
        <v>779</v>
      </c>
      <c r="H55" s="437" t="s">
        <v>765</v>
      </c>
    </row>
    <row r="56" spans="1:8" ht="16.5" x14ac:dyDescent="0.3">
      <c r="A56" s="6"/>
      <c r="G56" s="505"/>
      <c r="H56" s="437" t="s">
        <v>320</v>
      </c>
    </row>
    <row r="57" spans="1:8" ht="16.5" x14ac:dyDescent="0.3">
      <c r="A57" s="6"/>
      <c r="G57" s="505"/>
      <c r="H57" s="437" t="s">
        <v>774</v>
      </c>
    </row>
    <row r="58" spans="1:8" ht="16.5" x14ac:dyDescent="0.3">
      <c r="A58" s="6"/>
      <c r="G58" s="505"/>
      <c r="H58" s="437" t="s">
        <v>781</v>
      </c>
    </row>
    <row r="59" spans="1:8" ht="16.5" x14ac:dyDescent="0.3">
      <c r="A59" s="6"/>
      <c r="G59" s="505"/>
      <c r="H59" s="437" t="s">
        <v>769</v>
      </c>
    </row>
    <row r="60" spans="1:8" ht="16.5" x14ac:dyDescent="0.3">
      <c r="A60" s="6"/>
      <c r="G60" s="506"/>
      <c r="H60" s="437" t="s">
        <v>782</v>
      </c>
    </row>
    <row r="61" spans="1:8" ht="16.5" x14ac:dyDescent="0.3">
      <c r="A61" s="6"/>
      <c r="G61" s="436" t="s">
        <v>340</v>
      </c>
      <c r="H61" s="437" t="s">
        <v>767</v>
      </c>
    </row>
    <row r="62" spans="1:8" ht="16.5" x14ac:dyDescent="0.3">
      <c r="A62" s="6"/>
      <c r="G62" s="436" t="s">
        <v>327</v>
      </c>
      <c r="H62" s="437" t="s">
        <v>780</v>
      </c>
    </row>
    <row r="63" spans="1:8" ht="16.5" x14ac:dyDescent="0.3">
      <c r="A63" s="6"/>
      <c r="G63" s="436" t="s">
        <v>321</v>
      </c>
      <c r="H63" s="437" t="s">
        <v>322</v>
      </c>
    </row>
    <row r="64" spans="1:8" ht="16.5" x14ac:dyDescent="0.3">
      <c r="A64" s="6"/>
      <c r="G64" s="436" t="s">
        <v>778</v>
      </c>
      <c r="H64" s="437" t="s">
        <v>324</v>
      </c>
    </row>
    <row r="65" spans="1:8" ht="16.5" x14ac:dyDescent="0.3">
      <c r="A65" s="6"/>
      <c r="G65" s="488" t="s">
        <v>339</v>
      </c>
      <c r="H65" s="489"/>
    </row>
    <row r="66" spans="1:8" ht="16.5" x14ac:dyDescent="0.3">
      <c r="A66" s="6"/>
      <c r="G66" s="436" t="s">
        <v>340</v>
      </c>
      <c r="H66" s="437" t="s">
        <v>341</v>
      </c>
    </row>
    <row r="67" spans="1:8" ht="16.5" x14ac:dyDescent="0.3">
      <c r="A67" s="6"/>
      <c r="G67" s="436" t="s">
        <v>776</v>
      </c>
      <c r="H67" s="437" t="s">
        <v>783</v>
      </c>
    </row>
    <row r="68" spans="1:8" ht="16.5" x14ac:dyDescent="0.3">
      <c r="A68" s="6"/>
      <c r="G68" s="436" t="s">
        <v>306</v>
      </c>
      <c r="H68" s="437" t="s">
        <v>307</v>
      </c>
    </row>
    <row r="69" spans="1:8" ht="16.5" x14ac:dyDescent="0.3">
      <c r="A69" s="6"/>
      <c r="G69" s="436" t="s">
        <v>330</v>
      </c>
      <c r="H69" s="437" t="s">
        <v>311</v>
      </c>
    </row>
    <row r="70" spans="1:8" ht="16.5" x14ac:dyDescent="0.3">
      <c r="A70" s="6"/>
      <c r="G70" s="488" t="s">
        <v>342</v>
      </c>
      <c r="H70" s="489"/>
    </row>
    <row r="71" spans="1:8" ht="16.5" x14ac:dyDescent="0.3">
      <c r="A71" s="6"/>
      <c r="G71" s="436" t="s">
        <v>332</v>
      </c>
      <c r="H71" s="467" t="s">
        <v>333</v>
      </c>
    </row>
    <row r="72" spans="1:8" ht="16.5" x14ac:dyDescent="0.3">
      <c r="A72" s="6"/>
      <c r="G72" s="504" t="s">
        <v>779</v>
      </c>
      <c r="H72" s="437" t="s">
        <v>343</v>
      </c>
    </row>
    <row r="73" spans="1:8" ht="16.5" x14ac:dyDescent="0.3">
      <c r="A73" s="6"/>
      <c r="G73" s="506"/>
      <c r="H73" s="437" t="s">
        <v>766</v>
      </c>
    </row>
    <row r="74" spans="1:8" ht="16.5" x14ac:dyDescent="0.3">
      <c r="A74" s="6"/>
      <c r="G74" s="436" t="s">
        <v>334</v>
      </c>
      <c r="H74" s="437" t="s">
        <v>335</v>
      </c>
    </row>
    <row r="75" spans="1:8" ht="16.5" x14ac:dyDescent="0.3">
      <c r="A75" s="6"/>
      <c r="G75" s="436" t="s">
        <v>323</v>
      </c>
      <c r="H75" s="437" t="s">
        <v>324</v>
      </c>
    </row>
    <row r="76" spans="1:8" ht="16.5" x14ac:dyDescent="0.3">
      <c r="A76" s="6"/>
      <c r="G76" s="436" t="s">
        <v>325</v>
      </c>
      <c r="H76" s="437" t="s">
        <v>774</v>
      </c>
    </row>
    <row r="77" spans="1:8" ht="16.5" x14ac:dyDescent="0.3">
      <c r="A77" s="6"/>
      <c r="G77" s="436" t="s">
        <v>344</v>
      </c>
      <c r="H77" s="437" t="s">
        <v>345</v>
      </c>
    </row>
    <row r="78" spans="1:8" ht="16.5" x14ac:dyDescent="0.3">
      <c r="A78" s="6"/>
      <c r="G78" s="436" t="s">
        <v>346</v>
      </c>
      <c r="H78" s="467" t="s">
        <v>767</v>
      </c>
    </row>
    <row r="79" spans="1:8" ht="16.5" x14ac:dyDescent="0.3">
      <c r="A79" s="6"/>
      <c r="G79" s="436" t="s">
        <v>347</v>
      </c>
      <c r="H79" s="437" t="s">
        <v>768</v>
      </c>
    </row>
    <row r="80" spans="1:8" ht="16.5" x14ac:dyDescent="0.3">
      <c r="A80" s="6"/>
      <c r="G80" s="488" t="s">
        <v>326</v>
      </c>
      <c r="H80" s="489"/>
    </row>
    <row r="81" spans="1:8" ht="16.5" x14ac:dyDescent="0.3">
      <c r="A81" s="6"/>
      <c r="G81" s="475" t="s">
        <v>793</v>
      </c>
      <c r="H81" s="437" t="s">
        <v>328</v>
      </c>
    </row>
    <row r="82" spans="1:8" ht="16.5" x14ac:dyDescent="0.3">
      <c r="A82" s="6"/>
      <c r="G82" s="475" t="s">
        <v>794</v>
      </c>
      <c r="H82" s="437" t="s">
        <v>329</v>
      </c>
    </row>
    <row r="83" spans="1:8" ht="16.5" x14ac:dyDescent="0.3">
      <c r="A83" s="6"/>
      <c r="G83" s="475" t="s">
        <v>776</v>
      </c>
      <c r="H83" s="437" t="s">
        <v>307</v>
      </c>
    </row>
    <row r="84" spans="1:8" ht="16.5" x14ac:dyDescent="0.3">
      <c r="A84" s="6"/>
      <c r="G84" s="436" t="s">
        <v>330</v>
      </c>
      <c r="H84" s="437" t="s">
        <v>311</v>
      </c>
    </row>
    <row r="85" spans="1:8" ht="16.5" x14ac:dyDescent="0.3">
      <c r="A85" s="6"/>
      <c r="G85" s="488" t="s">
        <v>331</v>
      </c>
      <c r="H85" s="489"/>
    </row>
    <row r="86" spans="1:8" ht="16.5" x14ac:dyDescent="0.3">
      <c r="A86" s="6"/>
      <c r="G86" s="436" t="s">
        <v>334</v>
      </c>
      <c r="H86" s="437" t="s">
        <v>335</v>
      </c>
    </row>
    <row r="87" spans="1:8" ht="16.5" x14ac:dyDescent="0.3">
      <c r="A87" s="6"/>
      <c r="G87" s="475" t="s">
        <v>336</v>
      </c>
      <c r="H87" s="437" t="s">
        <v>787</v>
      </c>
    </row>
    <row r="88" spans="1:8" ht="16.5" x14ac:dyDescent="0.3">
      <c r="A88" s="6"/>
      <c r="G88" s="436" t="s">
        <v>795</v>
      </c>
      <c r="H88" s="437" t="s">
        <v>343</v>
      </c>
    </row>
    <row r="89" spans="1:8" ht="16.5" x14ac:dyDescent="0.3">
      <c r="A89" s="6"/>
      <c r="G89" s="436" t="s">
        <v>796</v>
      </c>
      <c r="H89" s="437" t="s">
        <v>770</v>
      </c>
    </row>
    <row r="90" spans="1:8" ht="16.5" x14ac:dyDescent="0.3">
      <c r="A90" s="6"/>
      <c r="G90" s="436" t="s">
        <v>797</v>
      </c>
      <c r="H90" s="437" t="s">
        <v>771</v>
      </c>
    </row>
    <row r="91" spans="1:8" ht="16.5" x14ac:dyDescent="0.3">
      <c r="A91" s="6"/>
      <c r="G91" s="436" t="s">
        <v>337</v>
      </c>
      <c r="H91" s="437" t="s">
        <v>338</v>
      </c>
    </row>
    <row r="92" spans="1:8" ht="16.5" x14ac:dyDescent="0.3">
      <c r="A92" s="6"/>
      <c r="G92" s="488" t="s">
        <v>772</v>
      </c>
      <c r="H92" s="489"/>
    </row>
    <row r="93" spans="1:8" ht="16.5" x14ac:dyDescent="0.3">
      <c r="A93" s="6"/>
      <c r="G93" s="436" t="s">
        <v>784</v>
      </c>
      <c r="H93" s="437" t="s">
        <v>775</v>
      </c>
    </row>
    <row r="94" spans="1:8" ht="16.5" x14ac:dyDescent="0.3">
      <c r="A94" s="6"/>
      <c r="G94" s="436" t="s">
        <v>785</v>
      </c>
      <c r="H94" s="437" t="s">
        <v>313</v>
      </c>
    </row>
    <row r="95" spans="1:8" ht="16.5" x14ac:dyDescent="0.3">
      <c r="A95" s="6"/>
      <c r="G95" s="488" t="s">
        <v>773</v>
      </c>
      <c r="H95" s="489"/>
    </row>
    <row r="96" spans="1:8" ht="16.5" x14ac:dyDescent="0.3">
      <c r="A96" s="6"/>
      <c r="G96" s="436" t="s">
        <v>798</v>
      </c>
      <c r="H96" s="437" t="s">
        <v>514</v>
      </c>
    </row>
    <row r="97" spans="1:8" ht="16.5" x14ac:dyDescent="0.3">
      <c r="A97" s="6"/>
      <c r="G97" s="475" t="s">
        <v>799</v>
      </c>
      <c r="H97" s="437" t="s">
        <v>759</v>
      </c>
    </row>
    <row r="98" spans="1:8" ht="16.5" x14ac:dyDescent="0.3">
      <c r="A98" s="6"/>
      <c r="G98" s="436" t="s">
        <v>800</v>
      </c>
      <c r="H98" s="437" t="s">
        <v>760</v>
      </c>
    </row>
    <row r="99" spans="1:8" ht="16.5" x14ac:dyDescent="0.3">
      <c r="A99" s="6"/>
      <c r="G99" s="436" t="s">
        <v>786</v>
      </c>
      <c r="H99" s="437" t="s">
        <v>761</v>
      </c>
    </row>
    <row r="100" spans="1:8" ht="16.5" x14ac:dyDescent="0.3">
      <c r="A100" s="6"/>
      <c r="G100" s="436" t="s">
        <v>801</v>
      </c>
      <c r="H100" s="437" t="s">
        <v>762</v>
      </c>
    </row>
    <row r="101" spans="1:8" ht="16.5" x14ac:dyDescent="0.3">
      <c r="A101" s="6"/>
      <c r="G101" s="436" t="s">
        <v>310</v>
      </c>
      <c r="H101" s="467" t="s">
        <v>763</v>
      </c>
    </row>
    <row r="102" spans="1:8" ht="16.5" x14ac:dyDescent="0.3">
      <c r="A102" s="6"/>
      <c r="G102" s="436" t="s">
        <v>802</v>
      </c>
      <c r="H102" s="467" t="s">
        <v>764</v>
      </c>
    </row>
    <row r="103" spans="1:8" ht="16.5" x14ac:dyDescent="0.3">
      <c r="A103" s="6"/>
    </row>
  </sheetData>
  <mergeCells count="21">
    <mergeCell ref="G92:H92"/>
    <mergeCell ref="G95:H95"/>
    <mergeCell ref="E25:E27"/>
    <mergeCell ref="G38:H39"/>
    <mergeCell ref="G48:H48"/>
    <mergeCell ref="G51:H51"/>
    <mergeCell ref="G55:G60"/>
    <mergeCell ref="G65:H65"/>
    <mergeCell ref="G70:H70"/>
    <mergeCell ref="G72:G73"/>
    <mergeCell ref="G80:H80"/>
    <mergeCell ref="A1:E2"/>
    <mergeCell ref="A4:A6"/>
    <mergeCell ref="A8:A10"/>
    <mergeCell ref="A12:A19"/>
    <mergeCell ref="A21:A23"/>
    <mergeCell ref="D25:D27"/>
    <mergeCell ref="A29:A31"/>
    <mergeCell ref="A33:A34"/>
    <mergeCell ref="A25:A27"/>
    <mergeCell ref="G85:H8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E2E"/>
    <pageSetUpPr fitToPage="1"/>
  </sheetPr>
  <dimension ref="A1:AA62"/>
  <sheetViews>
    <sheetView zoomScale="50" zoomScaleNormal="50" zoomScalePageLayoutView="55" workbookViewId="0">
      <selection activeCell="A23" sqref="A23"/>
    </sheetView>
  </sheetViews>
  <sheetFormatPr defaultColWidth="8.875" defaultRowHeight="16.5" x14ac:dyDescent="0.3"/>
  <cols>
    <col min="1" max="1" width="47.625" style="6" bestFit="1" customWidth="1"/>
    <col min="2" max="2" width="15.625" style="6" customWidth="1"/>
    <col min="3" max="4" width="15.625" style="23" customWidth="1"/>
    <col min="5" max="27" width="15.625" style="6" customWidth="1"/>
    <col min="28" max="16384" width="8.875" style="6"/>
  </cols>
  <sheetData>
    <row r="1" spans="1:27" ht="16.5" customHeight="1" x14ac:dyDescent="0.3">
      <c r="A1" s="507" t="s">
        <v>750</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row>
    <row r="2" spans="1:27" ht="16.5" customHeight="1" x14ac:dyDescent="0.3">
      <c r="A2" s="507"/>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row>
    <row r="3" spans="1:27" ht="16.5" customHeight="1" x14ac:dyDescent="0.3">
      <c r="A3" s="507"/>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row>
    <row r="5" spans="1:27" s="25" customFormat="1" ht="27" customHeight="1" x14ac:dyDescent="0.25">
      <c r="A5" s="508" t="s">
        <v>386</v>
      </c>
      <c r="B5" s="510"/>
      <c r="C5" s="510"/>
      <c r="D5" s="509"/>
      <c r="E5" s="510" t="s">
        <v>237</v>
      </c>
      <c r="F5" s="510"/>
      <c r="G5" s="510"/>
      <c r="H5" s="508" t="s">
        <v>248</v>
      </c>
      <c r="I5" s="510"/>
      <c r="J5" s="510"/>
      <c r="K5" s="510"/>
      <c r="L5" s="510"/>
      <c r="M5" s="510"/>
      <c r="N5" s="510"/>
      <c r="O5" s="510"/>
      <c r="P5" s="509"/>
      <c r="Q5" s="510" t="s">
        <v>385</v>
      </c>
      <c r="R5" s="510"/>
      <c r="S5" s="510"/>
      <c r="T5" s="508" t="s">
        <v>275</v>
      </c>
      <c r="U5" s="510"/>
      <c r="V5" s="509"/>
      <c r="W5" s="510" t="s">
        <v>284</v>
      </c>
      <c r="X5" s="510"/>
      <c r="Y5" s="510"/>
      <c r="Z5" s="508" t="s">
        <v>384</v>
      </c>
      <c r="AA5" s="509"/>
    </row>
    <row r="6" spans="1:27" s="68" customFormat="1" ht="81.75" customHeight="1" x14ac:dyDescent="0.3">
      <c r="A6" s="57" t="s">
        <v>364</v>
      </c>
      <c r="B6" s="58" t="s">
        <v>365</v>
      </c>
      <c r="C6" s="58" t="s">
        <v>366</v>
      </c>
      <c r="D6" s="59" t="s">
        <v>367</v>
      </c>
      <c r="E6" s="60" t="s">
        <v>238</v>
      </c>
      <c r="F6" s="61" t="s">
        <v>242</v>
      </c>
      <c r="G6" s="62" t="s">
        <v>245</v>
      </c>
      <c r="H6" s="57" t="s">
        <v>249</v>
      </c>
      <c r="I6" s="63" t="s">
        <v>253</v>
      </c>
      <c r="J6" s="63" t="s">
        <v>373</v>
      </c>
      <c r="K6" s="64" t="s">
        <v>374</v>
      </c>
      <c r="L6" s="64" t="s">
        <v>259</v>
      </c>
      <c r="M6" s="58" t="s">
        <v>368</v>
      </c>
      <c r="N6" s="65" t="s">
        <v>261</v>
      </c>
      <c r="O6" s="65" t="s">
        <v>263</v>
      </c>
      <c r="P6" s="66" t="s">
        <v>265</v>
      </c>
      <c r="Q6" s="67" t="s">
        <v>375</v>
      </c>
      <c r="R6" s="61" t="s">
        <v>376</v>
      </c>
      <c r="S6" s="62" t="s">
        <v>377</v>
      </c>
      <c r="T6" s="57" t="s">
        <v>378</v>
      </c>
      <c r="U6" s="58" t="s">
        <v>379</v>
      </c>
      <c r="V6" s="59" t="s">
        <v>380</v>
      </c>
      <c r="W6" s="60" t="s">
        <v>381</v>
      </c>
      <c r="X6" s="61" t="s">
        <v>382</v>
      </c>
      <c r="Y6" s="62" t="s">
        <v>383</v>
      </c>
      <c r="Z6" s="57" t="s">
        <v>369</v>
      </c>
      <c r="AA6" s="59" t="s">
        <v>48</v>
      </c>
    </row>
    <row r="7" spans="1:27" ht="36.75" customHeight="1" x14ac:dyDescent="0.3">
      <c r="A7" s="26"/>
      <c r="B7" s="8"/>
      <c r="C7" s="27"/>
      <c r="D7" s="28"/>
      <c r="E7" s="29"/>
      <c r="F7" s="8"/>
      <c r="G7" s="30"/>
      <c r="H7" s="26"/>
      <c r="I7" s="8"/>
      <c r="J7" s="8"/>
      <c r="K7" s="8"/>
      <c r="L7" s="8"/>
      <c r="M7" s="8"/>
      <c r="N7" s="8"/>
      <c r="O7" s="8"/>
      <c r="P7" s="31"/>
      <c r="Q7" s="29"/>
      <c r="R7" s="8"/>
      <c r="S7" s="30"/>
      <c r="T7" s="26"/>
      <c r="U7" s="8"/>
      <c r="V7" s="31"/>
      <c r="W7" s="29"/>
      <c r="X7" s="8"/>
      <c r="Y7" s="30"/>
      <c r="Z7" s="26"/>
      <c r="AA7" s="31"/>
    </row>
    <row r="8" spans="1:27" ht="36.75" customHeight="1" x14ac:dyDescent="0.3">
      <c r="A8" s="32"/>
      <c r="B8" s="8"/>
      <c r="C8" s="27"/>
      <c r="D8" s="28"/>
      <c r="E8" s="29"/>
      <c r="F8" s="8"/>
      <c r="G8" s="30"/>
      <c r="H8" s="26"/>
      <c r="I8" s="8"/>
      <c r="J8" s="8"/>
      <c r="K8" s="8"/>
      <c r="L8" s="8"/>
      <c r="M8" s="8"/>
      <c r="N8" s="8"/>
      <c r="O8" s="8"/>
      <c r="P8" s="31"/>
      <c r="Q8" s="29"/>
      <c r="R8" s="33"/>
      <c r="S8" s="34"/>
      <c r="T8" s="35"/>
      <c r="U8" s="33"/>
      <c r="V8" s="36"/>
      <c r="W8" s="37"/>
      <c r="X8" s="33"/>
      <c r="Y8" s="30"/>
      <c r="Z8" s="26"/>
      <c r="AA8" s="31"/>
    </row>
    <row r="9" spans="1:27" ht="36.75" customHeight="1" x14ac:dyDescent="0.3">
      <c r="A9" s="32"/>
      <c r="B9" s="8"/>
      <c r="C9" s="27"/>
      <c r="D9" s="28"/>
      <c r="E9" s="29"/>
      <c r="F9" s="8"/>
      <c r="G9" s="30"/>
      <c r="H9" s="26"/>
      <c r="I9" s="8"/>
      <c r="J9" s="8"/>
      <c r="K9" s="8"/>
      <c r="L9" s="8"/>
      <c r="M9" s="8"/>
      <c r="N9" s="8"/>
      <c r="O9" s="8"/>
      <c r="P9" s="31"/>
      <c r="Q9" s="29"/>
      <c r="R9" s="33"/>
      <c r="S9" s="34"/>
      <c r="T9" s="35"/>
      <c r="U9" s="33"/>
      <c r="V9" s="36"/>
      <c r="W9" s="37"/>
      <c r="X9" s="33"/>
      <c r="Y9" s="30"/>
      <c r="Z9" s="26"/>
      <c r="AA9" s="38"/>
    </row>
    <row r="10" spans="1:27" ht="36.75" customHeight="1" x14ac:dyDescent="0.3">
      <c r="A10" s="32"/>
      <c r="B10" s="8"/>
      <c r="C10" s="27"/>
      <c r="D10" s="28"/>
      <c r="E10" s="29"/>
      <c r="F10" s="8"/>
      <c r="G10" s="30"/>
      <c r="H10" s="26"/>
      <c r="I10" s="8"/>
      <c r="J10" s="8"/>
      <c r="K10" s="8"/>
      <c r="L10" s="8"/>
      <c r="M10" s="8"/>
      <c r="N10" s="8"/>
      <c r="O10" s="8"/>
      <c r="P10" s="31"/>
      <c r="Q10" s="29"/>
      <c r="R10" s="33"/>
      <c r="S10" s="34"/>
      <c r="T10" s="35"/>
      <c r="U10" s="33"/>
      <c r="V10" s="36"/>
      <c r="W10" s="37"/>
      <c r="X10" s="33"/>
      <c r="Y10" s="30"/>
      <c r="Z10" s="26"/>
      <c r="AA10" s="38"/>
    </row>
    <row r="11" spans="1:27" ht="36.75" customHeight="1" x14ac:dyDescent="0.3">
      <c r="A11" s="32"/>
      <c r="B11" s="8"/>
      <c r="C11" s="27"/>
      <c r="D11" s="28"/>
      <c r="E11" s="29"/>
      <c r="F11" s="8"/>
      <c r="G11" s="30"/>
      <c r="H11" s="26"/>
      <c r="I11" s="8"/>
      <c r="J11" s="8"/>
      <c r="K11" s="8"/>
      <c r="L11" s="8"/>
      <c r="M11" s="8"/>
      <c r="N11" s="8"/>
      <c r="O11" s="8"/>
      <c r="P11" s="31"/>
      <c r="Q11" s="29"/>
      <c r="R11" s="33"/>
      <c r="S11" s="34"/>
      <c r="T11" s="35"/>
      <c r="U11" s="33"/>
      <c r="V11" s="36"/>
      <c r="W11" s="37"/>
      <c r="X11" s="33"/>
      <c r="Y11" s="30"/>
      <c r="Z11" s="26"/>
      <c r="AA11" s="31"/>
    </row>
    <row r="12" spans="1:27" ht="36.75" customHeight="1" x14ac:dyDescent="0.3">
      <c r="A12" s="32"/>
      <c r="B12" s="8"/>
      <c r="C12" s="27"/>
      <c r="D12" s="28"/>
      <c r="E12" s="29"/>
      <c r="F12" s="8"/>
      <c r="G12" s="30"/>
      <c r="H12" s="26"/>
      <c r="I12" s="8"/>
      <c r="J12" s="8"/>
      <c r="K12" s="8"/>
      <c r="L12" s="8"/>
      <c r="M12" s="8"/>
      <c r="N12" s="8"/>
      <c r="O12" s="8"/>
      <c r="P12" s="31"/>
      <c r="Q12" s="29"/>
      <c r="R12" s="33"/>
      <c r="S12" s="34"/>
      <c r="T12" s="35"/>
      <c r="U12" s="33"/>
      <c r="V12" s="36"/>
      <c r="W12" s="37"/>
      <c r="X12" s="33"/>
      <c r="Y12" s="30"/>
      <c r="Z12" s="26"/>
      <c r="AA12" s="31"/>
    </row>
    <row r="13" spans="1:27" ht="36.75" customHeight="1" x14ac:dyDescent="0.3">
      <c r="A13" s="32"/>
      <c r="B13" s="8"/>
      <c r="C13" s="27"/>
      <c r="D13" s="28"/>
      <c r="E13" s="29"/>
      <c r="F13" s="8"/>
      <c r="G13" s="30"/>
      <c r="H13" s="26"/>
      <c r="I13" s="8"/>
      <c r="J13" s="8"/>
      <c r="K13" s="8"/>
      <c r="L13" s="8"/>
      <c r="M13" s="8"/>
      <c r="N13" s="8"/>
      <c r="O13" s="8"/>
      <c r="P13" s="31"/>
      <c r="Q13" s="29"/>
      <c r="R13" s="33"/>
      <c r="S13" s="34"/>
      <c r="T13" s="35"/>
      <c r="U13" s="33"/>
      <c r="V13" s="36"/>
      <c r="W13" s="37"/>
      <c r="X13" s="33"/>
      <c r="Y13" s="30"/>
      <c r="Z13" s="26"/>
      <c r="AA13" s="31"/>
    </row>
    <row r="14" spans="1:27" ht="36.75" customHeight="1" x14ac:dyDescent="0.3">
      <c r="A14" s="39"/>
      <c r="B14" s="8"/>
      <c r="C14" s="27"/>
      <c r="D14" s="28"/>
      <c r="E14" s="29"/>
      <c r="F14" s="8"/>
      <c r="G14" s="30"/>
      <c r="H14" s="26"/>
      <c r="I14" s="8"/>
      <c r="J14" s="8"/>
      <c r="K14" s="8"/>
      <c r="L14" s="8"/>
      <c r="M14" s="8"/>
      <c r="N14" s="8"/>
      <c r="O14" s="8"/>
      <c r="P14" s="31"/>
      <c r="Q14" s="29"/>
      <c r="R14" s="33"/>
      <c r="S14" s="34"/>
      <c r="T14" s="35"/>
      <c r="U14" s="33"/>
      <c r="V14" s="36"/>
      <c r="W14" s="37"/>
      <c r="X14" s="33"/>
      <c r="Y14" s="30"/>
      <c r="Z14" s="40"/>
      <c r="AA14" s="41"/>
    </row>
    <row r="15" spans="1:27" ht="36.75" customHeight="1" x14ac:dyDescent="0.3">
      <c r="A15" s="42"/>
      <c r="B15" s="43"/>
      <c r="C15" s="44"/>
      <c r="D15" s="45"/>
      <c r="E15" s="29"/>
      <c r="F15" s="8"/>
      <c r="G15" s="30"/>
      <c r="H15" s="46"/>
      <c r="I15" s="43"/>
      <c r="J15" s="43"/>
      <c r="K15" s="8"/>
      <c r="L15" s="8"/>
      <c r="M15" s="8"/>
      <c r="N15" s="8"/>
      <c r="O15" s="8"/>
      <c r="P15" s="31"/>
      <c r="Q15" s="29"/>
      <c r="R15" s="33"/>
      <c r="S15" s="34"/>
      <c r="T15" s="35"/>
      <c r="U15" s="33"/>
      <c r="V15" s="36"/>
      <c r="W15" s="37"/>
      <c r="X15" s="33"/>
      <c r="Y15" s="30"/>
      <c r="Z15" s="40"/>
      <c r="AA15" s="41"/>
    </row>
    <row r="16" spans="1:27" ht="36.75" customHeight="1" x14ac:dyDescent="0.3">
      <c r="A16" s="46"/>
      <c r="B16" s="43"/>
      <c r="C16" s="44"/>
      <c r="D16" s="45"/>
      <c r="E16" s="47"/>
      <c r="F16" s="43"/>
      <c r="G16" s="48"/>
      <c r="H16" s="46"/>
      <c r="I16" s="49"/>
      <c r="J16" s="49"/>
      <c r="K16" s="43"/>
      <c r="L16" s="43"/>
      <c r="M16" s="8"/>
      <c r="N16" s="8"/>
      <c r="O16" s="8"/>
      <c r="P16" s="31"/>
      <c r="Q16" s="29"/>
      <c r="R16" s="33"/>
      <c r="S16" s="34"/>
      <c r="T16" s="35"/>
      <c r="U16" s="33"/>
      <c r="V16" s="36"/>
      <c r="W16" s="37"/>
      <c r="X16" s="33"/>
      <c r="Y16" s="30"/>
      <c r="Z16" s="40"/>
      <c r="AA16" s="41"/>
    </row>
    <row r="17" spans="1:27" ht="36.75" customHeight="1" x14ac:dyDescent="0.3">
      <c r="A17" s="26"/>
      <c r="B17" s="43"/>
      <c r="C17" s="27"/>
      <c r="D17" s="28"/>
      <c r="E17" s="47"/>
      <c r="F17" s="43"/>
      <c r="G17" s="48"/>
      <c r="H17" s="26"/>
      <c r="I17" s="43"/>
      <c r="J17" s="43"/>
      <c r="K17" s="43"/>
      <c r="L17" s="43"/>
      <c r="M17" s="8"/>
      <c r="N17" s="8"/>
      <c r="O17" s="8"/>
      <c r="P17" s="31"/>
      <c r="Q17" s="29"/>
      <c r="R17" s="33"/>
      <c r="S17" s="34"/>
      <c r="T17" s="35"/>
      <c r="U17" s="33"/>
      <c r="V17" s="36"/>
      <c r="W17" s="37"/>
      <c r="X17" s="33"/>
      <c r="Y17" s="30"/>
      <c r="Z17" s="40"/>
      <c r="AA17" s="41"/>
    </row>
    <row r="18" spans="1:27" ht="36.75" customHeight="1" x14ac:dyDescent="0.3">
      <c r="A18" s="26"/>
      <c r="B18" s="43"/>
      <c r="C18" s="27"/>
      <c r="D18" s="28"/>
      <c r="E18" s="47"/>
      <c r="F18" s="43"/>
      <c r="G18" s="48"/>
      <c r="H18" s="26"/>
      <c r="I18" s="43"/>
      <c r="J18" s="43"/>
      <c r="K18" s="43"/>
      <c r="L18" s="43"/>
      <c r="M18" s="8"/>
      <c r="N18" s="8"/>
      <c r="O18" s="8"/>
      <c r="P18" s="31"/>
      <c r="Q18" s="29"/>
      <c r="R18" s="33"/>
      <c r="S18" s="34"/>
      <c r="T18" s="35"/>
      <c r="U18" s="33"/>
      <c r="V18" s="36"/>
      <c r="W18" s="37"/>
      <c r="X18" s="33"/>
      <c r="Y18" s="30"/>
      <c r="Z18" s="40"/>
      <c r="AA18" s="41"/>
    </row>
    <row r="19" spans="1:27" ht="36.75" customHeight="1" x14ac:dyDescent="0.3">
      <c r="A19" s="26"/>
      <c r="B19" s="43"/>
      <c r="C19" s="27"/>
      <c r="D19" s="28"/>
      <c r="E19" s="47"/>
      <c r="F19" s="43"/>
      <c r="G19" s="48"/>
      <c r="H19" s="26"/>
      <c r="I19" s="43"/>
      <c r="J19" s="43"/>
      <c r="K19" s="43"/>
      <c r="L19" s="43"/>
      <c r="M19" s="8"/>
      <c r="N19" s="8"/>
      <c r="O19" s="8"/>
      <c r="P19" s="31"/>
      <c r="Q19" s="29"/>
      <c r="R19" s="33"/>
      <c r="S19" s="34"/>
      <c r="T19" s="35"/>
      <c r="U19" s="33"/>
      <c r="V19" s="36"/>
      <c r="W19" s="37"/>
      <c r="X19" s="33"/>
      <c r="Y19" s="30"/>
      <c r="Z19" s="40"/>
      <c r="AA19" s="41"/>
    </row>
    <row r="20" spans="1:27" ht="36.75" customHeight="1" x14ac:dyDescent="0.3">
      <c r="A20" s="26"/>
      <c r="B20" s="43"/>
      <c r="C20" s="27"/>
      <c r="D20" s="28"/>
      <c r="E20" s="47"/>
      <c r="F20" s="43"/>
      <c r="G20" s="48"/>
      <c r="H20" s="26"/>
      <c r="I20" s="43"/>
      <c r="J20" s="43"/>
      <c r="K20" s="43"/>
      <c r="L20" s="43"/>
      <c r="M20" s="8"/>
      <c r="N20" s="8"/>
      <c r="O20" s="8"/>
      <c r="P20" s="31"/>
      <c r="Q20" s="29"/>
      <c r="R20" s="33"/>
      <c r="S20" s="34"/>
      <c r="T20" s="35"/>
      <c r="U20" s="33"/>
      <c r="V20" s="36"/>
      <c r="W20" s="37"/>
      <c r="X20" s="33"/>
      <c r="Y20" s="30"/>
      <c r="Z20" s="40"/>
      <c r="AA20" s="41"/>
    </row>
    <row r="21" spans="1:27" ht="36.75" customHeight="1" x14ac:dyDescent="0.3">
      <c r="A21" s="50" t="s">
        <v>370</v>
      </c>
      <c r="B21" s="51"/>
      <c r="C21" s="52"/>
      <c r="D21" s="53"/>
      <c r="E21" s="29"/>
      <c r="F21" s="8"/>
      <c r="G21" s="30"/>
      <c r="H21" s="26"/>
      <c r="I21" s="54"/>
      <c r="J21" s="54"/>
      <c r="K21" s="43"/>
      <c r="L21" s="43"/>
      <c r="M21" s="8"/>
      <c r="N21" s="8"/>
      <c r="O21" s="8"/>
      <c r="P21" s="31"/>
      <c r="Q21" s="29"/>
      <c r="R21" s="8"/>
      <c r="S21" s="34"/>
      <c r="T21" s="35"/>
      <c r="U21" s="33"/>
      <c r="V21" s="36"/>
      <c r="W21" s="37"/>
      <c r="X21" s="33"/>
      <c r="Y21" s="30"/>
      <c r="Z21" s="26"/>
      <c r="AA21" s="31"/>
    </row>
    <row r="22" spans="1:27" ht="36.75" customHeight="1" x14ac:dyDescent="0.3">
      <c r="A22" s="26" t="s">
        <v>371</v>
      </c>
      <c r="B22" s="8"/>
      <c r="C22" s="27"/>
      <c r="D22" s="28"/>
      <c r="E22" s="29"/>
      <c r="F22" s="8"/>
      <c r="G22" s="30"/>
      <c r="H22" s="26"/>
      <c r="I22" s="8"/>
      <c r="J22" s="8"/>
      <c r="K22" s="43"/>
      <c r="L22" s="43"/>
      <c r="M22" s="8"/>
      <c r="N22" s="8"/>
      <c r="O22" s="8"/>
      <c r="P22" s="31"/>
      <c r="Q22" s="29"/>
      <c r="R22" s="8"/>
      <c r="S22" s="34"/>
      <c r="T22" s="35"/>
      <c r="U22" s="33"/>
      <c r="V22" s="36"/>
      <c r="W22" s="37"/>
      <c r="X22" s="33"/>
      <c r="Y22" s="30"/>
      <c r="Z22" s="26"/>
      <c r="AA22" s="31"/>
    </row>
    <row r="23" spans="1:27" ht="36.75" customHeight="1" x14ac:dyDescent="0.3">
      <c r="A23" s="26" t="s">
        <v>372</v>
      </c>
      <c r="B23" s="8"/>
      <c r="C23" s="27"/>
      <c r="D23" s="28"/>
      <c r="E23" s="29"/>
      <c r="F23" s="8"/>
      <c r="G23" s="30"/>
      <c r="H23" s="26"/>
      <c r="I23" s="8"/>
      <c r="J23" s="8"/>
      <c r="K23" s="8"/>
      <c r="L23" s="8"/>
      <c r="M23" s="8"/>
      <c r="N23" s="8"/>
      <c r="O23" s="8"/>
      <c r="P23" s="31"/>
      <c r="Q23" s="29"/>
      <c r="R23" s="8"/>
      <c r="S23" s="34"/>
      <c r="T23" s="35"/>
      <c r="U23" s="33"/>
      <c r="V23" s="36"/>
      <c r="W23" s="37"/>
      <c r="X23" s="33"/>
      <c r="Y23" s="30"/>
      <c r="Z23" s="26"/>
      <c r="AA23" s="31"/>
    </row>
    <row r="24" spans="1:27" ht="36.75" customHeight="1" x14ac:dyDescent="0.3">
      <c r="A24" s="50"/>
      <c r="B24" s="51"/>
      <c r="C24" s="52"/>
      <c r="D24" s="53"/>
      <c r="E24" s="29"/>
      <c r="F24" s="8"/>
      <c r="G24" s="30"/>
      <c r="H24" s="26"/>
      <c r="I24" s="8"/>
      <c r="J24" s="8"/>
      <c r="K24" s="8"/>
      <c r="L24" s="8"/>
      <c r="M24" s="8"/>
      <c r="N24" s="8"/>
      <c r="O24" s="8"/>
      <c r="P24" s="31"/>
      <c r="Q24" s="29"/>
      <c r="R24" s="8"/>
      <c r="S24" s="34"/>
      <c r="T24" s="35"/>
      <c r="U24" s="33"/>
      <c r="V24" s="36"/>
      <c r="W24" s="37"/>
      <c r="X24" s="33"/>
      <c r="Y24" s="30"/>
      <c r="Z24" s="26"/>
      <c r="AA24" s="31"/>
    </row>
    <row r="25" spans="1:27" s="55" customFormat="1" x14ac:dyDescent="0.3">
      <c r="C25" s="56"/>
      <c r="D25" s="56"/>
    </row>
    <row r="26" spans="1:27" s="55" customFormat="1" x14ac:dyDescent="0.3">
      <c r="C26" s="56"/>
      <c r="D26" s="56"/>
    </row>
    <row r="62" spans="5:5" x14ac:dyDescent="0.3">
      <c r="E62" s="6" t="s">
        <v>387</v>
      </c>
    </row>
  </sheetData>
  <mergeCells count="8">
    <mergeCell ref="A1:AA3"/>
    <mergeCell ref="Z5:AA5"/>
    <mergeCell ref="Q5:S5"/>
    <mergeCell ref="A5:D5"/>
    <mergeCell ref="E5:G5"/>
    <mergeCell ref="H5:P5"/>
    <mergeCell ref="T5:V5"/>
    <mergeCell ref="W5:Y5"/>
  </mergeCells>
  <pageMargins left="0.7" right="0.7" top="0.75" bottom="0.75" header="0.3" footer="0.3"/>
  <pageSetup paperSize="3" scale="32" orientation="landscape"/>
  <headerFooter>
    <oddHeader>&amp;C&amp;20Sanitary System &amp;R&amp;8&amp;G</oddHeader>
  </headerFooter>
  <legacyDrawingHF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936D"/>
  </sheetPr>
  <dimension ref="A1"/>
  <sheetViews>
    <sheetView showGridLines="0" zoomScaleNormal="100" workbookViewId="0">
      <selection activeCell="B32" sqref="B32"/>
    </sheetView>
  </sheetViews>
  <sheetFormatPr defaultColWidth="8.875" defaultRowHeight="17.25" x14ac:dyDescent="0.3"/>
  <cols>
    <col min="1" max="16384" width="8.875" style="4"/>
  </cols>
  <sheetData/>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E2E"/>
    <pageSetUpPr fitToPage="1"/>
  </sheetPr>
  <dimension ref="A1:E45"/>
  <sheetViews>
    <sheetView showGridLines="0" zoomScaleNormal="100" zoomScalePageLayoutView="80" workbookViewId="0">
      <selection activeCell="B45" sqref="B45"/>
    </sheetView>
  </sheetViews>
  <sheetFormatPr defaultColWidth="11" defaultRowHeight="17.25" x14ac:dyDescent="0.3"/>
  <cols>
    <col min="1" max="1" width="24.625" style="4" customWidth="1"/>
    <col min="2" max="5" width="40.25" style="116" customWidth="1"/>
    <col min="6" max="16384" width="11" style="4"/>
  </cols>
  <sheetData>
    <row r="1" spans="1:5" ht="15.75" customHeight="1" x14ac:dyDescent="0.3">
      <c r="B1" s="500" t="s">
        <v>0</v>
      </c>
      <c r="C1" s="511"/>
      <c r="D1" s="511"/>
      <c r="E1" s="501"/>
    </row>
    <row r="2" spans="1:5" ht="15.75" customHeight="1" x14ac:dyDescent="0.3">
      <c r="B2" s="502"/>
      <c r="C2" s="512"/>
      <c r="D2" s="512"/>
      <c r="E2" s="503"/>
    </row>
    <row r="3" spans="1:5" ht="15.75" customHeight="1" x14ac:dyDescent="0.3">
      <c r="B3" s="103" t="s">
        <v>77</v>
      </c>
      <c r="C3" s="104"/>
      <c r="D3" s="105"/>
      <c r="E3" s="106"/>
    </row>
    <row r="4" spans="1:5" ht="16.5" customHeight="1" x14ac:dyDescent="0.3">
      <c r="B4" s="103" t="s">
        <v>78</v>
      </c>
      <c r="C4" s="105"/>
      <c r="D4" s="516" t="s">
        <v>46</v>
      </c>
      <c r="E4" s="517"/>
    </row>
    <row r="5" spans="1:5" x14ac:dyDescent="0.3">
      <c r="B5" s="107"/>
      <c r="C5" s="105"/>
      <c r="D5" s="105"/>
      <c r="E5" s="106"/>
    </row>
    <row r="6" spans="1:5" ht="34.5" customHeight="1" x14ac:dyDescent="0.3">
      <c r="A6" s="69"/>
      <c r="B6" s="147" t="s">
        <v>2</v>
      </c>
      <c r="C6" s="148"/>
      <c r="D6" s="149" t="s">
        <v>45</v>
      </c>
      <c r="E6" s="150"/>
    </row>
    <row r="7" spans="1:5" ht="34.5" customHeight="1" x14ac:dyDescent="0.3">
      <c r="B7" s="151" t="s">
        <v>3</v>
      </c>
      <c r="C7" s="152"/>
      <c r="D7" s="152"/>
      <c r="E7" s="153"/>
    </row>
    <row r="8" spans="1:5" ht="34.5" customHeight="1" x14ac:dyDescent="0.3">
      <c r="B8" s="151" t="s">
        <v>16</v>
      </c>
      <c r="C8" s="119" t="s">
        <v>23</v>
      </c>
      <c r="D8" s="118" t="s">
        <v>17</v>
      </c>
      <c r="E8" s="438" t="s">
        <v>18</v>
      </c>
    </row>
    <row r="9" spans="1:5" x14ac:dyDescent="0.3">
      <c r="B9" s="110"/>
      <c r="C9" s="111"/>
      <c r="D9" s="112"/>
      <c r="E9" s="113"/>
    </row>
    <row r="10" spans="1:5" x14ac:dyDescent="0.3">
      <c r="B10" s="107"/>
      <c r="C10" s="90"/>
      <c r="D10" s="105"/>
      <c r="E10" s="91"/>
    </row>
    <row r="11" spans="1:5" x14ac:dyDescent="0.3">
      <c r="A11" s="70"/>
      <c r="B11" s="107"/>
      <c r="C11" s="90"/>
      <c r="D11" s="105"/>
      <c r="E11" s="91"/>
    </row>
    <row r="12" spans="1:5" x14ac:dyDescent="0.3">
      <c r="A12" s="70"/>
      <c r="B12" s="114"/>
      <c r="C12" s="92"/>
      <c r="D12" s="115"/>
      <c r="E12" s="93"/>
    </row>
    <row r="13" spans="1:5" ht="34.5" customHeight="1" x14ac:dyDescent="0.3">
      <c r="A13" s="69"/>
      <c r="B13" s="117" t="s">
        <v>5</v>
      </c>
      <c r="C13" s="108"/>
      <c r="D13" s="108"/>
      <c r="E13" s="109"/>
    </row>
    <row r="14" spans="1:5" ht="34.5" customHeight="1" x14ac:dyDescent="0.3">
      <c r="A14" s="70"/>
      <c r="B14" s="513" t="s">
        <v>52</v>
      </c>
      <c r="C14" s="514"/>
      <c r="D14" s="514"/>
      <c r="E14" s="515"/>
    </row>
    <row r="15" spans="1:5" ht="34.5" customHeight="1" x14ac:dyDescent="0.3">
      <c r="A15" s="69"/>
      <c r="B15" s="117" t="s">
        <v>6</v>
      </c>
      <c r="C15" s="118" t="s">
        <v>7</v>
      </c>
      <c r="D15" s="118" t="s">
        <v>8</v>
      </c>
      <c r="E15" s="438" t="s">
        <v>43</v>
      </c>
    </row>
    <row r="16" spans="1:5" x14ac:dyDescent="0.3">
      <c r="A16" s="70"/>
      <c r="B16" s="131"/>
      <c r="C16" s="139"/>
      <c r="D16" s="145"/>
      <c r="E16" s="146"/>
    </row>
    <row r="17" spans="1:5" x14ac:dyDescent="0.3">
      <c r="A17" s="70"/>
      <c r="B17" s="107"/>
      <c r="C17" s="90"/>
      <c r="D17" s="105"/>
      <c r="E17" s="91"/>
    </row>
    <row r="18" spans="1:5" x14ac:dyDescent="0.3">
      <c r="A18" s="70"/>
      <c r="B18" s="107"/>
      <c r="C18" s="90"/>
      <c r="D18" s="105"/>
      <c r="E18" s="91"/>
    </row>
    <row r="19" spans="1:5" x14ac:dyDescent="0.3">
      <c r="A19" s="70"/>
      <c r="B19" s="114"/>
      <c r="C19" s="92"/>
      <c r="D19" s="115"/>
      <c r="E19" s="93"/>
    </row>
    <row r="20" spans="1:5" ht="34.5" customHeight="1" x14ac:dyDescent="0.3">
      <c r="A20" s="70"/>
      <c r="B20" s="513" t="s">
        <v>25</v>
      </c>
      <c r="C20" s="514"/>
      <c r="D20" s="514"/>
      <c r="E20" s="515"/>
    </row>
    <row r="21" spans="1:5" ht="34.5" customHeight="1" x14ac:dyDescent="0.3">
      <c r="A21" s="70"/>
      <c r="B21" s="117" t="s">
        <v>26</v>
      </c>
      <c r="C21" s="118" t="s">
        <v>27</v>
      </c>
      <c r="D21" s="118" t="s">
        <v>7</v>
      </c>
      <c r="E21" s="438" t="s">
        <v>28</v>
      </c>
    </row>
    <row r="22" spans="1:5" x14ac:dyDescent="0.3">
      <c r="A22" s="70"/>
      <c r="B22" s="107"/>
      <c r="C22" s="90"/>
      <c r="D22" s="105"/>
      <c r="E22" s="91"/>
    </row>
    <row r="23" spans="1:5" x14ac:dyDescent="0.3">
      <c r="A23" s="70"/>
      <c r="B23" s="107"/>
      <c r="C23" s="90"/>
      <c r="D23" s="105"/>
      <c r="E23" s="91"/>
    </row>
    <row r="24" spans="1:5" x14ac:dyDescent="0.3">
      <c r="A24" s="70"/>
      <c r="B24" s="107"/>
      <c r="C24" s="90"/>
      <c r="D24" s="105"/>
      <c r="E24" s="91"/>
    </row>
    <row r="25" spans="1:5" ht="17.25" customHeight="1" x14ac:dyDescent="0.3">
      <c r="A25" s="70"/>
      <c r="B25" s="114"/>
      <c r="C25" s="92"/>
      <c r="D25" s="115"/>
      <c r="E25" s="93"/>
    </row>
    <row r="26" spans="1:5" ht="34.5" customHeight="1" x14ac:dyDescent="0.3">
      <c r="A26" s="69"/>
      <c r="B26" s="513" t="s">
        <v>67</v>
      </c>
      <c r="C26" s="514"/>
      <c r="D26" s="514"/>
      <c r="E26" s="515"/>
    </row>
    <row r="27" spans="1:5" ht="34.5" customHeight="1" x14ac:dyDescent="0.3">
      <c r="A27" s="70"/>
      <c r="B27" s="117" t="s">
        <v>32</v>
      </c>
      <c r="C27" s="118" t="s">
        <v>40</v>
      </c>
      <c r="D27" s="118" t="s">
        <v>33</v>
      </c>
      <c r="E27" s="438" t="s">
        <v>41</v>
      </c>
    </row>
    <row r="28" spans="1:5" x14ac:dyDescent="0.3">
      <c r="A28" s="70"/>
      <c r="B28" s="120"/>
      <c r="C28" s="121"/>
      <c r="D28" s="122"/>
      <c r="E28" s="123"/>
    </row>
    <row r="29" spans="1:5" x14ac:dyDescent="0.3">
      <c r="A29" s="70"/>
      <c r="B29" s="120"/>
      <c r="C29" s="121"/>
      <c r="D29" s="122"/>
      <c r="E29" s="123"/>
    </row>
    <row r="30" spans="1:5" x14ac:dyDescent="0.3">
      <c r="A30" s="70"/>
      <c r="B30" s="120"/>
      <c r="C30" s="121"/>
      <c r="D30" s="122"/>
      <c r="E30" s="123"/>
    </row>
    <row r="31" spans="1:5" x14ac:dyDescent="0.3">
      <c r="A31" s="70"/>
      <c r="B31" s="120"/>
      <c r="C31" s="121"/>
      <c r="D31" s="122"/>
      <c r="E31" s="124"/>
    </row>
    <row r="32" spans="1:5" x14ac:dyDescent="0.3">
      <c r="A32" s="70"/>
      <c r="B32" s="125"/>
      <c r="C32" s="126"/>
      <c r="D32" s="127"/>
      <c r="E32" s="128"/>
    </row>
    <row r="33" spans="1:5" ht="34.5" customHeight="1" x14ac:dyDescent="0.3">
      <c r="A33" s="70"/>
      <c r="B33" s="117" t="s">
        <v>73</v>
      </c>
      <c r="C33" s="129" t="s">
        <v>74</v>
      </c>
      <c r="D33" s="130"/>
      <c r="E33" s="438" t="s">
        <v>41</v>
      </c>
    </row>
    <row r="34" spans="1:5" ht="21" customHeight="1" x14ac:dyDescent="0.3">
      <c r="A34" s="70"/>
      <c r="B34" s="131"/>
      <c r="C34" s="132"/>
      <c r="D34" s="133"/>
      <c r="E34" s="134"/>
    </row>
    <row r="35" spans="1:5" ht="23.25" customHeight="1" x14ac:dyDescent="0.3">
      <c r="A35" s="70"/>
      <c r="B35" s="125"/>
      <c r="C35" s="135"/>
      <c r="D35" s="136"/>
      <c r="E35" s="137"/>
    </row>
    <row r="36" spans="1:5" ht="34.5" customHeight="1" x14ac:dyDescent="0.3">
      <c r="A36" s="70"/>
      <c r="B36" s="117" t="s">
        <v>72</v>
      </c>
      <c r="C36" s="118" t="s">
        <v>66</v>
      </c>
      <c r="D36" s="118" t="s">
        <v>59</v>
      </c>
      <c r="E36" s="438" t="s">
        <v>64</v>
      </c>
    </row>
    <row r="37" spans="1:5" x14ac:dyDescent="0.3">
      <c r="A37" s="70"/>
      <c r="B37" s="131"/>
      <c r="C37" s="138"/>
      <c r="D37" s="139"/>
      <c r="E37" s="134"/>
    </row>
    <row r="38" spans="1:5" x14ac:dyDescent="0.3">
      <c r="A38" s="70"/>
      <c r="B38" s="120"/>
      <c r="C38" s="140"/>
      <c r="D38" s="121"/>
      <c r="E38" s="141"/>
    </row>
    <row r="39" spans="1:5" x14ac:dyDescent="0.3">
      <c r="A39" s="70"/>
      <c r="B39" s="120"/>
      <c r="C39" s="121"/>
      <c r="D39" s="121"/>
      <c r="E39" s="141"/>
    </row>
    <row r="40" spans="1:5" x14ac:dyDescent="0.3">
      <c r="A40" s="70"/>
      <c r="B40" s="120"/>
      <c r="C40" s="121"/>
      <c r="D40" s="121"/>
      <c r="E40" s="141"/>
    </row>
    <row r="41" spans="1:5" x14ac:dyDescent="0.3">
      <c r="A41" s="70"/>
      <c r="B41" s="120"/>
      <c r="C41" s="121"/>
      <c r="D41" s="121"/>
      <c r="E41" s="141"/>
    </row>
    <row r="42" spans="1:5" x14ac:dyDescent="0.3">
      <c r="A42" s="70"/>
      <c r="B42" s="120"/>
      <c r="C42" s="121"/>
      <c r="D42" s="121"/>
      <c r="E42" s="141"/>
    </row>
    <row r="43" spans="1:5" x14ac:dyDescent="0.3">
      <c r="A43" s="70"/>
      <c r="B43" s="125"/>
      <c r="C43" s="126"/>
      <c r="D43" s="126"/>
      <c r="E43" s="137"/>
    </row>
    <row r="44" spans="1:5" ht="34.5" customHeight="1" x14ac:dyDescent="0.3">
      <c r="A44" s="69"/>
      <c r="B44" s="117" t="s">
        <v>51</v>
      </c>
      <c r="C44" s="118" t="s">
        <v>47</v>
      </c>
      <c r="D44" s="130" t="s">
        <v>48</v>
      </c>
      <c r="E44" s="438" t="s">
        <v>49</v>
      </c>
    </row>
    <row r="45" spans="1:5" ht="57.75" customHeight="1" thickBot="1" x14ac:dyDescent="0.35">
      <c r="A45" s="70"/>
      <c r="B45" s="142"/>
      <c r="C45" s="143"/>
      <c r="D45" s="143"/>
      <c r="E45" s="144"/>
    </row>
  </sheetData>
  <mergeCells count="5">
    <mergeCell ref="B1:E2"/>
    <mergeCell ref="B26:E26"/>
    <mergeCell ref="B20:E20"/>
    <mergeCell ref="B14:E14"/>
    <mergeCell ref="D4:E4"/>
  </mergeCells>
  <pageMargins left="0.75" right="0.75" top="1" bottom="1" header="0.5" footer="0.5"/>
  <pageSetup paperSize="3" scale="60" orientation="portrait" horizontalDpi="4294967292" verticalDpi="4294967292"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58A"/>
  </sheetPr>
  <dimension ref="A1:D42"/>
  <sheetViews>
    <sheetView showGridLines="0" zoomScale="70" zoomScaleNormal="70" zoomScalePageLayoutView="70" workbookViewId="0">
      <selection activeCell="G23" sqref="G23"/>
    </sheetView>
  </sheetViews>
  <sheetFormatPr defaultColWidth="11" defaultRowHeight="17.25" x14ac:dyDescent="0.3"/>
  <cols>
    <col min="1" max="1" width="33.5" style="4" customWidth="1"/>
    <col min="2" max="2" width="31.125" style="4" customWidth="1"/>
    <col min="3" max="3" width="24.875" style="4" customWidth="1"/>
    <col min="4" max="4" width="26.875" style="4" customWidth="1"/>
    <col min="5" max="16384" width="11" style="4"/>
  </cols>
  <sheetData>
    <row r="1" spans="1:4" x14ac:dyDescent="0.3">
      <c r="A1" s="500" t="s">
        <v>220</v>
      </c>
      <c r="B1" s="511"/>
      <c r="C1" s="511"/>
      <c r="D1" s="501"/>
    </row>
    <row r="2" spans="1:4" x14ac:dyDescent="0.3">
      <c r="A2" s="502"/>
      <c r="B2" s="512"/>
      <c r="C2" s="512"/>
      <c r="D2" s="503"/>
    </row>
    <row r="3" spans="1:4" x14ac:dyDescent="0.3">
      <c r="A3" s="71" t="s">
        <v>77</v>
      </c>
      <c r="B3" s="72">
        <v>42248</v>
      </c>
      <c r="C3" s="73"/>
      <c r="D3" s="74"/>
    </row>
    <row r="4" spans="1:4" x14ac:dyDescent="0.3">
      <c r="A4" s="71" t="s">
        <v>78</v>
      </c>
      <c r="B4" s="73" t="s">
        <v>79</v>
      </c>
      <c r="C4" s="521" t="s">
        <v>46</v>
      </c>
      <c r="D4" s="522"/>
    </row>
    <row r="5" spans="1:4" x14ac:dyDescent="0.3">
      <c r="A5" s="75"/>
      <c r="B5" s="73"/>
      <c r="C5" s="73"/>
      <c r="D5" s="74"/>
    </row>
    <row r="6" spans="1:4" ht="32.25" customHeight="1" x14ac:dyDescent="0.3">
      <c r="A6" s="147" t="s">
        <v>2</v>
      </c>
      <c r="B6" s="76" t="s">
        <v>1</v>
      </c>
      <c r="C6" s="158" t="s">
        <v>45</v>
      </c>
      <c r="D6" s="77"/>
    </row>
    <row r="7" spans="1:4" ht="32.25" customHeight="1" x14ac:dyDescent="0.3">
      <c r="A7" s="147" t="s">
        <v>3</v>
      </c>
      <c r="B7" s="78" t="s">
        <v>4</v>
      </c>
      <c r="C7" s="78"/>
      <c r="D7" s="79"/>
    </row>
    <row r="8" spans="1:4" ht="32.25" customHeight="1" x14ac:dyDescent="0.3">
      <c r="A8" s="147" t="s">
        <v>16</v>
      </c>
      <c r="B8" s="118" t="s">
        <v>23</v>
      </c>
      <c r="C8" s="118" t="s">
        <v>17</v>
      </c>
      <c r="D8" s="157" t="s">
        <v>18</v>
      </c>
    </row>
    <row r="9" spans="1:4" x14ac:dyDescent="0.3">
      <c r="A9" s="80" t="s">
        <v>19</v>
      </c>
      <c r="B9" s="81"/>
      <c r="C9" s="82" t="s">
        <v>69</v>
      </c>
      <c r="D9" s="83" t="s">
        <v>24</v>
      </c>
    </row>
    <row r="10" spans="1:4" x14ac:dyDescent="0.3">
      <c r="A10" s="75" t="s">
        <v>20</v>
      </c>
      <c r="B10" s="84"/>
      <c r="C10" s="73" t="s">
        <v>68</v>
      </c>
      <c r="D10" s="85"/>
    </row>
    <row r="11" spans="1:4" x14ac:dyDescent="0.3">
      <c r="A11" s="75" t="s">
        <v>21</v>
      </c>
      <c r="B11" s="84"/>
      <c r="C11" s="73" t="s">
        <v>70</v>
      </c>
      <c r="D11" s="85"/>
    </row>
    <row r="12" spans="1:4" x14ac:dyDescent="0.3">
      <c r="A12" s="86" t="s">
        <v>22</v>
      </c>
      <c r="B12" s="87"/>
      <c r="C12" s="88" t="s">
        <v>70</v>
      </c>
      <c r="D12" s="89" t="s">
        <v>71</v>
      </c>
    </row>
    <row r="13" spans="1:4" ht="32.25" customHeight="1" x14ac:dyDescent="0.3">
      <c r="A13" s="147" t="s">
        <v>5</v>
      </c>
      <c r="B13" s="78" t="s">
        <v>9</v>
      </c>
      <c r="C13" s="78"/>
      <c r="D13" s="79"/>
    </row>
    <row r="14" spans="1:4" ht="32.25" customHeight="1" x14ac:dyDescent="0.3">
      <c r="A14" s="518" t="s">
        <v>52</v>
      </c>
      <c r="B14" s="519"/>
      <c r="C14" s="519"/>
      <c r="D14" s="520"/>
    </row>
    <row r="15" spans="1:4" ht="32.25" customHeight="1" x14ac:dyDescent="0.3">
      <c r="A15" s="147" t="s">
        <v>6</v>
      </c>
      <c r="B15" s="118" t="s">
        <v>7</v>
      </c>
      <c r="C15" s="118" t="s">
        <v>8</v>
      </c>
      <c r="D15" s="157" t="s">
        <v>43</v>
      </c>
    </row>
    <row r="16" spans="1:4" x14ac:dyDescent="0.3">
      <c r="A16" s="80" t="s">
        <v>10</v>
      </c>
      <c r="B16" s="81" t="s">
        <v>11</v>
      </c>
      <c r="C16" s="82" t="s">
        <v>12</v>
      </c>
      <c r="D16" s="83" t="s">
        <v>44</v>
      </c>
    </row>
    <row r="17" spans="1:4" x14ac:dyDescent="0.3">
      <c r="A17" s="75" t="s">
        <v>13</v>
      </c>
      <c r="B17" s="84" t="s">
        <v>53</v>
      </c>
      <c r="C17" s="73" t="s">
        <v>12</v>
      </c>
      <c r="D17" s="85" t="s">
        <v>44</v>
      </c>
    </row>
    <row r="18" spans="1:4" ht="41.25" x14ac:dyDescent="0.3">
      <c r="A18" s="75" t="s">
        <v>14</v>
      </c>
      <c r="B18" s="90" t="s">
        <v>54</v>
      </c>
      <c r="C18" s="73" t="s">
        <v>15</v>
      </c>
      <c r="D18" s="91" t="s">
        <v>61</v>
      </c>
    </row>
    <row r="19" spans="1:4" ht="41.25" x14ac:dyDescent="0.3">
      <c r="A19" s="86" t="s">
        <v>42</v>
      </c>
      <c r="B19" s="92" t="s">
        <v>55</v>
      </c>
      <c r="C19" s="88" t="s">
        <v>15</v>
      </c>
      <c r="D19" s="93" t="s">
        <v>56</v>
      </c>
    </row>
    <row r="20" spans="1:4" ht="32.25" customHeight="1" x14ac:dyDescent="0.3">
      <c r="A20" s="518" t="s">
        <v>25</v>
      </c>
      <c r="B20" s="519"/>
      <c r="C20" s="519"/>
      <c r="D20" s="520"/>
    </row>
    <row r="21" spans="1:4" ht="32.25" customHeight="1" x14ac:dyDescent="0.3">
      <c r="A21" s="147" t="s">
        <v>26</v>
      </c>
      <c r="B21" s="118" t="s">
        <v>27</v>
      </c>
      <c r="C21" s="118" t="s">
        <v>7</v>
      </c>
      <c r="D21" s="157" t="s">
        <v>28</v>
      </c>
    </row>
    <row r="22" spans="1:4" x14ac:dyDescent="0.3">
      <c r="A22" s="75" t="s">
        <v>19</v>
      </c>
      <c r="B22" s="84" t="s">
        <v>29</v>
      </c>
      <c r="C22" s="73" t="s">
        <v>24</v>
      </c>
      <c r="D22" s="85" t="s">
        <v>30</v>
      </c>
    </row>
    <row r="23" spans="1:4" x14ac:dyDescent="0.3">
      <c r="A23" s="75" t="s">
        <v>20</v>
      </c>
      <c r="B23" s="84" t="s">
        <v>31</v>
      </c>
      <c r="C23" s="73" t="s">
        <v>30</v>
      </c>
      <c r="D23" s="85" t="s">
        <v>30</v>
      </c>
    </row>
    <row r="24" spans="1:4" x14ac:dyDescent="0.3">
      <c r="A24" s="75" t="s">
        <v>21</v>
      </c>
      <c r="B24" s="84" t="s">
        <v>29</v>
      </c>
      <c r="C24" s="73" t="s">
        <v>24</v>
      </c>
      <c r="D24" s="85" t="s">
        <v>30</v>
      </c>
    </row>
    <row r="25" spans="1:4" x14ac:dyDescent="0.3">
      <c r="A25" s="86" t="s">
        <v>22</v>
      </c>
      <c r="B25" s="87" t="s">
        <v>31</v>
      </c>
      <c r="C25" s="88" t="s">
        <v>30</v>
      </c>
      <c r="D25" s="89" t="s">
        <v>30</v>
      </c>
    </row>
    <row r="26" spans="1:4" ht="32.25" customHeight="1" x14ac:dyDescent="0.3">
      <c r="A26" s="518" t="s">
        <v>67</v>
      </c>
      <c r="B26" s="519"/>
      <c r="C26" s="519"/>
      <c r="D26" s="520"/>
    </row>
    <row r="27" spans="1:4" ht="32.25" customHeight="1" x14ac:dyDescent="0.3">
      <c r="A27" s="147" t="s">
        <v>32</v>
      </c>
      <c r="B27" s="118" t="s">
        <v>40</v>
      </c>
      <c r="C27" s="118" t="s">
        <v>33</v>
      </c>
      <c r="D27" s="157" t="s">
        <v>41</v>
      </c>
    </row>
    <row r="28" spans="1:4" x14ac:dyDescent="0.3">
      <c r="A28" s="75" t="s">
        <v>34</v>
      </c>
      <c r="B28" s="102">
        <v>40000</v>
      </c>
      <c r="C28" s="73" t="s">
        <v>38</v>
      </c>
      <c r="D28" s="94">
        <v>0</v>
      </c>
    </row>
    <row r="29" spans="1:4" x14ac:dyDescent="0.3">
      <c r="A29" s="75" t="s">
        <v>35</v>
      </c>
      <c r="B29" s="102">
        <v>28000</v>
      </c>
      <c r="C29" s="73" t="s">
        <v>38</v>
      </c>
      <c r="D29" s="94">
        <v>0</v>
      </c>
    </row>
    <row r="30" spans="1:4" x14ac:dyDescent="0.3">
      <c r="A30" s="75" t="s">
        <v>36</v>
      </c>
      <c r="B30" s="102">
        <v>28000</v>
      </c>
      <c r="C30" s="73" t="s">
        <v>38</v>
      </c>
      <c r="D30" s="94">
        <v>0</v>
      </c>
    </row>
    <row r="31" spans="1:4" x14ac:dyDescent="0.3">
      <c r="A31" s="75" t="s">
        <v>37</v>
      </c>
      <c r="B31" s="102">
        <v>16000</v>
      </c>
      <c r="C31" s="73" t="s">
        <v>39</v>
      </c>
      <c r="D31" s="85" t="s">
        <v>410</v>
      </c>
    </row>
    <row r="32" spans="1:4" x14ac:dyDescent="0.3">
      <c r="A32" s="86" t="s">
        <v>57</v>
      </c>
      <c r="B32" s="87"/>
      <c r="C32" s="88"/>
      <c r="D32" s="156" t="s">
        <v>411</v>
      </c>
    </row>
    <row r="33" spans="1:4" ht="32.25" customHeight="1" x14ac:dyDescent="0.3">
      <c r="A33" s="147" t="s">
        <v>73</v>
      </c>
      <c r="B33" s="118" t="s">
        <v>74</v>
      </c>
      <c r="C33" s="118"/>
      <c r="D33" s="157" t="s">
        <v>41</v>
      </c>
    </row>
    <row r="34" spans="1:4" x14ac:dyDescent="0.3">
      <c r="A34" s="80" t="s">
        <v>75</v>
      </c>
      <c r="B34" s="95" t="s">
        <v>76</v>
      </c>
      <c r="C34" s="96"/>
      <c r="D34" s="97" t="s">
        <v>412</v>
      </c>
    </row>
    <row r="35" spans="1:4" x14ac:dyDescent="0.3">
      <c r="A35" s="86"/>
      <c r="B35" s="98"/>
      <c r="C35" s="99"/>
      <c r="D35" s="100"/>
    </row>
    <row r="36" spans="1:4" ht="32.25" customHeight="1" x14ac:dyDescent="0.3">
      <c r="A36" s="147" t="s">
        <v>72</v>
      </c>
      <c r="B36" s="118" t="s">
        <v>66</v>
      </c>
      <c r="C36" s="118" t="s">
        <v>59</v>
      </c>
      <c r="D36" s="157" t="s">
        <v>64</v>
      </c>
    </row>
    <row r="37" spans="1:4" x14ac:dyDescent="0.3">
      <c r="A37" s="80" t="s">
        <v>58</v>
      </c>
      <c r="B37" s="101">
        <v>700000</v>
      </c>
      <c r="C37" s="81" t="s">
        <v>50</v>
      </c>
      <c r="D37" s="97" t="s">
        <v>60</v>
      </c>
    </row>
    <row r="38" spans="1:4" x14ac:dyDescent="0.3">
      <c r="A38" s="75" t="s">
        <v>62</v>
      </c>
      <c r="B38" s="102">
        <v>8000</v>
      </c>
      <c r="C38" s="84" t="s">
        <v>63</v>
      </c>
      <c r="D38" s="74" t="s">
        <v>65</v>
      </c>
    </row>
    <row r="39" spans="1:4" x14ac:dyDescent="0.3">
      <c r="A39" s="75"/>
      <c r="B39" s="84"/>
      <c r="C39" s="84"/>
      <c r="D39" s="106"/>
    </row>
    <row r="40" spans="1:4" x14ac:dyDescent="0.3">
      <c r="A40" s="86"/>
      <c r="B40" s="87"/>
      <c r="C40" s="87"/>
      <c r="D40" s="100"/>
    </row>
    <row r="41" spans="1:4" ht="32.25" customHeight="1" x14ac:dyDescent="0.3">
      <c r="A41" s="147" t="s">
        <v>51</v>
      </c>
      <c r="B41" s="118" t="s">
        <v>47</v>
      </c>
      <c r="C41" s="118" t="s">
        <v>415</v>
      </c>
      <c r="D41" s="157" t="s">
        <v>49</v>
      </c>
    </row>
    <row r="42" spans="1:4" ht="55.5" thickBot="1" x14ac:dyDescent="0.35">
      <c r="A42" s="439" t="s">
        <v>414</v>
      </c>
      <c r="B42" s="440" t="s">
        <v>389</v>
      </c>
      <c r="C42" s="440" t="s">
        <v>50</v>
      </c>
      <c r="D42" s="441" t="s">
        <v>413</v>
      </c>
    </row>
  </sheetData>
  <mergeCells count="5">
    <mergeCell ref="A1:D2"/>
    <mergeCell ref="A14:D14"/>
    <mergeCell ref="A20:D20"/>
    <mergeCell ref="A26:D26"/>
    <mergeCell ref="C4:D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936D"/>
  </sheetPr>
  <dimension ref="A1"/>
  <sheetViews>
    <sheetView showGridLines="0" tabSelected="1" topLeftCell="A4" workbookViewId="0">
      <selection activeCell="H33" sqref="H33"/>
    </sheetView>
  </sheetViews>
  <sheetFormatPr defaultColWidth="8.875" defaultRowHeight="15.75" x14ac:dyDescent="0.25"/>
  <sheetData>
    <row r="1" ht="42.75" customHeight="1" x14ac:dyDescent="0.25"/>
  </sheetData>
  <pageMargins left="0.7" right="0.7" top="0.75" bottom="0.75" header="0.3" footer="0.3"/>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8"/>
  <sheetViews>
    <sheetView showGridLines="0" workbookViewId="0">
      <selection activeCell="F7" sqref="F7"/>
    </sheetView>
  </sheetViews>
  <sheetFormatPr defaultColWidth="8.875" defaultRowHeight="16.5" x14ac:dyDescent="0.3"/>
  <cols>
    <col min="1" max="1" width="12.75" style="159" customWidth="1"/>
    <col min="2" max="2" width="6.5" style="159" customWidth="1"/>
    <col min="3" max="3" width="18.625" style="159" customWidth="1"/>
    <col min="4" max="7" width="20.625" style="159" customWidth="1"/>
    <col min="8" max="8" width="9.125" style="159" customWidth="1"/>
    <col min="9" max="9" width="29.625" style="159" customWidth="1"/>
    <col min="10" max="16384" width="8.875" style="159"/>
  </cols>
  <sheetData>
    <row r="1" spans="3:10" ht="17.25" customHeight="1" x14ac:dyDescent="0.3">
      <c r="C1" s="490" t="s">
        <v>834</v>
      </c>
      <c r="D1" s="491"/>
      <c r="E1" s="491"/>
      <c r="F1" s="491"/>
      <c r="G1" s="491"/>
      <c r="H1" s="491"/>
      <c r="I1" s="492"/>
    </row>
    <row r="2" spans="3:10" ht="17.25" customHeight="1" x14ac:dyDescent="0.3">
      <c r="C2" s="493"/>
      <c r="D2" s="494"/>
      <c r="E2" s="494"/>
      <c r="F2" s="494"/>
      <c r="G2" s="494"/>
      <c r="H2" s="494"/>
      <c r="I2" s="495"/>
    </row>
    <row r="3" spans="3:10" ht="21" customHeight="1" x14ac:dyDescent="0.3">
      <c r="C3" s="442" t="s">
        <v>80</v>
      </c>
      <c r="D3" s="162">
        <v>1</v>
      </c>
      <c r="E3" s="162">
        <v>2</v>
      </c>
      <c r="F3" s="162">
        <v>3</v>
      </c>
      <c r="G3" s="162">
        <v>4</v>
      </c>
      <c r="H3" s="162" t="s">
        <v>81</v>
      </c>
      <c r="I3" s="443" t="s">
        <v>82</v>
      </c>
    </row>
    <row r="4" spans="3:10" ht="87" customHeight="1" x14ac:dyDescent="0.3">
      <c r="C4" s="444" t="s">
        <v>83</v>
      </c>
      <c r="D4" s="171" t="s">
        <v>84</v>
      </c>
      <c r="E4" s="171" t="s">
        <v>85</v>
      </c>
      <c r="F4" s="445" t="s">
        <v>86</v>
      </c>
      <c r="G4" s="171" t="s">
        <v>87</v>
      </c>
      <c r="H4" s="171">
        <v>0.6</v>
      </c>
      <c r="I4" s="446" t="s">
        <v>88</v>
      </c>
    </row>
    <row r="5" spans="3:10" ht="87" customHeight="1" x14ac:dyDescent="0.3">
      <c r="C5" s="444" t="s">
        <v>89</v>
      </c>
      <c r="D5" s="171" t="s">
        <v>90</v>
      </c>
      <c r="E5" s="171" t="s">
        <v>91</v>
      </c>
      <c r="F5" s="171" t="s">
        <v>92</v>
      </c>
      <c r="G5" s="171" t="s">
        <v>93</v>
      </c>
      <c r="H5" s="171">
        <v>0.8</v>
      </c>
      <c r="I5" s="446" t="s">
        <v>94</v>
      </c>
    </row>
    <row r="6" spans="3:10" ht="87" customHeight="1" x14ac:dyDescent="0.3">
      <c r="C6" s="444" t="s">
        <v>95</v>
      </c>
      <c r="D6" s="171" t="s">
        <v>96</v>
      </c>
      <c r="E6" s="171" t="s">
        <v>97</v>
      </c>
      <c r="F6" s="171" t="s">
        <v>98</v>
      </c>
      <c r="G6" s="171" t="s">
        <v>99</v>
      </c>
      <c r="H6" s="171">
        <v>1</v>
      </c>
      <c r="I6" s="446" t="s">
        <v>100</v>
      </c>
    </row>
    <row r="7" spans="3:10" ht="87" customHeight="1" x14ac:dyDescent="0.3">
      <c r="C7" s="444" t="s">
        <v>101</v>
      </c>
      <c r="D7" s="171" t="s">
        <v>102</v>
      </c>
      <c r="E7" s="171" t="s">
        <v>103</v>
      </c>
      <c r="F7" s="171" t="s">
        <v>104</v>
      </c>
      <c r="G7" s="171" t="s">
        <v>105</v>
      </c>
      <c r="H7" s="171">
        <v>0.6</v>
      </c>
      <c r="I7" s="446"/>
      <c r="J7" s="161"/>
    </row>
    <row r="8" spans="3:10" ht="87" customHeight="1" x14ac:dyDescent="0.3">
      <c r="C8" s="444" t="s">
        <v>106</v>
      </c>
      <c r="D8" s="171" t="s">
        <v>107</v>
      </c>
      <c r="E8" s="171" t="s">
        <v>108</v>
      </c>
      <c r="F8" s="171" t="s">
        <v>109</v>
      </c>
      <c r="G8" s="171" t="s">
        <v>110</v>
      </c>
      <c r="H8" s="171">
        <v>0.8</v>
      </c>
      <c r="I8" s="446" t="s">
        <v>111</v>
      </c>
    </row>
    <row r="9" spans="3:10" ht="87" customHeight="1" x14ac:dyDescent="0.3">
      <c r="C9" s="447" t="s">
        <v>112</v>
      </c>
      <c r="D9" s="171" t="s">
        <v>113</v>
      </c>
      <c r="E9" s="171" t="s">
        <v>114</v>
      </c>
      <c r="F9" s="171" t="s">
        <v>115</v>
      </c>
      <c r="G9" s="171" t="s">
        <v>116</v>
      </c>
      <c r="H9" s="171">
        <v>0.8</v>
      </c>
      <c r="I9" s="446"/>
    </row>
    <row r="10" spans="3:10" ht="87" customHeight="1" x14ac:dyDescent="0.3">
      <c r="C10" s="444" t="s">
        <v>117</v>
      </c>
      <c r="D10" s="171" t="s">
        <v>118</v>
      </c>
      <c r="E10" s="171" t="s">
        <v>119</v>
      </c>
      <c r="F10" s="171" t="s">
        <v>120</v>
      </c>
      <c r="G10" s="171" t="s">
        <v>121</v>
      </c>
      <c r="H10" s="171">
        <v>0.4</v>
      </c>
      <c r="I10" s="446"/>
    </row>
    <row r="11" spans="3:10" ht="30" customHeight="1" thickBot="1" x14ac:dyDescent="0.35">
      <c r="C11" s="448" t="s">
        <v>122</v>
      </c>
      <c r="D11" s="449" t="s">
        <v>123</v>
      </c>
      <c r="E11" s="450" t="s">
        <v>124</v>
      </c>
      <c r="F11" s="449" t="s">
        <v>125</v>
      </c>
      <c r="G11" s="449" t="s">
        <v>126</v>
      </c>
      <c r="H11" s="449">
        <v>0.8</v>
      </c>
      <c r="I11" s="451" t="s">
        <v>127</v>
      </c>
    </row>
    <row r="12" spans="3:10" ht="18" thickBot="1" x14ac:dyDescent="0.35">
      <c r="C12" s="154"/>
      <c r="D12" s="160"/>
      <c r="E12" s="160"/>
      <c r="F12" s="160"/>
      <c r="G12" s="160"/>
      <c r="H12" s="160"/>
      <c r="I12" s="116"/>
    </row>
    <row r="13" spans="3:10" ht="16.5" customHeight="1" x14ac:dyDescent="0.3">
      <c r="C13" s="477" t="s">
        <v>138</v>
      </c>
      <c r="D13" s="532"/>
      <c r="E13" s="532"/>
      <c r="F13" s="532"/>
      <c r="G13" s="478"/>
      <c r="H13" s="160"/>
      <c r="I13" s="116"/>
    </row>
    <row r="14" spans="3:10" ht="16.5" customHeight="1" x14ac:dyDescent="0.3">
      <c r="C14" s="479"/>
      <c r="D14" s="533"/>
      <c r="E14" s="533"/>
      <c r="F14" s="533"/>
      <c r="G14" s="480"/>
      <c r="H14" s="160"/>
      <c r="I14" s="116"/>
    </row>
    <row r="15" spans="3:10" ht="17.25" x14ac:dyDescent="0.3">
      <c r="C15" s="529" t="s">
        <v>128</v>
      </c>
      <c r="D15" s="162">
        <v>1</v>
      </c>
      <c r="E15" s="162">
        <v>2</v>
      </c>
      <c r="F15" s="162">
        <v>3</v>
      </c>
      <c r="G15" s="452">
        <v>4</v>
      </c>
      <c r="H15" s="163"/>
      <c r="I15" s="4"/>
    </row>
    <row r="16" spans="3:10" ht="17.25" x14ac:dyDescent="0.3">
      <c r="C16" s="530"/>
      <c r="D16" s="172" t="s">
        <v>129</v>
      </c>
      <c r="E16" s="172" t="s">
        <v>130</v>
      </c>
      <c r="F16" s="172" t="s">
        <v>131</v>
      </c>
      <c r="G16" s="453" t="s">
        <v>132</v>
      </c>
      <c r="H16" s="154"/>
      <c r="I16" s="4"/>
    </row>
    <row r="17" spans="2:9" ht="69" thickBot="1" x14ac:dyDescent="0.35">
      <c r="C17" s="531"/>
      <c r="D17" s="454" t="s">
        <v>133</v>
      </c>
      <c r="E17" s="454" t="s">
        <v>134</v>
      </c>
      <c r="F17" s="454" t="s">
        <v>135</v>
      </c>
      <c r="G17" s="455" t="s">
        <v>136</v>
      </c>
      <c r="H17" s="154"/>
      <c r="I17" s="4"/>
    </row>
    <row r="18" spans="2:9" ht="18" thickBot="1" x14ac:dyDescent="0.35">
      <c r="C18" s="73"/>
      <c r="D18" s="105"/>
      <c r="E18" s="105"/>
      <c r="F18" s="105"/>
      <c r="G18" s="105"/>
      <c r="H18" s="154"/>
      <c r="I18" s="4"/>
    </row>
    <row r="19" spans="2:9" ht="17.25" x14ac:dyDescent="0.3">
      <c r="C19" s="477" t="s">
        <v>139</v>
      </c>
      <c r="D19" s="532"/>
      <c r="E19" s="532"/>
      <c r="F19" s="532"/>
      <c r="G19" s="478"/>
      <c r="H19" s="160"/>
      <c r="I19" s="4"/>
    </row>
    <row r="20" spans="2:9" ht="18" thickBot="1" x14ac:dyDescent="0.35">
      <c r="C20" s="479"/>
      <c r="D20" s="533"/>
      <c r="E20" s="533"/>
      <c r="F20" s="533"/>
      <c r="G20" s="480"/>
      <c r="H20" s="160"/>
      <c r="I20" s="4"/>
    </row>
    <row r="21" spans="2:9" ht="18" thickTop="1" x14ac:dyDescent="0.3">
      <c r="B21" s="526" t="s">
        <v>128</v>
      </c>
      <c r="C21" s="523" t="s">
        <v>137</v>
      </c>
      <c r="D21" s="524"/>
      <c r="E21" s="524"/>
      <c r="F21" s="524"/>
      <c r="G21" s="525"/>
      <c r="H21" s="154"/>
      <c r="I21" s="4"/>
    </row>
    <row r="22" spans="2:9" ht="17.25" customHeight="1" x14ac:dyDescent="0.3">
      <c r="B22" s="527"/>
      <c r="C22" s="169"/>
      <c r="D22" s="170">
        <v>1</v>
      </c>
      <c r="E22" s="170">
        <v>2</v>
      </c>
      <c r="F22" s="170">
        <v>3</v>
      </c>
      <c r="G22" s="456">
        <v>4</v>
      </c>
      <c r="H22" s="154"/>
      <c r="I22" s="4"/>
    </row>
    <row r="23" spans="2:9" ht="17.25" x14ac:dyDescent="0.3">
      <c r="B23" s="527"/>
      <c r="C23" s="170">
        <v>1</v>
      </c>
      <c r="D23" s="166">
        <v>1</v>
      </c>
      <c r="E23" s="166">
        <v>2</v>
      </c>
      <c r="F23" s="167">
        <v>3</v>
      </c>
      <c r="G23" s="457">
        <v>4</v>
      </c>
      <c r="H23" s="154"/>
      <c r="I23" s="4"/>
    </row>
    <row r="24" spans="2:9" ht="17.25" x14ac:dyDescent="0.3">
      <c r="B24" s="527"/>
      <c r="C24" s="170">
        <v>2</v>
      </c>
      <c r="D24" s="166">
        <v>2</v>
      </c>
      <c r="E24" s="167">
        <v>4</v>
      </c>
      <c r="F24" s="168">
        <v>6</v>
      </c>
      <c r="G24" s="458">
        <v>8</v>
      </c>
      <c r="H24" s="154"/>
      <c r="I24" s="4"/>
    </row>
    <row r="25" spans="2:9" ht="17.25" x14ac:dyDescent="0.3">
      <c r="B25" s="527"/>
      <c r="C25" s="170">
        <v>3</v>
      </c>
      <c r="D25" s="167">
        <v>3</v>
      </c>
      <c r="E25" s="168">
        <v>6</v>
      </c>
      <c r="F25" s="168">
        <v>9</v>
      </c>
      <c r="G25" s="459">
        <v>12</v>
      </c>
      <c r="H25" s="154"/>
      <c r="I25" s="4"/>
    </row>
    <row r="26" spans="2:9" ht="18" thickBot="1" x14ac:dyDescent="0.35">
      <c r="B26" s="528"/>
      <c r="C26" s="460">
        <v>4</v>
      </c>
      <c r="D26" s="461">
        <v>4</v>
      </c>
      <c r="E26" s="462">
        <v>8</v>
      </c>
      <c r="F26" s="463">
        <v>12</v>
      </c>
      <c r="G26" s="464">
        <v>16</v>
      </c>
      <c r="H26" s="154"/>
      <c r="I26" s="4"/>
    </row>
    <row r="27" spans="2:9" ht="17.25" thickTop="1" x14ac:dyDescent="0.3">
      <c r="C27" s="164"/>
      <c r="D27" s="164"/>
      <c r="E27" s="164"/>
      <c r="F27" s="164"/>
      <c r="G27" s="164"/>
      <c r="H27" s="164"/>
    </row>
    <row r="28" spans="2:9" x14ac:dyDescent="0.3">
      <c r="C28" s="164"/>
      <c r="D28" s="164"/>
      <c r="E28" s="164"/>
      <c r="F28" s="164"/>
      <c r="G28" s="164"/>
      <c r="H28" s="164"/>
    </row>
    <row r="29" spans="2:9" x14ac:dyDescent="0.3">
      <c r="C29" s="165"/>
      <c r="D29" s="164"/>
      <c r="E29" s="164"/>
      <c r="F29" s="164"/>
      <c r="G29" s="164"/>
      <c r="H29" s="164"/>
    </row>
    <row r="30" spans="2:9" x14ac:dyDescent="0.3">
      <c r="C30" s="164"/>
      <c r="D30" s="164"/>
      <c r="E30" s="164"/>
      <c r="F30" s="164"/>
      <c r="G30" s="164"/>
      <c r="H30" s="164"/>
    </row>
    <row r="31" spans="2:9" x14ac:dyDescent="0.3">
      <c r="C31" s="164"/>
      <c r="D31" s="164"/>
      <c r="E31" s="164"/>
      <c r="F31" s="164"/>
      <c r="G31" s="164"/>
      <c r="H31" s="164"/>
    </row>
    <row r="32" spans="2:9" x14ac:dyDescent="0.3">
      <c r="C32" s="164"/>
      <c r="D32" s="164"/>
      <c r="E32" s="164"/>
      <c r="F32" s="164"/>
      <c r="G32" s="164"/>
      <c r="H32" s="164"/>
    </row>
    <row r="33" spans="3:8" x14ac:dyDescent="0.3">
      <c r="C33" s="164"/>
      <c r="D33" s="164"/>
      <c r="E33" s="164"/>
      <c r="F33" s="164"/>
      <c r="G33" s="164"/>
      <c r="H33" s="164"/>
    </row>
    <row r="34" spans="3:8" x14ac:dyDescent="0.3">
      <c r="C34" s="164"/>
      <c r="D34" s="164"/>
      <c r="E34" s="164"/>
      <c r="F34" s="164"/>
      <c r="G34" s="164"/>
      <c r="H34" s="164"/>
    </row>
    <row r="35" spans="3:8" x14ac:dyDescent="0.3">
      <c r="C35" s="164"/>
      <c r="D35" s="164"/>
      <c r="E35" s="164"/>
      <c r="F35" s="164"/>
      <c r="G35" s="164"/>
      <c r="H35" s="164"/>
    </row>
    <row r="36" spans="3:8" x14ac:dyDescent="0.3">
      <c r="C36" s="164"/>
      <c r="D36" s="164"/>
      <c r="E36" s="164"/>
      <c r="F36" s="164"/>
      <c r="G36" s="164"/>
      <c r="H36" s="164"/>
    </row>
    <row r="37" spans="3:8" x14ac:dyDescent="0.3">
      <c r="C37" s="164"/>
      <c r="D37" s="164"/>
      <c r="E37" s="164"/>
      <c r="F37" s="164"/>
      <c r="G37" s="164"/>
      <c r="H37" s="164"/>
    </row>
    <row r="38" spans="3:8" x14ac:dyDescent="0.3">
      <c r="C38" s="164"/>
      <c r="D38" s="164"/>
      <c r="E38" s="164"/>
      <c r="F38" s="164"/>
      <c r="G38" s="164"/>
      <c r="H38" s="164"/>
    </row>
    <row r="39" spans="3:8" x14ac:dyDescent="0.3">
      <c r="C39" s="164"/>
      <c r="D39" s="164"/>
      <c r="E39" s="164"/>
      <c r="F39" s="164"/>
      <c r="G39" s="164"/>
      <c r="H39" s="164"/>
    </row>
    <row r="40" spans="3:8" x14ac:dyDescent="0.3">
      <c r="C40" s="164"/>
      <c r="D40" s="164"/>
      <c r="E40" s="164"/>
      <c r="F40" s="164"/>
      <c r="G40" s="164"/>
      <c r="H40" s="164"/>
    </row>
    <row r="41" spans="3:8" x14ac:dyDescent="0.3">
      <c r="C41" s="164"/>
      <c r="D41" s="164"/>
      <c r="E41" s="164"/>
      <c r="F41" s="164"/>
      <c r="G41" s="164"/>
      <c r="H41" s="164"/>
    </row>
    <row r="42" spans="3:8" x14ac:dyDescent="0.3">
      <c r="C42" s="164"/>
      <c r="D42" s="164"/>
      <c r="E42" s="164"/>
      <c r="F42" s="164"/>
      <c r="G42" s="164"/>
      <c r="H42" s="164"/>
    </row>
    <row r="43" spans="3:8" x14ac:dyDescent="0.3">
      <c r="C43" s="164"/>
      <c r="D43" s="164"/>
      <c r="E43" s="164"/>
      <c r="F43" s="164"/>
      <c r="G43" s="164"/>
      <c r="H43" s="164"/>
    </row>
    <row r="44" spans="3:8" x14ac:dyDescent="0.3">
      <c r="C44" s="164"/>
      <c r="D44" s="164"/>
      <c r="E44" s="164"/>
      <c r="F44" s="164"/>
      <c r="G44" s="164"/>
      <c r="H44" s="164"/>
    </row>
    <row r="45" spans="3:8" x14ac:dyDescent="0.3">
      <c r="C45" s="164"/>
      <c r="D45" s="164"/>
      <c r="E45" s="164"/>
      <c r="F45" s="164"/>
      <c r="G45" s="164"/>
      <c r="H45" s="164"/>
    </row>
    <row r="46" spans="3:8" x14ac:dyDescent="0.3">
      <c r="C46" s="164"/>
      <c r="D46" s="164"/>
      <c r="E46" s="164"/>
      <c r="F46" s="164"/>
      <c r="G46" s="164"/>
      <c r="H46" s="164"/>
    </row>
    <row r="47" spans="3:8" x14ac:dyDescent="0.3">
      <c r="C47" s="164"/>
      <c r="D47" s="164"/>
      <c r="E47" s="164"/>
      <c r="F47" s="164"/>
      <c r="G47" s="164"/>
      <c r="H47" s="164"/>
    </row>
    <row r="48" spans="3:8" x14ac:dyDescent="0.3">
      <c r="C48" s="164"/>
      <c r="D48" s="164"/>
      <c r="E48" s="164"/>
      <c r="F48" s="164"/>
      <c r="G48" s="164"/>
      <c r="H48" s="164"/>
    </row>
    <row r="49" spans="3:8" x14ac:dyDescent="0.3">
      <c r="C49" s="164"/>
      <c r="D49" s="164"/>
      <c r="E49" s="164"/>
      <c r="F49" s="164"/>
      <c r="G49" s="164"/>
      <c r="H49" s="164"/>
    </row>
    <row r="50" spans="3:8" x14ac:dyDescent="0.3">
      <c r="C50" s="164"/>
      <c r="D50" s="164"/>
      <c r="E50" s="164"/>
      <c r="F50" s="164"/>
      <c r="G50" s="164"/>
      <c r="H50" s="164"/>
    </row>
    <row r="51" spans="3:8" x14ac:dyDescent="0.3">
      <c r="C51" s="164"/>
      <c r="D51" s="164"/>
      <c r="E51" s="164"/>
      <c r="F51" s="164"/>
      <c r="G51" s="164"/>
      <c r="H51" s="164"/>
    </row>
    <row r="52" spans="3:8" x14ac:dyDescent="0.3">
      <c r="C52" s="164"/>
      <c r="D52" s="164"/>
      <c r="E52" s="164"/>
      <c r="F52" s="164"/>
      <c r="G52" s="164"/>
      <c r="H52" s="164"/>
    </row>
    <row r="53" spans="3:8" x14ac:dyDescent="0.3">
      <c r="C53" s="164"/>
      <c r="D53" s="164"/>
      <c r="E53" s="164"/>
      <c r="F53" s="164"/>
      <c r="G53" s="164"/>
      <c r="H53" s="164"/>
    </row>
    <row r="54" spans="3:8" x14ac:dyDescent="0.3">
      <c r="C54" s="164"/>
      <c r="D54" s="164"/>
      <c r="E54" s="164"/>
      <c r="F54" s="164"/>
      <c r="G54" s="164"/>
      <c r="H54" s="164"/>
    </row>
    <row r="55" spans="3:8" x14ac:dyDescent="0.3">
      <c r="C55" s="164"/>
      <c r="D55" s="164"/>
      <c r="E55" s="164"/>
      <c r="F55" s="164"/>
      <c r="G55" s="164"/>
      <c r="H55" s="164"/>
    </row>
    <row r="56" spans="3:8" x14ac:dyDescent="0.3">
      <c r="C56" s="164"/>
      <c r="D56" s="164"/>
      <c r="E56" s="164"/>
      <c r="F56" s="164"/>
      <c r="G56" s="164"/>
      <c r="H56" s="164"/>
    </row>
    <row r="57" spans="3:8" x14ac:dyDescent="0.3">
      <c r="C57" s="164"/>
      <c r="D57" s="164"/>
      <c r="E57" s="164"/>
      <c r="F57" s="164"/>
      <c r="G57" s="164"/>
      <c r="H57" s="164"/>
    </row>
    <row r="58" spans="3:8" x14ac:dyDescent="0.3">
      <c r="C58" s="164"/>
      <c r="D58" s="164"/>
      <c r="E58" s="164"/>
      <c r="F58" s="164"/>
      <c r="G58" s="164"/>
      <c r="H58" s="164"/>
    </row>
    <row r="59" spans="3:8" x14ac:dyDescent="0.3">
      <c r="C59" s="164"/>
      <c r="D59" s="164"/>
      <c r="E59" s="164"/>
      <c r="F59" s="164"/>
      <c r="G59" s="164"/>
      <c r="H59" s="164"/>
    </row>
    <row r="60" spans="3:8" x14ac:dyDescent="0.3">
      <c r="C60" s="164"/>
      <c r="D60" s="164"/>
      <c r="E60" s="164"/>
      <c r="F60" s="164"/>
      <c r="G60" s="164"/>
      <c r="H60" s="164"/>
    </row>
    <row r="61" spans="3:8" x14ac:dyDescent="0.3">
      <c r="C61" s="164"/>
      <c r="D61" s="164"/>
      <c r="E61" s="164"/>
      <c r="F61" s="164"/>
      <c r="G61" s="164"/>
      <c r="H61" s="164"/>
    </row>
    <row r="62" spans="3:8" x14ac:dyDescent="0.3">
      <c r="C62" s="164"/>
      <c r="D62" s="164"/>
      <c r="E62" s="164"/>
      <c r="F62" s="164"/>
      <c r="G62" s="164"/>
      <c r="H62" s="164"/>
    </row>
    <row r="63" spans="3:8" x14ac:dyDescent="0.3">
      <c r="C63" s="164"/>
      <c r="D63" s="164"/>
      <c r="E63" s="164"/>
      <c r="F63" s="164"/>
      <c r="G63" s="164"/>
      <c r="H63" s="164"/>
    </row>
    <row r="64" spans="3:8" x14ac:dyDescent="0.3">
      <c r="C64" s="164"/>
      <c r="D64" s="164"/>
      <c r="E64" s="164"/>
      <c r="F64" s="164"/>
      <c r="G64" s="164"/>
      <c r="H64" s="164"/>
    </row>
    <row r="65" spans="3:8" x14ac:dyDescent="0.3">
      <c r="C65" s="164"/>
      <c r="D65" s="164"/>
      <c r="E65" s="164"/>
      <c r="F65" s="164"/>
      <c r="G65" s="164"/>
      <c r="H65" s="164"/>
    </row>
    <row r="66" spans="3:8" x14ac:dyDescent="0.3">
      <c r="C66" s="164"/>
      <c r="D66" s="164"/>
      <c r="E66" s="164"/>
      <c r="F66" s="164"/>
      <c r="G66" s="164"/>
      <c r="H66" s="164"/>
    </row>
    <row r="67" spans="3:8" x14ac:dyDescent="0.3">
      <c r="C67" s="164"/>
      <c r="D67" s="164"/>
      <c r="E67" s="164"/>
      <c r="F67" s="164"/>
      <c r="G67" s="164"/>
      <c r="H67" s="164"/>
    </row>
    <row r="68" spans="3:8" x14ac:dyDescent="0.3">
      <c r="C68" s="164"/>
      <c r="D68" s="164"/>
      <c r="E68" s="164"/>
      <c r="F68" s="164"/>
      <c r="G68" s="164"/>
      <c r="H68" s="164"/>
    </row>
    <row r="69" spans="3:8" x14ac:dyDescent="0.3">
      <c r="C69" s="164"/>
      <c r="D69" s="164"/>
      <c r="E69" s="164"/>
      <c r="F69" s="164"/>
      <c r="G69" s="164"/>
      <c r="H69" s="164"/>
    </row>
    <row r="70" spans="3:8" x14ac:dyDescent="0.3">
      <c r="C70" s="164"/>
      <c r="D70" s="164"/>
      <c r="E70" s="164"/>
      <c r="F70" s="164"/>
      <c r="G70" s="164"/>
      <c r="H70" s="164"/>
    </row>
    <row r="71" spans="3:8" x14ac:dyDescent="0.3">
      <c r="C71" s="164"/>
      <c r="D71" s="164"/>
      <c r="E71" s="164"/>
      <c r="F71" s="164"/>
      <c r="G71" s="164"/>
      <c r="H71" s="164"/>
    </row>
    <row r="72" spans="3:8" x14ac:dyDescent="0.3">
      <c r="C72" s="164"/>
      <c r="D72" s="164"/>
      <c r="E72" s="164"/>
      <c r="F72" s="164"/>
      <c r="G72" s="164"/>
      <c r="H72" s="164"/>
    </row>
    <row r="73" spans="3:8" x14ac:dyDescent="0.3">
      <c r="C73" s="164"/>
      <c r="D73" s="164"/>
      <c r="E73" s="164"/>
      <c r="F73" s="164"/>
      <c r="G73" s="164"/>
      <c r="H73" s="164"/>
    </row>
    <row r="74" spans="3:8" x14ac:dyDescent="0.3">
      <c r="C74" s="164"/>
      <c r="D74" s="164"/>
      <c r="E74" s="164"/>
      <c r="F74" s="164"/>
      <c r="G74" s="164"/>
      <c r="H74" s="164"/>
    </row>
    <row r="75" spans="3:8" x14ac:dyDescent="0.3">
      <c r="C75" s="164"/>
      <c r="D75" s="164"/>
      <c r="E75" s="164"/>
      <c r="F75" s="164"/>
      <c r="G75" s="164"/>
      <c r="H75" s="164"/>
    </row>
    <row r="76" spans="3:8" x14ac:dyDescent="0.3">
      <c r="C76" s="164"/>
      <c r="D76" s="164"/>
      <c r="E76" s="164"/>
      <c r="F76" s="164"/>
      <c r="G76" s="164"/>
      <c r="H76" s="164"/>
    </row>
    <row r="77" spans="3:8" x14ac:dyDescent="0.3">
      <c r="C77" s="164"/>
      <c r="D77" s="164"/>
      <c r="E77" s="164"/>
      <c r="F77" s="164"/>
      <c r="G77" s="164"/>
      <c r="H77" s="164"/>
    </row>
    <row r="78" spans="3:8" x14ac:dyDescent="0.3">
      <c r="C78" s="164"/>
      <c r="D78" s="164"/>
      <c r="E78" s="164"/>
      <c r="F78" s="164"/>
      <c r="G78" s="164"/>
      <c r="H78" s="164"/>
    </row>
    <row r="79" spans="3:8" x14ac:dyDescent="0.3">
      <c r="C79" s="164"/>
      <c r="D79" s="164"/>
      <c r="E79" s="164"/>
      <c r="F79" s="164"/>
      <c r="G79" s="164"/>
      <c r="H79" s="164"/>
    </row>
    <row r="80" spans="3:8" x14ac:dyDescent="0.3">
      <c r="C80" s="164"/>
      <c r="D80" s="164"/>
      <c r="E80" s="164"/>
      <c r="F80" s="164"/>
      <c r="G80" s="164"/>
      <c r="H80" s="164"/>
    </row>
    <row r="81" spans="3:8" x14ac:dyDescent="0.3">
      <c r="C81" s="164"/>
      <c r="D81" s="164"/>
      <c r="E81" s="164"/>
      <c r="F81" s="164"/>
      <c r="G81" s="164"/>
      <c r="H81" s="164"/>
    </row>
    <row r="82" spans="3:8" x14ac:dyDescent="0.3">
      <c r="C82" s="164"/>
      <c r="D82" s="164"/>
      <c r="E82" s="164"/>
      <c r="F82" s="164"/>
      <c r="G82" s="164"/>
      <c r="H82" s="164"/>
    </row>
    <row r="83" spans="3:8" x14ac:dyDescent="0.3">
      <c r="C83" s="164"/>
      <c r="D83" s="164"/>
      <c r="E83" s="164"/>
      <c r="F83" s="164"/>
      <c r="G83" s="164"/>
      <c r="H83" s="164"/>
    </row>
    <row r="84" spans="3:8" x14ac:dyDescent="0.3">
      <c r="C84" s="164"/>
      <c r="D84" s="164"/>
      <c r="E84" s="164"/>
      <c r="F84" s="164"/>
      <c r="G84" s="164"/>
      <c r="H84" s="164"/>
    </row>
    <row r="85" spans="3:8" x14ac:dyDescent="0.3">
      <c r="C85" s="164"/>
      <c r="D85" s="164"/>
      <c r="E85" s="164"/>
      <c r="F85" s="164"/>
      <c r="G85" s="164"/>
      <c r="H85" s="164"/>
    </row>
    <row r="86" spans="3:8" x14ac:dyDescent="0.3">
      <c r="C86" s="164"/>
      <c r="D86" s="164"/>
      <c r="E86" s="164"/>
      <c r="F86" s="164"/>
      <c r="G86" s="164"/>
      <c r="H86" s="164"/>
    </row>
    <row r="87" spans="3:8" x14ac:dyDescent="0.3">
      <c r="C87" s="164"/>
      <c r="D87" s="164"/>
      <c r="E87" s="164"/>
      <c r="F87" s="164"/>
      <c r="G87" s="164"/>
      <c r="H87" s="164"/>
    </row>
    <row r="88" spans="3:8" x14ac:dyDescent="0.3">
      <c r="C88" s="164"/>
      <c r="D88" s="164"/>
      <c r="E88" s="164"/>
      <c r="F88" s="164"/>
      <c r="G88" s="164"/>
      <c r="H88" s="164"/>
    </row>
    <row r="89" spans="3:8" x14ac:dyDescent="0.3">
      <c r="C89" s="164"/>
      <c r="D89" s="164"/>
      <c r="E89" s="164"/>
      <c r="F89" s="164"/>
      <c r="G89" s="164"/>
      <c r="H89" s="164"/>
    </row>
    <row r="90" spans="3:8" x14ac:dyDescent="0.3">
      <c r="C90" s="164"/>
      <c r="D90" s="164"/>
      <c r="E90" s="164"/>
      <c r="F90" s="164"/>
      <c r="G90" s="164"/>
      <c r="H90" s="164"/>
    </row>
    <row r="91" spans="3:8" x14ac:dyDescent="0.3">
      <c r="C91" s="164"/>
      <c r="D91" s="164"/>
      <c r="E91" s="164"/>
      <c r="F91" s="164"/>
      <c r="G91" s="164"/>
      <c r="H91" s="164"/>
    </row>
    <row r="92" spans="3:8" x14ac:dyDescent="0.3">
      <c r="C92" s="164"/>
      <c r="D92" s="164"/>
      <c r="E92" s="164"/>
      <c r="F92" s="164"/>
      <c r="G92" s="164"/>
      <c r="H92" s="164"/>
    </row>
    <row r="93" spans="3:8" x14ac:dyDescent="0.3">
      <c r="C93" s="164"/>
      <c r="D93" s="164"/>
      <c r="E93" s="164"/>
      <c r="F93" s="164"/>
      <c r="G93" s="164"/>
      <c r="H93" s="164"/>
    </row>
    <row r="94" spans="3:8" x14ac:dyDescent="0.3">
      <c r="C94" s="164"/>
      <c r="D94" s="164"/>
      <c r="E94" s="164"/>
      <c r="F94" s="164"/>
      <c r="G94" s="164"/>
      <c r="H94" s="164"/>
    </row>
    <row r="95" spans="3:8" x14ac:dyDescent="0.3">
      <c r="C95" s="164"/>
      <c r="D95" s="164"/>
      <c r="E95" s="164"/>
      <c r="F95" s="164"/>
      <c r="G95" s="164"/>
      <c r="H95" s="164"/>
    </row>
    <row r="96" spans="3:8" x14ac:dyDescent="0.3">
      <c r="C96" s="164"/>
      <c r="D96" s="164"/>
      <c r="E96" s="164"/>
      <c r="F96" s="164"/>
      <c r="G96" s="164"/>
      <c r="H96" s="164"/>
    </row>
    <row r="97" spans="3:8" x14ac:dyDescent="0.3">
      <c r="C97" s="164"/>
      <c r="D97" s="164"/>
      <c r="E97" s="164"/>
      <c r="F97" s="164"/>
      <c r="G97" s="164"/>
      <c r="H97" s="164"/>
    </row>
    <row r="98" spans="3:8" x14ac:dyDescent="0.3">
      <c r="C98" s="164"/>
      <c r="D98" s="164"/>
      <c r="E98" s="164"/>
      <c r="F98" s="164"/>
      <c r="G98" s="164"/>
      <c r="H98" s="164"/>
    </row>
  </sheetData>
  <mergeCells count="6">
    <mergeCell ref="C21:G21"/>
    <mergeCell ref="B21:B26"/>
    <mergeCell ref="C15:C17"/>
    <mergeCell ref="C1:I2"/>
    <mergeCell ref="C13:G14"/>
    <mergeCell ref="C19:G20"/>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E2E"/>
    <pageSetUpPr fitToPage="1"/>
  </sheetPr>
  <dimension ref="A1:S38"/>
  <sheetViews>
    <sheetView zoomScale="80" zoomScaleNormal="80" zoomScalePageLayoutView="80" workbookViewId="0">
      <pane xSplit="2" ySplit="5" topLeftCell="J6" activePane="bottomRight" state="frozen"/>
      <selection pane="topRight" activeCell="C1" sqref="C1"/>
      <selection pane="bottomLeft" activeCell="A6" sqref="A6"/>
      <selection pane="bottomRight" activeCell="M28" sqref="M28"/>
    </sheetView>
  </sheetViews>
  <sheetFormatPr defaultColWidth="8.875" defaultRowHeight="15" outlineLevelCol="1" x14ac:dyDescent="0.25"/>
  <cols>
    <col min="1" max="1" width="9" style="1" customWidth="1"/>
    <col min="2" max="2" width="19" style="1" customWidth="1"/>
    <col min="3" max="4" width="16.625" style="1" customWidth="1"/>
    <col min="5" max="13" width="16.625" style="1" customWidth="1" outlineLevel="1"/>
    <col min="14" max="14" width="18.625" style="1" customWidth="1"/>
    <col min="15" max="15" width="16.625" style="1" customWidth="1"/>
    <col min="16" max="16" width="12.75" style="1" customWidth="1"/>
    <col min="17" max="19" width="16.625" style="1" customWidth="1"/>
    <col min="20" max="21" width="16.125" style="1" customWidth="1"/>
    <col min="22" max="16384" width="8.875" style="1"/>
  </cols>
  <sheetData>
    <row r="1" spans="1:19" ht="15" customHeight="1" x14ac:dyDescent="0.25">
      <c r="A1" s="534" t="s">
        <v>390</v>
      </c>
      <c r="B1" s="534"/>
      <c r="C1" s="534"/>
      <c r="D1" s="534"/>
      <c r="E1" s="534"/>
      <c r="F1" s="534"/>
      <c r="G1" s="534"/>
      <c r="H1" s="534"/>
      <c r="I1" s="534"/>
      <c r="J1" s="534"/>
      <c r="K1" s="534"/>
      <c r="L1" s="534"/>
      <c r="M1" s="534"/>
      <c r="N1" s="534"/>
      <c r="O1" s="534"/>
      <c r="P1" s="534"/>
      <c r="Q1" s="534"/>
      <c r="R1" s="534"/>
      <c r="S1" s="534"/>
    </row>
    <row r="2" spans="1:19" ht="15" customHeight="1" x14ac:dyDescent="0.25">
      <c r="A2" s="534"/>
      <c r="B2" s="534"/>
      <c r="C2" s="534"/>
      <c r="D2" s="534"/>
      <c r="E2" s="534"/>
      <c r="F2" s="534"/>
      <c r="G2" s="534"/>
      <c r="H2" s="534"/>
      <c r="I2" s="534"/>
      <c r="J2" s="534"/>
      <c r="K2" s="534"/>
      <c r="L2" s="534"/>
      <c r="M2" s="534"/>
      <c r="N2" s="534"/>
      <c r="O2" s="534"/>
      <c r="P2" s="534"/>
      <c r="Q2" s="534"/>
      <c r="R2" s="534"/>
      <c r="S2" s="534"/>
    </row>
    <row r="3" spans="1:19" ht="30" customHeight="1" thickBot="1" x14ac:dyDescent="0.3">
      <c r="A3" s="164"/>
      <c r="B3" s="310" t="s">
        <v>391</v>
      </c>
      <c r="C3" s="222"/>
      <c r="D3" s="200"/>
      <c r="E3" s="164"/>
      <c r="F3" s="164"/>
      <c r="G3" s="164"/>
      <c r="H3" s="164"/>
      <c r="I3" s="164"/>
      <c r="J3" s="164"/>
      <c r="K3" s="164"/>
      <c r="L3" s="164"/>
      <c r="M3" s="164"/>
      <c r="N3" s="164"/>
      <c r="O3" s="164"/>
      <c r="P3" s="164"/>
      <c r="Q3" s="164"/>
      <c r="R3" s="164"/>
      <c r="S3" s="164"/>
    </row>
    <row r="4" spans="1:19" ht="30" customHeight="1" thickBot="1" x14ac:dyDescent="0.3">
      <c r="A4" s="164"/>
      <c r="B4" s="310" t="s">
        <v>141</v>
      </c>
      <c r="C4" s="223"/>
      <c r="D4" s="201"/>
      <c r="E4" s="202"/>
      <c r="F4" s="535" t="s">
        <v>142</v>
      </c>
      <c r="G4" s="535"/>
      <c r="H4" s="535"/>
      <c r="I4" s="535"/>
      <c r="J4" s="535"/>
      <c r="K4" s="535"/>
      <c r="L4" s="535"/>
      <c r="M4" s="536"/>
      <c r="N4" s="215" t="s">
        <v>143</v>
      </c>
      <c r="O4" s="216" t="s">
        <v>128</v>
      </c>
      <c r="P4" s="164"/>
      <c r="Q4" s="537" t="s">
        <v>144</v>
      </c>
      <c r="R4" s="538"/>
      <c r="S4" s="164"/>
    </row>
    <row r="5" spans="1:19" s="214" customFormat="1" ht="38.25" customHeight="1" thickBot="1" x14ac:dyDescent="0.3">
      <c r="A5" s="203" t="s">
        <v>145</v>
      </c>
      <c r="B5" s="204" t="s">
        <v>146</v>
      </c>
      <c r="C5" s="205" t="s">
        <v>147</v>
      </c>
      <c r="D5" s="206" t="s">
        <v>147</v>
      </c>
      <c r="E5" s="205" t="s">
        <v>148</v>
      </c>
      <c r="F5" s="207" t="s">
        <v>83</v>
      </c>
      <c r="G5" s="208" t="s">
        <v>149</v>
      </c>
      <c r="H5" s="208" t="s">
        <v>95</v>
      </c>
      <c r="I5" s="208" t="s">
        <v>101</v>
      </c>
      <c r="J5" s="208" t="s">
        <v>150</v>
      </c>
      <c r="K5" s="208" t="s">
        <v>112</v>
      </c>
      <c r="L5" s="208" t="s">
        <v>117</v>
      </c>
      <c r="M5" s="209" t="s">
        <v>122</v>
      </c>
      <c r="N5" s="210" t="s">
        <v>151</v>
      </c>
      <c r="O5" s="211" t="s">
        <v>152</v>
      </c>
      <c r="P5" s="212" t="s">
        <v>153</v>
      </c>
      <c r="Q5" s="205" t="s">
        <v>154</v>
      </c>
      <c r="R5" s="211" t="s">
        <v>155</v>
      </c>
      <c r="S5" s="213" t="s">
        <v>156</v>
      </c>
    </row>
    <row r="6" spans="1:19" ht="15.75" thickBot="1" x14ac:dyDescent="0.3">
      <c r="A6" s="224"/>
      <c r="B6" s="225"/>
      <c r="C6" s="226"/>
      <c r="D6" s="227"/>
      <c r="E6" s="226"/>
      <c r="F6" s="226"/>
      <c r="G6" s="227"/>
      <c r="H6" s="227"/>
      <c r="I6" s="227"/>
      <c r="J6" s="227"/>
      <c r="K6" s="227"/>
      <c r="L6" s="227"/>
      <c r="M6" s="229"/>
      <c r="N6" s="230"/>
      <c r="O6" s="228"/>
      <c r="P6" s="231"/>
      <c r="Q6" s="226"/>
      <c r="R6" s="228"/>
      <c r="S6" s="225"/>
    </row>
    <row r="7" spans="1:19" ht="26.25" customHeight="1" x14ac:dyDescent="0.25">
      <c r="A7" s="173"/>
      <c r="B7" s="465"/>
      <c r="C7" s="174"/>
      <c r="D7" s="174"/>
      <c r="E7" s="466"/>
      <c r="F7" s="176"/>
      <c r="G7" s="177"/>
      <c r="H7" s="177"/>
      <c r="I7" s="177"/>
      <c r="J7" s="177"/>
      <c r="K7" s="177"/>
      <c r="L7" s="177"/>
      <c r="M7" s="177"/>
      <c r="N7" s="178" t="e">
        <f t="shared" ref="N7:N12" si="0">SUM(F$6:M$6*F7:M7)</f>
        <v>#VALUE!</v>
      </c>
      <c r="O7" s="179"/>
      <c r="P7" s="217" t="e">
        <f t="shared" ref="P7:P25" si="1">O7*N7</f>
        <v>#VALUE!</v>
      </c>
      <c r="Q7" s="175"/>
      <c r="R7" s="180"/>
      <c r="S7" s="181"/>
    </row>
    <row r="8" spans="1:19" ht="26.25" customHeight="1" x14ac:dyDescent="0.25">
      <c r="A8" s="173"/>
      <c r="B8" s="176"/>
      <c r="C8" s="183"/>
      <c r="D8" s="182"/>
      <c r="E8" s="180"/>
      <c r="F8" s="176"/>
      <c r="G8" s="177"/>
      <c r="H8" s="177"/>
      <c r="I8" s="177"/>
      <c r="J8" s="177"/>
      <c r="K8" s="177"/>
      <c r="L8" s="177"/>
      <c r="M8" s="177"/>
      <c r="N8" s="178" t="e">
        <f t="shared" si="0"/>
        <v>#VALUE!</v>
      </c>
      <c r="O8" s="179"/>
      <c r="P8" s="218" t="e">
        <f t="shared" si="1"/>
        <v>#VALUE!</v>
      </c>
      <c r="Q8" s="175"/>
      <c r="R8" s="180"/>
      <c r="S8" s="181"/>
    </row>
    <row r="9" spans="1:19" ht="26.25" customHeight="1" x14ac:dyDescent="0.25">
      <c r="A9" s="173"/>
      <c r="B9" s="176"/>
      <c r="C9" s="183"/>
      <c r="D9" s="182"/>
      <c r="E9" s="180"/>
      <c r="F9" s="176"/>
      <c r="G9" s="177"/>
      <c r="H9" s="177"/>
      <c r="I9" s="177"/>
      <c r="J9" s="177"/>
      <c r="K9" s="177"/>
      <c r="L9" s="177"/>
      <c r="M9" s="177"/>
      <c r="N9" s="178" t="e">
        <f t="shared" si="0"/>
        <v>#VALUE!</v>
      </c>
      <c r="O9" s="179"/>
      <c r="P9" s="218" t="e">
        <f t="shared" si="1"/>
        <v>#VALUE!</v>
      </c>
      <c r="Q9" s="175"/>
      <c r="R9" s="180"/>
      <c r="S9" s="181"/>
    </row>
    <row r="10" spans="1:19" ht="26.25" customHeight="1" x14ac:dyDescent="0.25">
      <c r="A10" s="173"/>
      <c r="B10" s="176"/>
      <c r="C10" s="183"/>
      <c r="D10" s="182"/>
      <c r="E10" s="180"/>
      <c r="F10" s="176"/>
      <c r="G10" s="177"/>
      <c r="H10" s="177"/>
      <c r="I10" s="177"/>
      <c r="J10" s="177"/>
      <c r="K10" s="177"/>
      <c r="L10" s="177"/>
      <c r="M10" s="177"/>
      <c r="N10" s="178" t="e">
        <f t="shared" si="0"/>
        <v>#VALUE!</v>
      </c>
      <c r="O10" s="179"/>
      <c r="P10" s="218" t="e">
        <f t="shared" si="1"/>
        <v>#VALUE!</v>
      </c>
      <c r="Q10" s="175"/>
      <c r="R10" s="180"/>
      <c r="S10" s="181"/>
    </row>
    <row r="11" spans="1:19" ht="26.25" customHeight="1" x14ac:dyDescent="0.25">
      <c r="A11" s="173"/>
      <c r="B11" s="176"/>
      <c r="C11" s="183"/>
      <c r="D11" s="182"/>
      <c r="E11" s="180"/>
      <c r="F11" s="176"/>
      <c r="G11" s="177"/>
      <c r="H11" s="177"/>
      <c r="I11" s="177"/>
      <c r="J11" s="177"/>
      <c r="K11" s="177"/>
      <c r="L11" s="177"/>
      <c r="M11" s="177"/>
      <c r="N11" s="178" t="e">
        <f t="shared" si="0"/>
        <v>#VALUE!</v>
      </c>
      <c r="O11" s="179"/>
      <c r="P11" s="218" t="e">
        <f t="shared" si="1"/>
        <v>#VALUE!</v>
      </c>
      <c r="Q11" s="175"/>
      <c r="R11" s="180"/>
      <c r="S11" s="181"/>
    </row>
    <row r="12" spans="1:19" ht="26.25" customHeight="1" x14ac:dyDescent="0.25">
      <c r="A12" s="173"/>
      <c r="B12" s="176"/>
      <c r="C12" s="177"/>
      <c r="D12" s="177"/>
      <c r="E12" s="180"/>
      <c r="F12" s="176"/>
      <c r="G12" s="177"/>
      <c r="H12" s="177"/>
      <c r="I12" s="177"/>
      <c r="J12" s="177"/>
      <c r="K12" s="177"/>
      <c r="L12" s="177"/>
      <c r="M12" s="177"/>
      <c r="N12" s="178" t="e">
        <f t="shared" si="0"/>
        <v>#VALUE!</v>
      </c>
      <c r="O12" s="179"/>
      <c r="P12" s="218" t="e">
        <f t="shared" si="1"/>
        <v>#VALUE!</v>
      </c>
      <c r="Q12" s="175"/>
      <c r="R12" s="180"/>
      <c r="S12" s="181"/>
    </row>
    <row r="13" spans="1:19" ht="26.25" customHeight="1" x14ac:dyDescent="0.25">
      <c r="A13" s="173"/>
      <c r="B13" s="176"/>
      <c r="C13" s="177"/>
      <c r="D13" s="177"/>
      <c r="E13" s="180"/>
      <c r="F13" s="176"/>
      <c r="G13" s="177"/>
      <c r="H13" s="177"/>
      <c r="I13" s="177"/>
      <c r="J13" s="177"/>
      <c r="K13" s="177"/>
      <c r="L13" s="177"/>
      <c r="M13" s="177"/>
      <c r="N13" s="178" t="e">
        <f t="shared" ref="N13:N25" si="2">SUM(F$6:M$6*F13:M13)</f>
        <v>#VALUE!</v>
      </c>
      <c r="O13" s="179"/>
      <c r="P13" s="218" t="e">
        <f t="shared" si="1"/>
        <v>#VALUE!</v>
      </c>
      <c r="Q13" s="175"/>
      <c r="R13" s="180"/>
      <c r="S13" s="181"/>
    </row>
    <row r="14" spans="1:19" ht="26.25" customHeight="1" x14ac:dyDescent="0.25">
      <c r="A14" s="173"/>
      <c r="B14" s="176"/>
      <c r="C14" s="183"/>
      <c r="D14" s="183"/>
      <c r="E14" s="180"/>
      <c r="F14" s="176"/>
      <c r="G14" s="177"/>
      <c r="H14" s="177"/>
      <c r="I14" s="177"/>
      <c r="J14" s="177"/>
      <c r="K14" s="177"/>
      <c r="L14" s="177"/>
      <c r="M14" s="177"/>
      <c r="N14" s="178" t="e">
        <f t="shared" si="2"/>
        <v>#VALUE!</v>
      </c>
      <c r="O14" s="179"/>
      <c r="P14" s="218" t="e">
        <f t="shared" si="1"/>
        <v>#VALUE!</v>
      </c>
      <c r="Q14" s="175"/>
      <c r="R14" s="180"/>
      <c r="S14" s="181"/>
    </row>
    <row r="15" spans="1:19" ht="26.25" customHeight="1" x14ac:dyDescent="0.25">
      <c r="A15" s="173"/>
      <c r="B15" s="176"/>
      <c r="C15" s="177"/>
      <c r="D15" s="177"/>
      <c r="E15" s="180"/>
      <c r="F15" s="176"/>
      <c r="G15" s="177"/>
      <c r="H15" s="177"/>
      <c r="I15" s="177"/>
      <c r="J15" s="177"/>
      <c r="K15" s="177"/>
      <c r="L15" s="177"/>
      <c r="M15" s="177"/>
      <c r="N15" s="178" t="e">
        <f t="shared" si="2"/>
        <v>#VALUE!</v>
      </c>
      <c r="O15" s="179"/>
      <c r="P15" s="218" t="e">
        <f t="shared" si="1"/>
        <v>#VALUE!</v>
      </c>
      <c r="Q15" s="184"/>
      <c r="R15" s="185"/>
      <c r="S15" s="186"/>
    </row>
    <row r="16" spans="1:19" ht="26.25" customHeight="1" x14ac:dyDescent="0.25">
      <c r="A16" s="173"/>
      <c r="B16" s="176"/>
      <c r="C16" s="183"/>
      <c r="D16" s="182"/>
      <c r="E16" s="180"/>
      <c r="F16" s="176"/>
      <c r="G16" s="177"/>
      <c r="H16" s="177"/>
      <c r="I16" s="177"/>
      <c r="J16" s="177"/>
      <c r="K16" s="177"/>
      <c r="L16" s="177"/>
      <c r="M16" s="187"/>
      <c r="N16" s="178" t="e">
        <f t="shared" si="2"/>
        <v>#VALUE!</v>
      </c>
      <c r="O16" s="179"/>
      <c r="P16" s="218" t="e">
        <f t="shared" si="1"/>
        <v>#VALUE!</v>
      </c>
      <c r="Q16" s="175"/>
      <c r="R16" s="180"/>
      <c r="S16" s="181"/>
    </row>
    <row r="17" spans="1:19" ht="26.25" customHeight="1" x14ac:dyDescent="0.25">
      <c r="A17" s="173"/>
      <c r="B17" s="176"/>
      <c r="C17" s="183"/>
      <c r="D17" s="183"/>
      <c r="E17" s="180"/>
      <c r="F17" s="176"/>
      <c r="G17" s="177"/>
      <c r="H17" s="177"/>
      <c r="I17" s="177"/>
      <c r="J17" s="177"/>
      <c r="K17" s="177"/>
      <c r="L17" s="177"/>
      <c r="M17" s="187"/>
      <c r="N17" s="178" t="e">
        <f t="shared" si="2"/>
        <v>#VALUE!</v>
      </c>
      <c r="O17" s="179"/>
      <c r="P17" s="218" t="e">
        <f t="shared" si="1"/>
        <v>#VALUE!</v>
      </c>
      <c r="Q17" s="175"/>
      <c r="R17" s="180"/>
      <c r="S17" s="181"/>
    </row>
    <row r="18" spans="1:19" ht="26.25" customHeight="1" x14ac:dyDescent="0.25">
      <c r="A18" s="173"/>
      <c r="B18" s="176"/>
      <c r="C18" s="177"/>
      <c r="D18" s="177"/>
      <c r="E18" s="180"/>
      <c r="F18" s="176"/>
      <c r="G18" s="177"/>
      <c r="H18" s="177"/>
      <c r="I18" s="177"/>
      <c r="J18" s="177"/>
      <c r="K18" s="177"/>
      <c r="L18" s="177"/>
      <c r="M18" s="187"/>
      <c r="N18" s="178" t="e">
        <f t="shared" si="2"/>
        <v>#VALUE!</v>
      </c>
      <c r="O18" s="179"/>
      <c r="P18" s="218" t="e">
        <f t="shared" si="1"/>
        <v>#VALUE!</v>
      </c>
      <c r="Q18" s="175"/>
      <c r="R18" s="180"/>
      <c r="S18" s="181"/>
    </row>
    <row r="19" spans="1:19" ht="26.25" customHeight="1" x14ac:dyDescent="0.25">
      <c r="A19" s="173"/>
      <c r="B19" s="176"/>
      <c r="C19" s="183"/>
      <c r="D19" s="183"/>
      <c r="E19" s="180"/>
      <c r="F19" s="176"/>
      <c r="G19" s="177"/>
      <c r="H19" s="177"/>
      <c r="I19" s="177"/>
      <c r="J19" s="177"/>
      <c r="K19" s="177"/>
      <c r="L19" s="177"/>
      <c r="M19" s="187"/>
      <c r="N19" s="178" t="e">
        <f t="shared" si="2"/>
        <v>#VALUE!</v>
      </c>
      <c r="O19" s="179"/>
      <c r="P19" s="218" t="e">
        <f t="shared" si="1"/>
        <v>#VALUE!</v>
      </c>
      <c r="Q19" s="175"/>
      <c r="R19" s="180"/>
      <c r="S19" s="181"/>
    </row>
    <row r="20" spans="1:19" ht="26.25" customHeight="1" x14ac:dyDescent="0.25">
      <c r="A20" s="173"/>
      <c r="B20" s="176"/>
      <c r="C20" s="183"/>
      <c r="D20" s="183"/>
      <c r="E20" s="180"/>
      <c r="F20" s="176"/>
      <c r="G20" s="177"/>
      <c r="H20" s="177"/>
      <c r="I20" s="177"/>
      <c r="J20" s="177"/>
      <c r="K20" s="177"/>
      <c r="L20" s="177"/>
      <c r="M20" s="187"/>
      <c r="N20" s="178" t="e">
        <f t="shared" si="2"/>
        <v>#VALUE!</v>
      </c>
      <c r="O20" s="179"/>
      <c r="P20" s="218" t="e">
        <f t="shared" si="1"/>
        <v>#VALUE!</v>
      </c>
      <c r="Q20" s="175"/>
      <c r="R20" s="180"/>
      <c r="S20" s="181"/>
    </row>
    <row r="21" spans="1:19" ht="26.25" customHeight="1" x14ac:dyDescent="0.25">
      <c r="A21" s="173"/>
      <c r="B21" s="176"/>
      <c r="C21" s="177"/>
      <c r="D21" s="177"/>
      <c r="E21" s="180"/>
      <c r="F21" s="176"/>
      <c r="G21" s="177"/>
      <c r="H21" s="177"/>
      <c r="I21" s="177"/>
      <c r="J21" s="177"/>
      <c r="K21" s="177"/>
      <c r="L21" s="177"/>
      <c r="M21" s="187"/>
      <c r="N21" s="178" t="e">
        <f t="shared" si="2"/>
        <v>#VALUE!</v>
      </c>
      <c r="O21" s="179"/>
      <c r="P21" s="218" t="e">
        <f t="shared" si="1"/>
        <v>#VALUE!</v>
      </c>
      <c r="Q21" s="175"/>
      <c r="R21" s="180"/>
      <c r="S21" s="181"/>
    </row>
    <row r="22" spans="1:19" ht="26.25" customHeight="1" x14ac:dyDescent="0.25">
      <c r="A22" s="173"/>
      <c r="B22" s="176"/>
      <c r="C22" s="177"/>
      <c r="D22" s="177"/>
      <c r="E22" s="180"/>
      <c r="F22" s="176"/>
      <c r="G22" s="177"/>
      <c r="H22" s="177"/>
      <c r="I22" s="177"/>
      <c r="J22" s="177"/>
      <c r="K22" s="177"/>
      <c r="L22" s="177"/>
      <c r="M22" s="187"/>
      <c r="N22" s="178" t="e">
        <f t="shared" si="2"/>
        <v>#VALUE!</v>
      </c>
      <c r="O22" s="179"/>
      <c r="P22" s="218" t="e">
        <f t="shared" si="1"/>
        <v>#VALUE!</v>
      </c>
      <c r="Q22" s="175"/>
      <c r="R22" s="180"/>
      <c r="S22" s="181"/>
    </row>
    <row r="23" spans="1:19" ht="26.25" customHeight="1" x14ac:dyDescent="0.25">
      <c r="A23" s="173"/>
      <c r="B23" s="176"/>
      <c r="C23" s="177"/>
      <c r="D23" s="177"/>
      <c r="E23" s="180"/>
      <c r="F23" s="176"/>
      <c r="G23" s="177"/>
      <c r="H23" s="177"/>
      <c r="I23" s="177"/>
      <c r="J23" s="177"/>
      <c r="K23" s="177"/>
      <c r="L23" s="177"/>
      <c r="M23" s="187"/>
      <c r="N23" s="178" t="e">
        <f t="shared" si="2"/>
        <v>#VALUE!</v>
      </c>
      <c r="O23" s="179"/>
      <c r="P23" s="218" t="e">
        <f t="shared" si="1"/>
        <v>#VALUE!</v>
      </c>
      <c r="Q23" s="175"/>
      <c r="R23" s="180"/>
      <c r="S23" s="181"/>
    </row>
    <row r="24" spans="1:19" ht="26.25" customHeight="1" x14ac:dyDescent="0.25">
      <c r="A24" s="188"/>
      <c r="B24" s="176"/>
      <c r="C24" s="177"/>
      <c r="D24" s="177"/>
      <c r="E24" s="180"/>
      <c r="F24" s="176"/>
      <c r="G24" s="177"/>
      <c r="H24" s="177"/>
      <c r="I24" s="177"/>
      <c r="J24" s="177"/>
      <c r="K24" s="177"/>
      <c r="L24" s="177"/>
      <c r="M24" s="187"/>
      <c r="N24" s="178" t="e">
        <f t="shared" si="2"/>
        <v>#VALUE!</v>
      </c>
      <c r="O24" s="190"/>
      <c r="P24" s="218" t="e">
        <f t="shared" si="1"/>
        <v>#VALUE!</v>
      </c>
      <c r="Q24" s="189"/>
      <c r="R24" s="191"/>
      <c r="S24" s="181"/>
    </row>
    <row r="25" spans="1:19" ht="26.25" customHeight="1" thickBot="1" x14ac:dyDescent="0.3">
      <c r="A25" s="192"/>
      <c r="B25" s="193"/>
      <c r="C25" s="194"/>
      <c r="D25" s="194"/>
      <c r="E25" s="198"/>
      <c r="F25" s="193"/>
      <c r="G25" s="194"/>
      <c r="H25" s="194"/>
      <c r="I25" s="194"/>
      <c r="J25" s="194"/>
      <c r="K25" s="194"/>
      <c r="L25" s="194"/>
      <c r="M25" s="196"/>
      <c r="N25" s="178" t="e">
        <f t="shared" si="2"/>
        <v>#VALUE!</v>
      </c>
      <c r="O25" s="197"/>
      <c r="P25" s="219" t="e">
        <f t="shared" si="1"/>
        <v>#VALUE!</v>
      </c>
      <c r="Q25" s="195"/>
      <c r="R25" s="198"/>
      <c r="S25" s="199"/>
    </row>
    <row r="26" spans="1:19" x14ac:dyDescent="0.25">
      <c r="A26" s="2"/>
      <c r="B26" s="2"/>
      <c r="C26" s="2"/>
      <c r="D26" s="2"/>
      <c r="E26" s="2"/>
      <c r="F26" s="2"/>
      <c r="G26" s="2"/>
      <c r="H26" s="2"/>
      <c r="I26" s="2"/>
      <c r="J26" s="2"/>
      <c r="K26" s="2"/>
      <c r="L26" s="2"/>
      <c r="M26" s="2"/>
      <c r="N26" s="2"/>
      <c r="O26" s="2"/>
      <c r="P26" s="2"/>
      <c r="Q26" s="2"/>
      <c r="R26" s="2"/>
      <c r="S26" s="2"/>
    </row>
    <row r="27" spans="1:19" x14ac:dyDescent="0.25">
      <c r="A27" s="2"/>
      <c r="B27" s="2"/>
      <c r="C27" s="2"/>
      <c r="D27" s="2"/>
      <c r="E27" s="2"/>
      <c r="F27" s="2"/>
      <c r="G27" s="2"/>
      <c r="H27" s="2"/>
      <c r="I27" s="2"/>
      <c r="J27" s="2"/>
      <c r="K27" s="2"/>
      <c r="L27" s="2"/>
      <c r="M27" s="2"/>
      <c r="N27" s="2"/>
      <c r="O27" s="2"/>
      <c r="P27" s="2"/>
      <c r="Q27" s="2"/>
      <c r="R27" s="2"/>
      <c r="S27" s="2"/>
    </row>
    <row r="28" spans="1:19" x14ac:dyDescent="0.25">
      <c r="A28" s="2"/>
      <c r="B28" s="2"/>
      <c r="C28" s="2"/>
      <c r="D28" s="2"/>
      <c r="E28" s="2"/>
      <c r="F28" s="2"/>
      <c r="G28" s="2"/>
      <c r="H28" s="2"/>
      <c r="I28" s="2"/>
      <c r="J28" s="2"/>
      <c r="K28" s="2"/>
      <c r="L28" s="2"/>
      <c r="M28" s="2"/>
      <c r="N28" s="2"/>
      <c r="O28" s="2"/>
      <c r="P28" s="2"/>
      <c r="Q28" s="2"/>
      <c r="R28" s="2"/>
      <c r="S28" s="2"/>
    </row>
    <row r="29" spans="1:19" x14ac:dyDescent="0.25">
      <c r="A29" s="2"/>
      <c r="B29" s="2"/>
      <c r="C29" s="2"/>
      <c r="D29" s="2"/>
      <c r="E29" s="2"/>
      <c r="F29" s="2"/>
      <c r="G29" s="2"/>
      <c r="H29" s="2"/>
      <c r="I29" s="2"/>
      <c r="J29" s="2"/>
      <c r="K29" s="2"/>
      <c r="L29" s="2"/>
      <c r="M29" s="2"/>
      <c r="N29" s="2"/>
      <c r="O29" s="2"/>
      <c r="P29" s="2"/>
      <c r="Q29" s="2"/>
      <c r="R29" s="2"/>
      <c r="S29" s="2"/>
    </row>
    <row r="30" spans="1:19" x14ac:dyDescent="0.25">
      <c r="A30" s="2"/>
      <c r="B30" s="2"/>
      <c r="C30" s="2"/>
      <c r="D30" s="2"/>
      <c r="E30" s="2"/>
      <c r="F30" s="2"/>
      <c r="G30" s="2"/>
      <c r="H30" s="2"/>
      <c r="I30" s="2"/>
      <c r="J30" s="2"/>
      <c r="K30" s="2"/>
      <c r="L30" s="2"/>
      <c r="M30" s="2"/>
      <c r="N30" s="2"/>
      <c r="O30" s="2"/>
      <c r="P30" s="2"/>
      <c r="Q30" s="2"/>
      <c r="R30" s="2"/>
      <c r="S30" s="2"/>
    </row>
    <row r="31" spans="1:19" x14ac:dyDescent="0.25">
      <c r="A31" s="2"/>
      <c r="B31" s="2"/>
      <c r="C31" s="2"/>
      <c r="D31" s="2"/>
      <c r="E31" s="2"/>
      <c r="F31" s="2"/>
      <c r="G31" s="2"/>
      <c r="H31" s="2"/>
      <c r="I31" s="2"/>
      <c r="J31" s="2"/>
      <c r="K31" s="2"/>
      <c r="L31" s="2"/>
      <c r="M31" s="2"/>
      <c r="N31" s="2"/>
      <c r="O31" s="2"/>
      <c r="P31" s="2"/>
      <c r="Q31" s="2"/>
      <c r="R31" s="2"/>
      <c r="S31" s="2"/>
    </row>
    <row r="32" spans="1:19" x14ac:dyDescent="0.25">
      <c r="A32" s="2"/>
      <c r="B32" s="2"/>
      <c r="C32" s="2"/>
      <c r="D32" s="2"/>
      <c r="E32" s="2"/>
      <c r="F32" s="2"/>
      <c r="G32" s="2"/>
      <c r="H32" s="2"/>
      <c r="I32" s="2"/>
      <c r="J32" s="2"/>
      <c r="K32" s="2"/>
      <c r="L32" s="2"/>
      <c r="M32" s="2"/>
      <c r="N32" s="2"/>
      <c r="O32" s="2"/>
      <c r="P32" s="2"/>
      <c r="Q32" s="2"/>
      <c r="R32" s="2"/>
      <c r="S32" s="2"/>
    </row>
    <row r="33" spans="1:19" x14ac:dyDescent="0.25">
      <c r="A33" s="2"/>
      <c r="B33" s="2"/>
      <c r="C33" s="2"/>
      <c r="D33" s="2"/>
      <c r="E33" s="2"/>
      <c r="F33" s="2"/>
      <c r="G33" s="2"/>
      <c r="H33" s="2"/>
      <c r="I33" s="2"/>
      <c r="J33" s="2"/>
      <c r="K33" s="2"/>
      <c r="L33" s="2"/>
      <c r="M33" s="2"/>
      <c r="N33" s="2"/>
      <c r="O33" s="2"/>
      <c r="P33" s="2"/>
      <c r="Q33" s="2"/>
      <c r="R33" s="2"/>
      <c r="S33" s="2"/>
    </row>
    <row r="34" spans="1:19" x14ac:dyDescent="0.25">
      <c r="A34" s="2"/>
      <c r="B34" s="2"/>
      <c r="C34" s="2"/>
      <c r="D34" s="2"/>
      <c r="E34" s="2"/>
      <c r="F34" s="2"/>
      <c r="G34" s="2"/>
      <c r="H34" s="2"/>
      <c r="I34" s="2"/>
      <c r="J34" s="2"/>
      <c r="K34" s="2"/>
      <c r="L34" s="2"/>
      <c r="M34" s="2"/>
      <c r="N34" s="2"/>
      <c r="O34" s="2"/>
      <c r="P34" s="2"/>
      <c r="Q34" s="2"/>
      <c r="R34" s="2"/>
      <c r="S34" s="2"/>
    </row>
    <row r="35" spans="1:19" x14ac:dyDescent="0.25">
      <c r="A35" s="2"/>
      <c r="B35" s="2"/>
      <c r="C35" s="2"/>
      <c r="D35" s="2"/>
      <c r="E35" s="2"/>
      <c r="F35" s="2"/>
      <c r="G35" s="2"/>
      <c r="H35" s="2"/>
      <c r="I35" s="2"/>
      <c r="J35" s="2"/>
      <c r="K35" s="2"/>
      <c r="L35" s="2"/>
      <c r="M35" s="2"/>
      <c r="N35" s="2"/>
      <c r="O35" s="2"/>
      <c r="P35" s="2"/>
      <c r="Q35" s="2"/>
      <c r="R35" s="2"/>
      <c r="S35" s="2"/>
    </row>
    <row r="36" spans="1:19" x14ac:dyDescent="0.25">
      <c r="A36" s="2"/>
      <c r="B36" s="2"/>
      <c r="C36" s="2"/>
      <c r="D36" s="2"/>
      <c r="E36" s="2"/>
      <c r="F36" s="2"/>
      <c r="G36" s="2"/>
      <c r="H36" s="2"/>
      <c r="I36" s="2"/>
      <c r="J36" s="2"/>
      <c r="K36" s="2"/>
      <c r="L36" s="2"/>
      <c r="M36" s="2"/>
      <c r="N36" s="2"/>
      <c r="O36" s="2"/>
      <c r="P36" s="2"/>
      <c r="Q36" s="2"/>
      <c r="R36" s="2"/>
      <c r="S36" s="2"/>
    </row>
    <row r="37" spans="1:19" x14ac:dyDescent="0.25">
      <c r="A37" s="2"/>
      <c r="B37" s="2"/>
      <c r="C37" s="2"/>
      <c r="D37" s="2"/>
      <c r="E37" s="2"/>
      <c r="F37" s="2"/>
      <c r="G37" s="2"/>
      <c r="H37" s="2"/>
      <c r="I37" s="2"/>
      <c r="J37" s="2"/>
      <c r="K37" s="2"/>
      <c r="L37" s="2"/>
      <c r="M37" s="2"/>
      <c r="N37" s="2"/>
      <c r="O37" s="2"/>
      <c r="P37" s="2"/>
      <c r="Q37" s="2"/>
      <c r="R37" s="2"/>
      <c r="S37" s="2"/>
    </row>
    <row r="38" spans="1:19" x14ac:dyDescent="0.25">
      <c r="A38" s="2"/>
      <c r="B38" s="2"/>
      <c r="C38" s="2"/>
      <c r="D38" s="2"/>
      <c r="E38" s="2"/>
      <c r="F38" s="2"/>
      <c r="G38" s="2"/>
      <c r="H38" s="2"/>
      <c r="I38" s="2"/>
      <c r="J38" s="2"/>
      <c r="K38" s="2"/>
      <c r="L38" s="2"/>
      <c r="M38" s="2"/>
      <c r="N38" s="2"/>
      <c r="O38" s="2"/>
      <c r="P38" s="2"/>
      <c r="Q38" s="2"/>
      <c r="R38" s="2"/>
      <c r="S38" s="2"/>
    </row>
  </sheetData>
  <mergeCells count="3">
    <mergeCell ref="A1:S2"/>
    <mergeCell ref="F4:M4"/>
    <mergeCell ref="Q4:R4"/>
  </mergeCells>
  <conditionalFormatting sqref="P7:P25">
    <cfRule type="cellIs" dxfId="11" priority="1" operator="between">
      <formula>0</formula>
      <formula>9.9999</formula>
    </cfRule>
    <cfRule type="cellIs" dxfId="10" priority="2" operator="between">
      <formula>60</formula>
      <formula>95</formula>
    </cfRule>
    <cfRule type="cellIs" dxfId="9" priority="3" operator="between">
      <formula>40</formula>
      <formula>59.9999</formula>
    </cfRule>
    <cfRule type="cellIs" dxfId="8" priority="4" operator="between">
      <formula>20</formula>
      <formula>39.99999</formula>
    </cfRule>
    <cfRule type="cellIs" dxfId="7" priority="5" operator="between">
      <formula>10</formula>
      <formula>19.9999</formula>
    </cfRule>
  </conditionalFormatting>
  <pageMargins left="0.23622047244094491" right="0.23622047244094491" top="0.74803149606299213" bottom="0.74803149606299213" header="0.31496062992125984" footer="0.31496062992125984"/>
  <pageSetup paperSize="3" scale="65" fitToHeight="2" orientation="landscape"/>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58A"/>
    <pageSetUpPr fitToPage="1"/>
  </sheetPr>
  <dimension ref="A1:T31"/>
  <sheetViews>
    <sheetView zoomScale="30" zoomScaleNormal="30" zoomScalePageLayoutView="80" workbookViewId="0">
      <pane xSplit="2" ySplit="6" topLeftCell="H7" activePane="bottomRight" state="frozen"/>
      <selection pane="topRight" activeCell="C1" sqref="C1"/>
      <selection pane="bottomLeft" activeCell="A6" sqref="A6"/>
      <selection pane="bottomRight" activeCell="AM18" sqref="AM18"/>
    </sheetView>
  </sheetViews>
  <sheetFormatPr defaultColWidth="8.875" defaultRowHeight="16.5" outlineLevelCol="1" x14ac:dyDescent="0.3"/>
  <cols>
    <col min="1" max="1" width="9.25" style="159" customWidth="1"/>
    <col min="2" max="5" width="25.125" style="159" customWidth="1"/>
    <col min="6" max="14" width="25.125" style="159" customWidth="1" outlineLevel="1"/>
    <col min="15" max="20" width="25.125" style="159" customWidth="1"/>
    <col min="21" max="22" width="16.125" style="159" customWidth="1"/>
    <col min="23" max="16384" width="8.875" style="159"/>
  </cols>
  <sheetData>
    <row r="1" spans="1:20" ht="69" customHeight="1" x14ac:dyDescent="0.3">
      <c r="A1" s="534" t="s">
        <v>751</v>
      </c>
      <c r="B1" s="534"/>
      <c r="C1" s="534"/>
      <c r="D1" s="534"/>
      <c r="E1" s="534"/>
      <c r="F1" s="534"/>
      <c r="G1" s="534"/>
      <c r="H1" s="534"/>
      <c r="I1" s="534"/>
      <c r="J1" s="534"/>
      <c r="K1" s="534"/>
      <c r="L1" s="534"/>
      <c r="M1" s="534"/>
      <c r="N1" s="534"/>
      <c r="O1" s="534"/>
      <c r="P1" s="534"/>
      <c r="Q1" s="534"/>
      <c r="R1" s="534"/>
      <c r="S1" s="534"/>
      <c r="T1" s="534"/>
    </row>
    <row r="2" spans="1:20" ht="69" customHeight="1" x14ac:dyDescent="0.3">
      <c r="A2" s="534"/>
      <c r="B2" s="534"/>
      <c r="C2" s="534"/>
      <c r="D2" s="534"/>
      <c r="E2" s="534"/>
      <c r="F2" s="534"/>
      <c r="G2" s="534"/>
      <c r="H2" s="534"/>
      <c r="I2" s="534"/>
      <c r="J2" s="534"/>
      <c r="K2" s="534"/>
      <c r="L2" s="534"/>
      <c r="M2" s="534"/>
      <c r="N2" s="534"/>
      <c r="O2" s="534"/>
      <c r="P2" s="534"/>
      <c r="Q2" s="534"/>
      <c r="R2" s="534"/>
      <c r="S2" s="534"/>
      <c r="T2" s="534"/>
    </row>
    <row r="3" spans="1:20" ht="69" customHeight="1" x14ac:dyDescent="0.3">
      <c r="A3" s="534"/>
      <c r="B3" s="534"/>
      <c r="C3" s="534"/>
      <c r="D3" s="534"/>
      <c r="E3" s="534"/>
      <c r="F3" s="534"/>
      <c r="G3" s="534"/>
      <c r="H3" s="534"/>
      <c r="I3" s="534"/>
      <c r="J3" s="534"/>
      <c r="K3" s="534"/>
      <c r="L3" s="534"/>
      <c r="M3" s="534"/>
      <c r="N3" s="534"/>
      <c r="O3" s="534"/>
      <c r="P3" s="534"/>
      <c r="Q3" s="534"/>
      <c r="R3" s="534"/>
      <c r="S3" s="534"/>
      <c r="T3" s="534"/>
    </row>
    <row r="4" spans="1:20" s="164" customFormat="1" ht="27.75" customHeight="1" thickBot="1" x14ac:dyDescent="0.3">
      <c r="B4" s="310" t="s">
        <v>391</v>
      </c>
      <c r="C4" s="311" t="s">
        <v>140</v>
      </c>
      <c r="D4" s="200"/>
    </row>
    <row r="5" spans="1:20" s="164" customFormat="1" ht="27.75" customHeight="1" thickBot="1" x14ac:dyDescent="0.3">
      <c r="B5" s="310" t="s">
        <v>141</v>
      </c>
      <c r="C5" s="312">
        <v>42117</v>
      </c>
      <c r="D5" s="201"/>
      <c r="F5" s="221"/>
      <c r="G5" s="539" t="s">
        <v>142</v>
      </c>
      <c r="H5" s="539"/>
      <c r="I5" s="539"/>
      <c r="J5" s="539"/>
      <c r="K5" s="539"/>
      <c r="L5" s="539"/>
      <c r="M5" s="539"/>
      <c r="N5" s="540"/>
      <c r="O5" s="215" t="s">
        <v>143</v>
      </c>
      <c r="P5" s="216" t="s">
        <v>128</v>
      </c>
      <c r="R5" s="537" t="s">
        <v>144</v>
      </c>
      <c r="S5" s="538"/>
    </row>
    <row r="6" spans="1:20" s="165" customFormat="1" ht="30.75" customHeight="1" thickBot="1" x14ac:dyDescent="0.25">
      <c r="A6" s="203" t="s">
        <v>145</v>
      </c>
      <c r="B6" s="204" t="s">
        <v>146</v>
      </c>
      <c r="C6" s="205" t="s">
        <v>147</v>
      </c>
      <c r="D6" s="206" t="s">
        <v>147</v>
      </c>
      <c r="E6" s="211" t="s">
        <v>147</v>
      </c>
      <c r="F6" s="205" t="s">
        <v>148</v>
      </c>
      <c r="G6" s="207" t="s">
        <v>83</v>
      </c>
      <c r="H6" s="208" t="s">
        <v>149</v>
      </c>
      <c r="I6" s="208" t="s">
        <v>95</v>
      </c>
      <c r="J6" s="208" t="s">
        <v>101</v>
      </c>
      <c r="K6" s="208" t="s">
        <v>150</v>
      </c>
      <c r="L6" s="208" t="s">
        <v>112</v>
      </c>
      <c r="M6" s="208" t="s">
        <v>117</v>
      </c>
      <c r="N6" s="209" t="s">
        <v>122</v>
      </c>
      <c r="O6" s="210" t="s">
        <v>151</v>
      </c>
      <c r="P6" s="211" t="s">
        <v>152</v>
      </c>
      <c r="Q6" s="212" t="s">
        <v>153</v>
      </c>
      <c r="R6" s="205" t="s">
        <v>154</v>
      </c>
      <c r="S6" s="211" t="s">
        <v>155</v>
      </c>
      <c r="T6" s="213" t="s">
        <v>156</v>
      </c>
    </row>
    <row r="7" spans="1:20" s="164" customFormat="1" ht="19.5" customHeight="1" thickBot="1" x14ac:dyDescent="0.3">
      <c r="A7" s="224"/>
      <c r="B7" s="225"/>
      <c r="C7" s="226"/>
      <c r="D7" s="227"/>
      <c r="E7" s="228"/>
      <c r="F7" s="226"/>
      <c r="G7" s="226">
        <v>0.6</v>
      </c>
      <c r="H7" s="227">
        <v>0.8</v>
      </c>
      <c r="I7" s="227">
        <v>1</v>
      </c>
      <c r="J7" s="227">
        <v>0.6</v>
      </c>
      <c r="K7" s="227">
        <v>0.8</v>
      </c>
      <c r="L7" s="227">
        <v>0.8</v>
      </c>
      <c r="M7" s="227">
        <v>0.4</v>
      </c>
      <c r="N7" s="229">
        <v>0.8</v>
      </c>
      <c r="O7" s="230"/>
      <c r="P7" s="228"/>
      <c r="Q7" s="231"/>
      <c r="R7" s="226"/>
      <c r="S7" s="228"/>
      <c r="T7" s="225"/>
    </row>
    <row r="8" spans="1:20" s="245" customFormat="1" ht="109.5" customHeight="1" x14ac:dyDescent="0.25">
      <c r="A8" s="232">
        <v>3</v>
      </c>
      <c r="B8" s="233" t="s">
        <v>210</v>
      </c>
      <c r="C8" s="234" t="s">
        <v>157</v>
      </c>
      <c r="D8" s="235"/>
      <c r="E8" s="236"/>
      <c r="F8" s="237" t="s">
        <v>158</v>
      </c>
      <c r="G8" s="238">
        <v>3</v>
      </c>
      <c r="H8" s="239">
        <v>1</v>
      </c>
      <c r="I8" s="239">
        <v>1</v>
      </c>
      <c r="J8" s="239">
        <v>1</v>
      </c>
      <c r="K8" s="239">
        <v>4</v>
      </c>
      <c r="L8" s="239">
        <v>3</v>
      </c>
      <c r="M8" s="239">
        <v>2</v>
      </c>
      <c r="N8" s="239">
        <v>4</v>
      </c>
      <c r="O8" s="240">
        <f t="array" ref="O8">SUM(G$7:N$7*G8:N8)</f>
        <v>13.8</v>
      </c>
      <c r="P8" s="241">
        <v>3</v>
      </c>
      <c r="Q8" s="242">
        <f t="shared" ref="Q8:Q18" si="0">P8*O8</f>
        <v>41.400000000000006</v>
      </c>
      <c r="R8" s="237" t="s">
        <v>159</v>
      </c>
      <c r="S8" s="243" t="s">
        <v>160</v>
      </c>
      <c r="T8" s="244"/>
    </row>
    <row r="9" spans="1:20" s="245" customFormat="1" ht="109.5" customHeight="1" x14ac:dyDescent="0.25">
      <c r="A9" s="232">
        <v>5</v>
      </c>
      <c r="B9" s="233" t="s">
        <v>211</v>
      </c>
      <c r="C9" s="234" t="s">
        <v>161</v>
      </c>
      <c r="D9" s="235"/>
      <c r="E9" s="236"/>
      <c r="F9" s="237" t="s">
        <v>162</v>
      </c>
      <c r="G9" s="238">
        <v>1</v>
      </c>
      <c r="H9" s="239"/>
      <c r="I9" s="239">
        <v>1</v>
      </c>
      <c r="J9" s="239">
        <v>1</v>
      </c>
      <c r="K9" s="239">
        <v>2</v>
      </c>
      <c r="L9" s="239">
        <v>3</v>
      </c>
      <c r="M9" s="239">
        <v>3</v>
      </c>
      <c r="N9" s="239">
        <v>3</v>
      </c>
      <c r="O9" s="240">
        <f t="array" ref="O9">SUM(G$7:N$7*G9:N9)</f>
        <v>9.8000000000000007</v>
      </c>
      <c r="P9" s="241">
        <v>4</v>
      </c>
      <c r="Q9" s="242">
        <f t="shared" si="0"/>
        <v>39.200000000000003</v>
      </c>
      <c r="R9" s="237" t="s">
        <v>163</v>
      </c>
      <c r="S9" s="243" t="s">
        <v>164</v>
      </c>
      <c r="T9" s="244"/>
    </row>
    <row r="10" spans="1:20" s="245" customFormat="1" ht="109.5" customHeight="1" x14ac:dyDescent="0.25">
      <c r="A10" s="232">
        <v>8</v>
      </c>
      <c r="B10" s="233" t="s">
        <v>212</v>
      </c>
      <c r="C10" s="234" t="s">
        <v>165</v>
      </c>
      <c r="D10" s="246"/>
      <c r="E10" s="236"/>
      <c r="F10" s="237" t="s">
        <v>166</v>
      </c>
      <c r="G10" s="238">
        <v>2</v>
      </c>
      <c r="H10" s="239"/>
      <c r="I10" s="239">
        <v>1</v>
      </c>
      <c r="J10" s="239">
        <v>3</v>
      </c>
      <c r="K10" s="239">
        <v>4</v>
      </c>
      <c r="L10" s="239">
        <v>2</v>
      </c>
      <c r="M10" s="239">
        <v>2</v>
      </c>
      <c r="N10" s="239">
        <v>3</v>
      </c>
      <c r="O10" s="240">
        <f t="array" ref="O10">SUM(G$7:N$7*G10:N10)</f>
        <v>12.000000000000002</v>
      </c>
      <c r="P10" s="241">
        <v>3</v>
      </c>
      <c r="Q10" s="242">
        <f t="shared" si="0"/>
        <v>36.000000000000007</v>
      </c>
      <c r="R10" s="237" t="s">
        <v>167</v>
      </c>
      <c r="S10" s="243" t="s">
        <v>168</v>
      </c>
      <c r="T10" s="244"/>
    </row>
    <row r="11" spans="1:20" s="245" customFormat="1" ht="109.5" customHeight="1" x14ac:dyDescent="0.25">
      <c r="A11" s="232">
        <v>1</v>
      </c>
      <c r="B11" s="233" t="s">
        <v>214</v>
      </c>
      <c r="C11" s="234" t="s">
        <v>215</v>
      </c>
      <c r="D11" s="235"/>
      <c r="E11" s="236"/>
      <c r="F11" s="237" t="s">
        <v>169</v>
      </c>
      <c r="G11" s="238">
        <v>1</v>
      </c>
      <c r="H11" s="239"/>
      <c r="I11" s="239">
        <v>1</v>
      </c>
      <c r="J11" s="239">
        <v>4</v>
      </c>
      <c r="K11" s="239">
        <v>2</v>
      </c>
      <c r="L11" s="239">
        <v>3</v>
      </c>
      <c r="M11" s="239">
        <v>3</v>
      </c>
      <c r="N11" s="239">
        <v>2</v>
      </c>
      <c r="O11" s="240">
        <f t="array" ref="O11">SUM(G$7:N$7*G11:N11)</f>
        <v>10.799999999999999</v>
      </c>
      <c r="P11" s="241">
        <v>3</v>
      </c>
      <c r="Q11" s="242">
        <f t="shared" si="0"/>
        <v>32.4</v>
      </c>
      <c r="R11" s="237" t="s">
        <v>170</v>
      </c>
      <c r="S11" s="243" t="s">
        <v>171</v>
      </c>
      <c r="T11" s="244"/>
    </row>
    <row r="12" spans="1:20" s="245" customFormat="1" ht="109.5" customHeight="1" x14ac:dyDescent="0.25">
      <c r="A12" s="232">
        <v>7</v>
      </c>
      <c r="B12" s="233" t="s">
        <v>172</v>
      </c>
      <c r="C12" s="238" t="s">
        <v>173</v>
      </c>
      <c r="D12" s="239" t="s">
        <v>174</v>
      </c>
      <c r="E12" s="243"/>
      <c r="F12" s="237"/>
      <c r="G12" s="238"/>
      <c r="H12" s="239"/>
      <c r="I12" s="239">
        <v>1</v>
      </c>
      <c r="J12" s="239">
        <v>3</v>
      </c>
      <c r="K12" s="239"/>
      <c r="L12" s="239">
        <v>3</v>
      </c>
      <c r="M12" s="239"/>
      <c r="N12" s="239">
        <v>3</v>
      </c>
      <c r="O12" s="240">
        <f t="array" ref="O12">SUM(G$7:N$7*G12:N12)</f>
        <v>7.6000000000000005</v>
      </c>
      <c r="P12" s="241">
        <v>4</v>
      </c>
      <c r="Q12" s="242">
        <f t="shared" si="0"/>
        <v>30.400000000000002</v>
      </c>
      <c r="R12" s="237" t="s">
        <v>175</v>
      </c>
      <c r="S12" s="243" t="s">
        <v>176</v>
      </c>
      <c r="T12" s="244" t="s">
        <v>177</v>
      </c>
    </row>
    <row r="13" spans="1:20" s="245" customFormat="1" ht="109.5" customHeight="1" x14ac:dyDescent="0.25">
      <c r="A13" s="232">
        <v>2</v>
      </c>
      <c r="B13" s="233" t="s">
        <v>213</v>
      </c>
      <c r="C13" s="238" t="s">
        <v>178</v>
      </c>
      <c r="D13" s="246" t="s">
        <v>179</v>
      </c>
      <c r="E13" s="236"/>
      <c r="F13" s="237" t="s">
        <v>180</v>
      </c>
      <c r="G13" s="238">
        <v>4</v>
      </c>
      <c r="H13" s="239">
        <v>3</v>
      </c>
      <c r="I13" s="239"/>
      <c r="J13" s="239">
        <v>3</v>
      </c>
      <c r="K13" s="239"/>
      <c r="L13" s="239"/>
      <c r="M13" s="239"/>
      <c r="N13" s="239">
        <v>2</v>
      </c>
      <c r="O13" s="240">
        <f t="array" ref="O13">SUM(G$7:N$7*G13:N13)</f>
        <v>8.2000000000000011</v>
      </c>
      <c r="P13" s="241">
        <v>3</v>
      </c>
      <c r="Q13" s="242">
        <f t="shared" si="0"/>
        <v>24.6</v>
      </c>
      <c r="R13" s="237" t="s">
        <v>181</v>
      </c>
      <c r="S13" s="243" t="s">
        <v>182</v>
      </c>
      <c r="T13" s="244" t="s">
        <v>183</v>
      </c>
    </row>
    <row r="14" spans="1:20" s="245" customFormat="1" ht="109.5" customHeight="1" x14ac:dyDescent="0.25">
      <c r="A14" s="232">
        <v>11</v>
      </c>
      <c r="B14" s="233" t="s">
        <v>216</v>
      </c>
      <c r="C14" s="238" t="s">
        <v>184</v>
      </c>
      <c r="D14" s="239" t="s">
        <v>185</v>
      </c>
      <c r="E14" s="243"/>
      <c r="F14" s="237" t="s">
        <v>186</v>
      </c>
      <c r="G14" s="238"/>
      <c r="H14" s="239"/>
      <c r="I14" s="239">
        <v>1</v>
      </c>
      <c r="J14" s="239">
        <v>4</v>
      </c>
      <c r="K14" s="239"/>
      <c r="L14" s="239"/>
      <c r="M14" s="239">
        <v>3</v>
      </c>
      <c r="N14" s="239"/>
      <c r="O14" s="240">
        <f t="array" ref="O14">SUM(G$7:N$7*G14:N14)</f>
        <v>4.5999999999999996</v>
      </c>
      <c r="P14" s="241">
        <v>4</v>
      </c>
      <c r="Q14" s="242">
        <f t="shared" si="0"/>
        <v>18.399999999999999</v>
      </c>
      <c r="R14" s="237" t="s">
        <v>170</v>
      </c>
      <c r="S14" s="243" t="s">
        <v>187</v>
      </c>
      <c r="T14" s="244"/>
    </row>
    <row r="15" spans="1:20" s="245" customFormat="1" ht="109.5" customHeight="1" x14ac:dyDescent="0.25">
      <c r="A15" s="232">
        <v>6</v>
      </c>
      <c r="B15" s="233" t="s">
        <v>188</v>
      </c>
      <c r="C15" s="238" t="s">
        <v>189</v>
      </c>
      <c r="D15" s="239" t="s">
        <v>190</v>
      </c>
      <c r="E15" s="243" t="s">
        <v>191</v>
      </c>
      <c r="F15" s="237" t="s">
        <v>192</v>
      </c>
      <c r="G15" s="238"/>
      <c r="H15" s="239"/>
      <c r="I15" s="239"/>
      <c r="J15" s="239"/>
      <c r="K15" s="239">
        <v>2</v>
      </c>
      <c r="L15" s="239"/>
      <c r="M15" s="239">
        <v>1</v>
      </c>
      <c r="N15" s="239">
        <v>4</v>
      </c>
      <c r="O15" s="240">
        <f t="array" ref="O15">SUM(G$7:N$7*G15:N15)</f>
        <v>5.2</v>
      </c>
      <c r="P15" s="241">
        <v>3</v>
      </c>
      <c r="Q15" s="242">
        <f t="shared" si="0"/>
        <v>15.600000000000001</v>
      </c>
      <c r="R15" s="237" t="s">
        <v>193</v>
      </c>
      <c r="S15" s="243" t="s">
        <v>194</v>
      </c>
      <c r="T15" s="244" t="s">
        <v>195</v>
      </c>
    </row>
    <row r="16" spans="1:20" s="245" customFormat="1" ht="109.5" customHeight="1" x14ac:dyDescent="0.25">
      <c r="A16" s="232">
        <v>4</v>
      </c>
      <c r="B16" s="247" t="s">
        <v>196</v>
      </c>
      <c r="C16" s="248" t="s">
        <v>197</v>
      </c>
      <c r="D16" s="246" t="s">
        <v>198</v>
      </c>
      <c r="E16" s="249"/>
      <c r="F16" s="247"/>
      <c r="G16" s="238">
        <v>3</v>
      </c>
      <c r="H16" s="239"/>
      <c r="I16" s="239"/>
      <c r="J16" s="239"/>
      <c r="K16" s="239">
        <v>1</v>
      </c>
      <c r="L16" s="239"/>
      <c r="M16" s="239">
        <v>2</v>
      </c>
      <c r="N16" s="241"/>
      <c r="O16" s="240">
        <f t="array" ref="O16">SUM(G$7:N$7*G16:N16)</f>
        <v>3.3999999999999995</v>
      </c>
      <c r="P16" s="241">
        <v>4</v>
      </c>
      <c r="Q16" s="242">
        <f t="shared" si="0"/>
        <v>13.599999999999998</v>
      </c>
      <c r="R16" s="237" t="s">
        <v>199</v>
      </c>
      <c r="S16" s="243" t="s">
        <v>200</v>
      </c>
      <c r="T16" s="244"/>
    </row>
    <row r="17" spans="1:20" s="245" customFormat="1" ht="109.5" customHeight="1" x14ac:dyDescent="0.25">
      <c r="A17" s="232">
        <v>9</v>
      </c>
      <c r="B17" s="250" t="s">
        <v>217</v>
      </c>
      <c r="C17" s="238" t="s">
        <v>201</v>
      </c>
      <c r="D17" s="239"/>
      <c r="E17" s="243"/>
      <c r="F17" s="237"/>
      <c r="G17" s="238">
        <v>4</v>
      </c>
      <c r="H17" s="239"/>
      <c r="I17" s="239">
        <v>1</v>
      </c>
      <c r="J17" s="239">
        <v>4</v>
      </c>
      <c r="K17" s="239"/>
      <c r="L17" s="239"/>
      <c r="M17" s="239">
        <v>3</v>
      </c>
      <c r="N17" s="241">
        <v>4</v>
      </c>
      <c r="O17" s="240">
        <f t="array" ref="O17">SUM(G$7:N$7*G17:N17)</f>
        <v>10.199999999999999</v>
      </c>
      <c r="P17" s="241">
        <v>1</v>
      </c>
      <c r="Q17" s="242">
        <f t="shared" si="0"/>
        <v>10.199999999999999</v>
      </c>
      <c r="R17" s="237" t="s">
        <v>202</v>
      </c>
      <c r="S17" s="243" t="s">
        <v>203</v>
      </c>
      <c r="T17" s="244"/>
    </row>
    <row r="18" spans="1:20" s="245" customFormat="1" ht="109.5" customHeight="1" x14ac:dyDescent="0.25">
      <c r="A18" s="232">
        <v>2</v>
      </c>
      <c r="B18" s="250" t="s">
        <v>218</v>
      </c>
      <c r="C18" s="238" t="s">
        <v>204</v>
      </c>
      <c r="D18" s="239" t="s">
        <v>205</v>
      </c>
      <c r="E18" s="243" t="s">
        <v>206</v>
      </c>
      <c r="F18" s="237" t="s">
        <v>207</v>
      </c>
      <c r="G18" s="238"/>
      <c r="H18" s="239"/>
      <c r="I18" s="239">
        <v>2</v>
      </c>
      <c r="J18" s="239">
        <v>1</v>
      </c>
      <c r="K18" s="239"/>
      <c r="L18" s="239"/>
      <c r="M18" s="239"/>
      <c r="N18" s="241"/>
      <c r="O18" s="240">
        <f t="array" ref="O18">SUM(G$7:N$7*G18:N18)</f>
        <v>2.6</v>
      </c>
      <c r="P18" s="241">
        <v>2</v>
      </c>
      <c r="Q18" s="242">
        <f t="shared" si="0"/>
        <v>5.2</v>
      </c>
      <c r="R18" s="237" t="s">
        <v>208</v>
      </c>
      <c r="S18" s="243" t="s">
        <v>209</v>
      </c>
      <c r="T18" s="244"/>
    </row>
    <row r="19" spans="1:20" x14ac:dyDescent="0.3">
      <c r="A19" s="220"/>
      <c r="B19" s="220"/>
      <c r="C19" s="220"/>
      <c r="D19" s="220"/>
      <c r="E19" s="220"/>
      <c r="F19" s="220"/>
      <c r="G19" s="220"/>
      <c r="H19" s="220"/>
      <c r="I19" s="220"/>
      <c r="J19" s="220"/>
      <c r="K19" s="220"/>
      <c r="L19" s="220"/>
      <c r="M19" s="220"/>
      <c r="N19" s="220"/>
      <c r="O19" s="220"/>
      <c r="P19" s="220"/>
      <c r="Q19" s="220"/>
      <c r="R19" s="220"/>
      <c r="S19" s="220"/>
      <c r="T19" s="220"/>
    </row>
    <row r="20" spans="1:20" x14ac:dyDescent="0.3">
      <c r="A20" s="220"/>
      <c r="B20" s="220"/>
      <c r="C20" s="220"/>
      <c r="D20" s="220"/>
      <c r="E20" s="220"/>
      <c r="F20" s="220"/>
      <c r="G20" s="220"/>
      <c r="H20" s="220"/>
      <c r="I20" s="220"/>
      <c r="J20" s="220"/>
      <c r="K20" s="220"/>
      <c r="L20" s="220"/>
      <c r="M20" s="220"/>
      <c r="N20" s="220"/>
      <c r="O20" s="220"/>
      <c r="P20" s="220"/>
      <c r="Q20" s="220"/>
      <c r="R20" s="220"/>
      <c r="S20" s="220"/>
      <c r="T20" s="220"/>
    </row>
    <row r="21" spans="1:20" x14ac:dyDescent="0.3">
      <c r="A21" s="220"/>
      <c r="B21" s="220"/>
      <c r="C21" s="220"/>
      <c r="D21" s="220"/>
      <c r="E21" s="220"/>
      <c r="F21" s="220"/>
      <c r="G21" s="220"/>
      <c r="H21" s="220"/>
      <c r="I21" s="220"/>
      <c r="J21" s="220"/>
      <c r="K21" s="220"/>
      <c r="L21" s="220"/>
      <c r="M21" s="220"/>
      <c r="N21" s="220"/>
      <c r="O21" s="220"/>
      <c r="P21" s="220"/>
      <c r="Q21" s="220"/>
      <c r="R21" s="220"/>
      <c r="S21" s="220"/>
      <c r="T21" s="220"/>
    </row>
    <row r="22" spans="1:20" x14ac:dyDescent="0.3">
      <c r="A22" s="220"/>
      <c r="B22" s="220"/>
      <c r="C22" s="220"/>
      <c r="D22" s="220"/>
      <c r="E22" s="220"/>
      <c r="F22" s="220"/>
      <c r="G22" s="220"/>
      <c r="H22" s="220"/>
      <c r="I22" s="220"/>
      <c r="J22" s="220"/>
      <c r="K22" s="220"/>
      <c r="L22" s="220"/>
      <c r="M22" s="220"/>
      <c r="N22" s="220"/>
      <c r="O22" s="220"/>
      <c r="P22" s="220"/>
      <c r="Q22" s="220"/>
      <c r="R22" s="220"/>
      <c r="S22" s="220"/>
      <c r="T22" s="220"/>
    </row>
    <row r="23" spans="1:20" x14ac:dyDescent="0.3">
      <c r="A23" s="220"/>
      <c r="B23" s="220"/>
      <c r="C23" s="220"/>
      <c r="D23" s="220"/>
      <c r="E23" s="220"/>
      <c r="F23" s="220"/>
      <c r="G23" s="220"/>
      <c r="H23" s="220"/>
      <c r="I23" s="220"/>
      <c r="J23" s="220"/>
      <c r="K23" s="220"/>
      <c r="L23" s="220"/>
      <c r="M23" s="220"/>
      <c r="N23" s="220"/>
      <c r="O23" s="220"/>
      <c r="P23" s="220"/>
      <c r="Q23" s="220"/>
      <c r="R23" s="220"/>
      <c r="S23" s="220"/>
      <c r="T23" s="220"/>
    </row>
    <row r="24" spans="1:20" x14ac:dyDescent="0.3">
      <c r="A24" s="220"/>
      <c r="B24" s="220"/>
      <c r="C24" s="220"/>
      <c r="D24" s="220"/>
      <c r="E24" s="220"/>
      <c r="F24" s="220"/>
      <c r="G24" s="220"/>
      <c r="H24" s="220"/>
      <c r="I24" s="220"/>
      <c r="J24" s="220"/>
      <c r="K24" s="220"/>
      <c r="L24" s="220"/>
      <c r="M24" s="220"/>
      <c r="N24" s="220"/>
      <c r="O24" s="220"/>
      <c r="P24" s="220"/>
      <c r="Q24" s="220"/>
      <c r="R24" s="220"/>
      <c r="S24" s="220"/>
      <c r="T24" s="220"/>
    </row>
    <row r="25" spans="1:20" x14ac:dyDescent="0.3">
      <c r="A25" s="220"/>
      <c r="B25" s="220"/>
      <c r="C25" s="220"/>
      <c r="D25" s="220"/>
      <c r="E25" s="220"/>
      <c r="F25" s="220"/>
      <c r="G25" s="220"/>
      <c r="H25" s="220"/>
      <c r="I25" s="220"/>
      <c r="J25" s="220"/>
      <c r="K25" s="220"/>
      <c r="L25" s="220"/>
      <c r="M25" s="220"/>
      <c r="N25" s="220"/>
      <c r="O25" s="220"/>
      <c r="P25" s="220"/>
      <c r="Q25" s="220"/>
      <c r="R25" s="220"/>
      <c r="S25" s="220"/>
      <c r="T25" s="220"/>
    </row>
    <row r="26" spans="1:20" x14ac:dyDescent="0.3">
      <c r="A26" s="220"/>
      <c r="B26" s="220"/>
      <c r="C26" s="220"/>
      <c r="D26" s="220"/>
      <c r="E26" s="220"/>
      <c r="F26" s="220"/>
      <c r="G26" s="220"/>
      <c r="H26" s="220"/>
      <c r="I26" s="220"/>
      <c r="J26" s="220"/>
      <c r="K26" s="220"/>
      <c r="L26" s="220"/>
      <c r="M26" s="220"/>
      <c r="N26" s="220"/>
      <c r="O26" s="220"/>
      <c r="P26" s="220"/>
      <c r="Q26" s="220"/>
      <c r="R26" s="220"/>
      <c r="S26" s="220"/>
      <c r="T26" s="220"/>
    </row>
    <row r="27" spans="1:20" x14ac:dyDescent="0.3">
      <c r="A27" s="220"/>
      <c r="B27" s="220"/>
      <c r="C27" s="220"/>
      <c r="D27" s="220"/>
      <c r="E27" s="220"/>
      <c r="F27" s="220"/>
      <c r="G27" s="220"/>
      <c r="H27" s="220"/>
      <c r="I27" s="220"/>
      <c r="J27" s="220"/>
      <c r="K27" s="220"/>
      <c r="L27" s="220"/>
      <c r="M27" s="220"/>
      <c r="N27" s="220"/>
      <c r="O27" s="220"/>
      <c r="P27" s="220"/>
      <c r="Q27" s="220"/>
      <c r="R27" s="220"/>
      <c r="S27" s="220"/>
      <c r="T27" s="220"/>
    </row>
    <row r="28" spans="1:20" x14ac:dyDescent="0.3">
      <c r="A28" s="220"/>
      <c r="B28" s="220"/>
      <c r="C28" s="220"/>
      <c r="D28" s="220"/>
      <c r="E28" s="220"/>
      <c r="F28" s="220"/>
      <c r="G28" s="220"/>
      <c r="H28" s="220"/>
      <c r="I28" s="220"/>
      <c r="J28" s="220"/>
      <c r="K28" s="220"/>
      <c r="L28" s="220"/>
      <c r="M28" s="220"/>
      <c r="N28" s="220"/>
      <c r="O28" s="220"/>
      <c r="P28" s="220"/>
      <c r="Q28" s="220"/>
      <c r="R28" s="220"/>
      <c r="S28" s="220"/>
      <c r="T28" s="220"/>
    </row>
    <row r="29" spans="1:20" x14ac:dyDescent="0.3">
      <c r="A29" s="220"/>
      <c r="B29" s="220"/>
      <c r="C29" s="220"/>
      <c r="D29" s="220"/>
      <c r="E29" s="220"/>
      <c r="F29" s="220"/>
      <c r="G29" s="220"/>
      <c r="H29" s="220"/>
      <c r="I29" s="220"/>
      <c r="J29" s="220"/>
      <c r="K29" s="220"/>
      <c r="L29" s="220"/>
      <c r="M29" s="220"/>
      <c r="N29" s="220"/>
      <c r="O29" s="220"/>
      <c r="P29" s="220"/>
      <c r="Q29" s="220"/>
      <c r="R29" s="220"/>
      <c r="S29" s="220"/>
      <c r="T29" s="220"/>
    </row>
    <row r="30" spans="1:20" x14ac:dyDescent="0.3">
      <c r="A30" s="220"/>
      <c r="B30" s="220"/>
      <c r="C30" s="220"/>
      <c r="D30" s="220"/>
      <c r="E30" s="220"/>
      <c r="F30" s="220"/>
      <c r="G30" s="220"/>
      <c r="H30" s="220"/>
      <c r="I30" s="220"/>
      <c r="J30" s="220"/>
      <c r="K30" s="220"/>
      <c r="L30" s="220"/>
      <c r="M30" s="220"/>
      <c r="N30" s="220"/>
      <c r="O30" s="220"/>
      <c r="P30" s="220"/>
      <c r="Q30" s="220"/>
      <c r="R30" s="220"/>
      <c r="S30" s="220"/>
      <c r="T30" s="220"/>
    </row>
    <row r="31" spans="1:20" x14ac:dyDescent="0.3">
      <c r="A31" s="220"/>
      <c r="B31" s="220"/>
      <c r="C31" s="220"/>
      <c r="D31" s="220"/>
      <c r="E31" s="220"/>
      <c r="F31" s="220"/>
      <c r="G31" s="220"/>
      <c r="H31" s="220"/>
      <c r="I31" s="220"/>
      <c r="J31" s="220"/>
      <c r="K31" s="220"/>
      <c r="L31" s="220"/>
      <c r="M31" s="220"/>
      <c r="N31" s="220"/>
      <c r="O31" s="220"/>
      <c r="P31" s="220"/>
      <c r="Q31" s="220"/>
      <c r="R31" s="220"/>
      <c r="S31" s="220"/>
      <c r="T31" s="220"/>
    </row>
  </sheetData>
  <mergeCells count="3">
    <mergeCell ref="G5:N5"/>
    <mergeCell ref="R5:S5"/>
    <mergeCell ref="A1:T3"/>
  </mergeCells>
  <conditionalFormatting sqref="Q8:Q18">
    <cfRule type="cellIs" dxfId="6" priority="1" operator="between">
      <formula>0</formula>
      <formula>9.9999</formula>
    </cfRule>
    <cfRule type="cellIs" dxfId="5" priority="2" operator="between">
      <formula>60</formula>
      <formula>95</formula>
    </cfRule>
    <cfRule type="cellIs" dxfId="4" priority="3" operator="between">
      <formula>40</formula>
      <formula>59.9999</formula>
    </cfRule>
    <cfRule type="cellIs" dxfId="3" priority="4" operator="between">
      <formula>20</formula>
      <formula>39.99999</formula>
    </cfRule>
    <cfRule type="cellIs" dxfId="2" priority="5" operator="between">
      <formula>10</formula>
      <formula>19.9999</formula>
    </cfRule>
  </conditionalFormatting>
  <pageMargins left="0.23622047244094491" right="0.23622047244094491" top="0.74803149606299213" bottom="0.74803149606299213" header="0.31496062992125984" footer="0.31496062992125984"/>
  <pageSetup paperSize="3" scale="65" fitToHeight="2" orientation="landscape"/>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936D"/>
  </sheetPr>
  <dimension ref="A1"/>
  <sheetViews>
    <sheetView showGridLines="0" workbookViewId="0">
      <selection activeCell="H9" sqref="H9"/>
    </sheetView>
  </sheetViews>
  <sheetFormatPr defaultColWidth="8.875" defaultRowHeight="15.75" x14ac:dyDescent="0.25"/>
  <sheetData/>
  <pageMargins left="0.7" right="0.7" top="0.75" bottom="0.75" header="0.3" footer="0.3"/>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58A"/>
  </sheetPr>
  <dimension ref="A1:FO25"/>
  <sheetViews>
    <sheetView topLeftCell="C1" zoomScale="70" zoomScaleNormal="70" workbookViewId="0">
      <selection activeCell="C6" sqref="C6"/>
    </sheetView>
  </sheetViews>
  <sheetFormatPr defaultColWidth="9" defaultRowHeight="17.25" x14ac:dyDescent="0.3"/>
  <cols>
    <col min="1" max="56" width="17.375" style="4" customWidth="1"/>
    <col min="57" max="16384" width="9" style="4"/>
  </cols>
  <sheetData>
    <row r="1" spans="1:171" ht="21" customHeight="1" x14ac:dyDescent="0.3">
      <c r="A1" s="541" t="s">
        <v>835</v>
      </c>
      <c r="B1" s="541"/>
      <c r="C1" s="541"/>
      <c r="D1" s="541"/>
      <c r="E1" s="541"/>
      <c r="F1" s="541"/>
      <c r="G1" s="541"/>
      <c r="H1" s="541"/>
      <c r="I1" s="541"/>
      <c r="J1" s="541"/>
      <c r="K1" s="541"/>
      <c r="L1" s="541"/>
      <c r="M1" s="541"/>
      <c r="N1" s="541"/>
      <c r="O1" s="541"/>
      <c r="P1" s="541"/>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row>
    <row r="2" spans="1:171" ht="21" customHeight="1" x14ac:dyDescent="0.3">
      <c r="A2" s="541"/>
      <c r="B2" s="541"/>
      <c r="C2" s="541"/>
      <c r="D2" s="541"/>
      <c r="E2" s="541"/>
      <c r="F2" s="541"/>
      <c r="G2" s="541"/>
      <c r="H2" s="541"/>
      <c r="I2" s="541"/>
      <c r="J2" s="541"/>
      <c r="K2" s="541"/>
      <c r="L2" s="541"/>
      <c r="M2" s="541"/>
      <c r="N2" s="541"/>
      <c r="O2" s="541"/>
      <c r="P2" s="541"/>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pans="1:171" x14ac:dyDescent="0.3">
      <c r="A3" s="541"/>
      <c r="B3" s="541"/>
      <c r="C3" s="541"/>
      <c r="D3" s="541"/>
      <c r="E3" s="541"/>
      <c r="F3" s="541"/>
      <c r="G3" s="541"/>
      <c r="H3" s="541"/>
      <c r="I3" s="541"/>
      <c r="J3" s="541"/>
      <c r="K3" s="541"/>
      <c r="L3" s="541"/>
      <c r="M3" s="541"/>
      <c r="N3" s="541"/>
      <c r="O3" s="541"/>
      <c r="P3" s="541"/>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row>
    <row r="4" spans="1:171" s="70" customFormat="1" ht="20.25" x14ac:dyDescent="0.3">
      <c r="A4" s="251"/>
      <c r="B4" s="251"/>
      <c r="C4" s="251"/>
      <c r="D4" s="251"/>
      <c r="E4" s="251"/>
      <c r="F4" s="251"/>
      <c r="G4" s="251"/>
      <c r="H4" s="251"/>
      <c r="I4" s="251"/>
      <c r="J4" s="251"/>
      <c r="K4" s="251"/>
      <c r="L4" s="251"/>
      <c r="M4" s="251"/>
      <c r="N4" s="251"/>
      <c r="O4" s="251"/>
      <c r="P4" s="251"/>
    </row>
    <row r="5" spans="1:171" s="253" customFormat="1" ht="25.5" customHeight="1" x14ac:dyDescent="0.25">
      <c r="A5" s="544" t="s">
        <v>348</v>
      </c>
      <c r="B5" s="542"/>
      <c r="C5" s="542"/>
      <c r="D5" s="542"/>
      <c r="E5" s="542"/>
      <c r="F5" s="542"/>
      <c r="G5" s="542"/>
      <c r="H5" s="542"/>
      <c r="I5" s="542"/>
      <c r="J5" s="542"/>
      <c r="K5" s="542"/>
      <c r="L5" s="542"/>
      <c r="M5" s="542"/>
      <c r="N5" s="542"/>
      <c r="O5" s="542"/>
      <c r="P5" s="542"/>
      <c r="Q5" s="545" t="s">
        <v>416</v>
      </c>
      <c r="R5" s="545"/>
      <c r="S5" s="545"/>
      <c r="T5" s="545"/>
      <c r="U5" s="545"/>
      <c r="V5" s="545"/>
      <c r="W5" s="546" t="s">
        <v>417</v>
      </c>
      <c r="X5" s="546"/>
      <c r="Y5" s="545" t="s">
        <v>418</v>
      </c>
      <c r="Z5" s="545"/>
      <c r="AA5" s="545"/>
      <c r="AB5" s="545"/>
      <c r="AC5" s="545"/>
      <c r="AD5" s="545"/>
      <c r="AE5" s="546" t="s">
        <v>417</v>
      </c>
      <c r="AF5" s="546"/>
      <c r="AG5" s="546"/>
      <c r="AH5" s="546"/>
      <c r="AI5" s="542" t="s">
        <v>349</v>
      </c>
      <c r="AJ5" s="542"/>
      <c r="AK5" s="542"/>
      <c r="AL5" s="542"/>
      <c r="AM5" s="542"/>
      <c r="AN5" s="542"/>
      <c r="AO5" s="542"/>
      <c r="AP5" s="542"/>
      <c r="AQ5" s="542"/>
      <c r="AR5" s="542"/>
      <c r="AS5" s="542"/>
      <c r="AT5" s="542"/>
      <c r="AU5" s="542"/>
      <c r="AV5" s="542"/>
      <c r="AW5" s="542"/>
      <c r="AX5" s="542"/>
      <c r="AY5" s="542"/>
      <c r="AZ5" s="542"/>
      <c r="BA5" s="542"/>
      <c r="BB5" s="542"/>
      <c r="BC5" s="542" t="s">
        <v>350</v>
      </c>
      <c r="BD5" s="543"/>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row>
    <row r="6" spans="1:171" s="154" customFormat="1" ht="51" x14ac:dyDescent="0.25">
      <c r="A6" s="254" t="s">
        <v>419</v>
      </c>
      <c r="B6" s="255" t="s">
        <v>420</v>
      </c>
      <c r="C6" s="256" t="s">
        <v>421</v>
      </c>
      <c r="D6" s="256" t="s">
        <v>422</v>
      </c>
      <c r="E6" s="255" t="s">
        <v>423</v>
      </c>
      <c r="F6" s="255" t="s">
        <v>424</v>
      </c>
      <c r="G6" s="257" t="s">
        <v>425</v>
      </c>
      <c r="H6" s="257" t="s">
        <v>426</v>
      </c>
      <c r="I6" s="258" t="s">
        <v>427</v>
      </c>
      <c r="J6" s="258" t="s">
        <v>428</v>
      </c>
      <c r="K6" s="255" t="s">
        <v>429</v>
      </c>
      <c r="L6" s="255" t="s">
        <v>430</v>
      </c>
      <c r="M6" s="255" t="s">
        <v>431</v>
      </c>
      <c r="N6" s="255" t="s">
        <v>432</v>
      </c>
      <c r="O6" s="259" t="s">
        <v>433</v>
      </c>
      <c r="P6" s="259" t="s">
        <v>434</v>
      </c>
      <c r="Q6" s="260" t="s">
        <v>435</v>
      </c>
      <c r="R6" s="261" t="s">
        <v>352</v>
      </c>
      <c r="S6" s="261" t="s">
        <v>436</v>
      </c>
      <c r="T6" s="261" t="s">
        <v>437</v>
      </c>
      <c r="U6" s="261" t="s">
        <v>438</v>
      </c>
      <c r="V6" s="261" t="s">
        <v>353</v>
      </c>
      <c r="W6" s="262" t="s">
        <v>439</v>
      </c>
      <c r="X6" s="262" t="s">
        <v>440</v>
      </c>
      <c r="Y6" s="260" t="s">
        <v>435</v>
      </c>
      <c r="Z6" s="261" t="s">
        <v>352</v>
      </c>
      <c r="AA6" s="261" t="s">
        <v>436</v>
      </c>
      <c r="AB6" s="261" t="s">
        <v>437</v>
      </c>
      <c r="AC6" s="261" t="s">
        <v>438</v>
      </c>
      <c r="AD6" s="261" t="s">
        <v>353</v>
      </c>
      <c r="AE6" s="262" t="s">
        <v>439</v>
      </c>
      <c r="AF6" s="262" t="s">
        <v>440</v>
      </c>
      <c r="AG6" s="262" t="s">
        <v>441</v>
      </c>
      <c r="AH6" s="262" t="s">
        <v>442</v>
      </c>
      <c r="AI6" s="263">
        <v>2015</v>
      </c>
      <c r="AJ6" s="263">
        <f>AI6+1</f>
        <v>2016</v>
      </c>
      <c r="AK6" s="263">
        <f t="shared" ref="AK6:BB6" si="0">AJ6+1</f>
        <v>2017</v>
      </c>
      <c r="AL6" s="263">
        <f t="shared" si="0"/>
        <v>2018</v>
      </c>
      <c r="AM6" s="263">
        <f t="shared" si="0"/>
        <v>2019</v>
      </c>
      <c r="AN6" s="263">
        <f t="shared" si="0"/>
        <v>2020</v>
      </c>
      <c r="AO6" s="263">
        <f t="shared" si="0"/>
        <v>2021</v>
      </c>
      <c r="AP6" s="263">
        <f t="shared" si="0"/>
        <v>2022</v>
      </c>
      <c r="AQ6" s="263">
        <f t="shared" si="0"/>
        <v>2023</v>
      </c>
      <c r="AR6" s="263">
        <f t="shared" si="0"/>
        <v>2024</v>
      </c>
      <c r="AS6" s="263">
        <f t="shared" si="0"/>
        <v>2025</v>
      </c>
      <c r="AT6" s="263">
        <f t="shared" si="0"/>
        <v>2026</v>
      </c>
      <c r="AU6" s="263">
        <f t="shared" si="0"/>
        <v>2027</v>
      </c>
      <c r="AV6" s="263">
        <f t="shared" si="0"/>
        <v>2028</v>
      </c>
      <c r="AW6" s="263">
        <f t="shared" si="0"/>
        <v>2029</v>
      </c>
      <c r="AX6" s="263">
        <f t="shared" si="0"/>
        <v>2030</v>
      </c>
      <c r="AY6" s="263">
        <f t="shared" si="0"/>
        <v>2031</v>
      </c>
      <c r="AZ6" s="263">
        <f t="shared" si="0"/>
        <v>2032</v>
      </c>
      <c r="BA6" s="263">
        <f t="shared" si="0"/>
        <v>2033</v>
      </c>
      <c r="BB6" s="263">
        <f t="shared" si="0"/>
        <v>2034</v>
      </c>
      <c r="BC6" s="264" t="s">
        <v>354</v>
      </c>
      <c r="BD6" s="265" t="s">
        <v>443</v>
      </c>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c r="DF6" s="266"/>
      <c r="DG6" s="266"/>
      <c r="DH6" s="266"/>
      <c r="DI6" s="266"/>
      <c r="DJ6" s="266"/>
      <c r="DK6" s="266"/>
      <c r="DL6" s="266"/>
      <c r="DM6" s="266"/>
      <c r="DN6" s="266"/>
      <c r="DO6" s="266"/>
      <c r="DP6" s="266"/>
      <c r="DQ6" s="266"/>
      <c r="DR6" s="266"/>
      <c r="DS6" s="266"/>
      <c r="DT6" s="266"/>
      <c r="DU6" s="266"/>
      <c r="DV6" s="266"/>
      <c r="DW6" s="266"/>
      <c r="DX6" s="266"/>
      <c r="DY6" s="266"/>
      <c r="DZ6" s="266"/>
      <c r="EA6" s="266"/>
      <c r="EB6" s="266"/>
      <c r="EC6" s="266"/>
      <c r="ED6" s="266"/>
      <c r="EE6" s="266"/>
      <c r="EF6" s="266"/>
      <c r="EG6" s="266"/>
      <c r="EH6" s="266"/>
      <c r="EI6" s="266"/>
      <c r="EJ6" s="266"/>
      <c r="EK6" s="266"/>
      <c r="EL6" s="266"/>
      <c r="EM6" s="266"/>
      <c r="EN6" s="266"/>
      <c r="EO6" s="266"/>
      <c r="EP6" s="266"/>
      <c r="EQ6" s="266"/>
      <c r="ER6" s="266"/>
      <c r="ES6" s="266"/>
      <c r="ET6" s="266"/>
      <c r="EU6" s="266"/>
      <c r="EV6" s="266"/>
      <c r="EW6" s="266"/>
      <c r="EX6" s="266"/>
      <c r="EY6" s="266"/>
      <c r="EZ6" s="266"/>
      <c r="FA6" s="266"/>
      <c r="FB6" s="266"/>
      <c r="FC6" s="266"/>
      <c r="FD6" s="266"/>
      <c r="FE6" s="266"/>
      <c r="FF6" s="266"/>
      <c r="FG6" s="266"/>
      <c r="FH6" s="266"/>
      <c r="FI6" s="266"/>
      <c r="FJ6" s="266"/>
      <c r="FK6" s="266"/>
      <c r="FL6" s="266"/>
      <c r="FM6" s="266"/>
      <c r="FN6" s="266"/>
      <c r="FO6" s="266"/>
    </row>
    <row r="7" spans="1:171" s="267" customFormat="1" ht="25.5" customHeight="1" x14ac:dyDescent="0.25">
      <c r="A7" s="414" t="s">
        <v>444</v>
      </c>
      <c r="B7" s="415"/>
      <c r="C7" s="414"/>
      <c r="D7" s="414"/>
      <c r="E7" s="415"/>
      <c r="F7" s="415"/>
      <c r="G7" s="416"/>
      <c r="H7" s="416"/>
      <c r="I7" s="417"/>
      <c r="J7" s="417"/>
      <c r="K7" s="415"/>
      <c r="L7" s="415"/>
      <c r="M7" s="415"/>
      <c r="N7" s="415"/>
      <c r="O7" s="418"/>
      <c r="P7" s="418"/>
      <c r="Q7" s="419"/>
      <c r="R7" s="415"/>
      <c r="S7" s="415"/>
      <c r="T7" s="415"/>
      <c r="U7" s="415"/>
      <c r="V7" s="415"/>
      <c r="W7" s="418"/>
      <c r="X7" s="418"/>
      <c r="Y7" s="419"/>
      <c r="Z7" s="415"/>
      <c r="AA7" s="415"/>
      <c r="AB7" s="415"/>
      <c r="AC7" s="415"/>
      <c r="AD7" s="415"/>
      <c r="AE7" s="418"/>
      <c r="AF7" s="418"/>
      <c r="AG7" s="418"/>
      <c r="AH7" s="418"/>
      <c r="AI7" s="414"/>
      <c r="AJ7" s="414"/>
      <c r="AK7" s="414"/>
      <c r="AL7" s="414"/>
      <c r="AM7" s="414"/>
      <c r="AN7" s="414"/>
      <c r="AO7" s="414"/>
      <c r="AP7" s="414"/>
      <c r="AQ7" s="414"/>
      <c r="AR7" s="414"/>
      <c r="AS7" s="414"/>
      <c r="AT7" s="414"/>
      <c r="AU7" s="414"/>
      <c r="AV7" s="414"/>
      <c r="AW7" s="414"/>
      <c r="AX7" s="414"/>
      <c r="AY7" s="414"/>
      <c r="AZ7" s="414"/>
      <c r="BA7" s="414"/>
      <c r="BB7" s="414"/>
      <c r="BC7" s="415"/>
      <c r="BD7" s="415"/>
    </row>
    <row r="8" spans="1:171" s="154" customFormat="1" ht="23.25" customHeight="1" x14ac:dyDescent="0.25">
      <c r="A8" s="268" t="s">
        <v>445</v>
      </c>
      <c r="E8" s="155"/>
      <c r="G8" s="269"/>
      <c r="H8" s="269"/>
      <c r="I8" s="270"/>
      <c r="M8" s="271"/>
    </row>
    <row r="9" spans="1:171" s="154" customFormat="1" ht="23.25" customHeight="1" x14ac:dyDescent="0.25">
      <c r="A9" s="272" t="s">
        <v>446</v>
      </c>
      <c r="B9" s="272" t="s">
        <v>44</v>
      </c>
      <c r="C9" s="73"/>
      <c r="D9" s="73"/>
      <c r="E9" s="272" t="s">
        <v>447</v>
      </c>
      <c r="F9" s="273">
        <v>3</v>
      </c>
      <c r="G9" s="274">
        <v>7</v>
      </c>
      <c r="H9" s="273">
        <v>243.84495675710008</v>
      </c>
      <c r="I9" s="273">
        <v>1980</v>
      </c>
      <c r="J9" s="273">
        <v>1980</v>
      </c>
      <c r="K9" s="275">
        <v>27</v>
      </c>
      <c r="L9" s="275">
        <v>80</v>
      </c>
      <c r="M9" s="276">
        <v>27</v>
      </c>
      <c r="N9" s="276">
        <v>80</v>
      </c>
      <c r="O9" s="277">
        <v>35</v>
      </c>
      <c r="P9" s="277">
        <v>35</v>
      </c>
      <c r="Q9" s="278">
        <v>37.049799999999998</v>
      </c>
      <c r="R9" s="279">
        <v>63240.848152014449</v>
      </c>
      <c r="S9" s="280">
        <v>27667.871066506323</v>
      </c>
      <c r="T9" s="280">
        <v>35572.97708550813</v>
      </c>
      <c r="U9" s="281">
        <v>0.5625</v>
      </c>
      <c r="V9" s="280">
        <v>0</v>
      </c>
      <c r="W9" s="282">
        <v>2060</v>
      </c>
      <c r="X9" s="282">
        <v>2140</v>
      </c>
      <c r="Y9" s="278">
        <v>25</v>
      </c>
      <c r="Z9" s="279">
        <v>42672.867432492516</v>
      </c>
      <c r="AA9" s="280">
        <v>42672.867432492516</v>
      </c>
      <c r="AB9" s="280">
        <v>0</v>
      </c>
      <c r="AC9" s="281">
        <v>0</v>
      </c>
      <c r="AD9" s="280">
        <v>42672.867432492516</v>
      </c>
      <c r="AE9" s="282">
        <v>2015</v>
      </c>
      <c r="AF9" s="282">
        <v>2042</v>
      </c>
      <c r="AG9" s="282">
        <v>2069</v>
      </c>
      <c r="AH9" s="282">
        <v>2096</v>
      </c>
      <c r="AI9" s="280">
        <f>IF(OR(AD9&gt;0,AE9=AI$6,AF9=AI$6,AG9=AI$6,AH9=AI$6),Z9,0)</f>
        <v>42672.867432492516</v>
      </c>
      <c r="AJ9" s="280">
        <f>IF(OR(AE9=AJ$6,AF9=AJ$6,AG9=AJ$6,AH9=AJ$6),Z9,0)</f>
        <v>0</v>
      </c>
      <c r="AK9" s="280">
        <f>IF(OR(AF9=AK$6,AG9=AK$6,AH9=AK$6,AI9=AK$6),AA9,0)</f>
        <v>0</v>
      </c>
      <c r="AL9" s="280">
        <f t="shared" ref="AL9:BB9" si="1">IF(OR(AG9=AL$6,AH9=AL$6,AI9=AL$6,AJ9=AL$6),AB9,0)</f>
        <v>0</v>
      </c>
      <c r="AM9" s="280">
        <f t="shared" si="1"/>
        <v>0</v>
      </c>
      <c r="AN9" s="280">
        <f t="shared" si="1"/>
        <v>0</v>
      </c>
      <c r="AO9" s="280">
        <f t="shared" si="1"/>
        <v>0</v>
      </c>
      <c r="AP9" s="280">
        <f t="shared" si="1"/>
        <v>0</v>
      </c>
      <c r="AQ9" s="280">
        <f t="shared" si="1"/>
        <v>0</v>
      </c>
      <c r="AR9" s="280">
        <f t="shared" si="1"/>
        <v>0</v>
      </c>
      <c r="AS9" s="280">
        <f t="shared" si="1"/>
        <v>0</v>
      </c>
      <c r="AT9" s="280">
        <f t="shared" si="1"/>
        <v>0</v>
      </c>
      <c r="AU9" s="280">
        <f t="shared" si="1"/>
        <v>0</v>
      </c>
      <c r="AV9" s="280">
        <f t="shared" si="1"/>
        <v>0</v>
      </c>
      <c r="AW9" s="280">
        <f t="shared" si="1"/>
        <v>0</v>
      </c>
      <c r="AX9" s="280">
        <f t="shared" si="1"/>
        <v>0</v>
      </c>
      <c r="AY9" s="280">
        <f t="shared" si="1"/>
        <v>0</v>
      </c>
      <c r="AZ9" s="280">
        <f t="shared" si="1"/>
        <v>0</v>
      </c>
      <c r="BA9" s="280">
        <f t="shared" si="1"/>
        <v>0</v>
      </c>
      <c r="BB9" s="280">
        <f t="shared" si="1"/>
        <v>0</v>
      </c>
      <c r="BC9" s="280">
        <f t="shared" ref="BC9:BC11" si="2">SUM(AI9:BB9)</f>
        <v>42672.867432492516</v>
      </c>
      <c r="BD9" s="280">
        <f t="shared" ref="BD9:BD23" si="3">(R9/N9)+(Z9/M9)</f>
        <v>2370.9871734739777</v>
      </c>
    </row>
    <row r="10" spans="1:171" s="154" customFormat="1" ht="23.25" customHeight="1" x14ac:dyDescent="0.25">
      <c r="A10" s="272" t="s">
        <v>448</v>
      </c>
      <c r="B10" s="272" t="s">
        <v>449</v>
      </c>
      <c r="E10" s="272" t="s">
        <v>447</v>
      </c>
      <c r="F10" s="273">
        <v>3</v>
      </c>
      <c r="G10" s="274">
        <v>7</v>
      </c>
      <c r="H10" s="273">
        <v>93.772667625408246</v>
      </c>
      <c r="I10" s="273">
        <v>1980</v>
      </c>
      <c r="J10" s="273">
        <v>1980</v>
      </c>
      <c r="K10" s="275">
        <v>27</v>
      </c>
      <c r="L10" s="275">
        <v>80</v>
      </c>
      <c r="M10" s="276">
        <v>27</v>
      </c>
      <c r="N10" s="276">
        <v>80</v>
      </c>
      <c r="O10" s="277">
        <v>35</v>
      </c>
      <c r="P10" s="277">
        <v>35</v>
      </c>
      <c r="Q10" s="278">
        <v>37.049799999999998</v>
      </c>
      <c r="R10" s="279">
        <v>24319.81006691495</v>
      </c>
      <c r="S10" s="280">
        <v>10639.916904275291</v>
      </c>
      <c r="T10" s="280">
        <v>13679.893162639659</v>
      </c>
      <c r="U10" s="281">
        <v>0.5625</v>
      </c>
      <c r="V10" s="280">
        <v>0</v>
      </c>
      <c r="W10" s="282">
        <v>2060</v>
      </c>
      <c r="X10" s="282">
        <v>2140</v>
      </c>
      <c r="Y10" s="278">
        <v>25</v>
      </c>
      <c r="Z10" s="279">
        <v>16410.216834446444</v>
      </c>
      <c r="AA10" s="280">
        <v>16410.216834446444</v>
      </c>
      <c r="AB10" s="280">
        <v>0</v>
      </c>
      <c r="AC10" s="281">
        <v>0</v>
      </c>
      <c r="AD10" s="280">
        <v>16410.216834446444</v>
      </c>
      <c r="AE10" s="282">
        <v>2015</v>
      </c>
      <c r="AF10" s="282">
        <v>2042</v>
      </c>
      <c r="AG10" s="282">
        <v>2069</v>
      </c>
      <c r="AH10" s="282">
        <v>2096</v>
      </c>
      <c r="AI10" s="280">
        <f t="shared" ref="AI10:AI23" si="4">IF(OR(AD10&gt;0,AE10=AI$6,AF10=AI$6,AG10=AI$6,AH10=AI$6),Z10,0)</f>
        <v>16410.216834446444</v>
      </c>
      <c r="AJ10" s="280">
        <f t="shared" ref="AJ10:AJ23" si="5">IF(OR(AE10=AJ$6,AF10=AJ$6,AG10=AJ$6,AH10=AJ$6),Z10,0)</f>
        <v>0</v>
      </c>
      <c r="AK10" s="280">
        <f t="shared" ref="AK10:AK23" si="6">IF(OR(AF10=AK$6,AG10=AK$6,AH10=AK$6,AI10=AK$6),AA10,0)</f>
        <v>0</v>
      </c>
      <c r="AL10" s="280">
        <f t="shared" ref="AL10:AL23" si="7">IF(OR(AG10=AL$6,AH10=AL$6,AI10=AL$6,AJ10=AL$6),AB10,0)</f>
        <v>0</v>
      </c>
      <c r="AM10" s="280">
        <f t="shared" ref="AM10:AM23" si="8">IF(OR(AH10=AM$6,AI10=AM$6,AJ10=AM$6,AK10=AM$6),AC10,0)</f>
        <v>0</v>
      </c>
      <c r="AN10" s="280">
        <f t="shared" ref="AN10:AN23" si="9">IF(OR(AI10=AN$6,AJ10=AN$6,AK10=AN$6,AL10=AN$6),AD10,0)</f>
        <v>0</v>
      </c>
      <c r="AO10" s="280">
        <f t="shared" ref="AO10:AO23" si="10">IF(OR(AJ10=AO$6,AK10=AO$6,AL10=AO$6,AM10=AO$6),AE10,0)</f>
        <v>0</v>
      </c>
      <c r="AP10" s="280">
        <f t="shared" ref="AP10:AP23" si="11">IF(OR(AK10=AP$6,AL10=AP$6,AM10=AP$6,AN10=AP$6),AF10,0)</f>
        <v>0</v>
      </c>
      <c r="AQ10" s="280">
        <f t="shared" ref="AQ10:AQ23" si="12">IF(OR(AL10=AQ$6,AM10=AQ$6,AN10=AQ$6,AO10=AQ$6),AG10,0)</f>
        <v>0</v>
      </c>
      <c r="AR10" s="280">
        <f t="shared" ref="AR10:AR23" si="13">IF(OR(AM10=AR$6,AN10=AR$6,AO10=AR$6,AP10=AR$6),AH10,0)</f>
        <v>0</v>
      </c>
      <c r="AS10" s="280">
        <f t="shared" ref="AS10:AS23" si="14">IF(OR(AN10=AS$6,AO10=AS$6,AP10=AS$6,AQ10=AS$6),AI10,0)</f>
        <v>0</v>
      </c>
      <c r="AT10" s="280">
        <f t="shared" ref="AT10:AT23" si="15">IF(OR(AO10=AT$6,AP10=AT$6,AQ10=AT$6,AR10=AT$6),AJ10,0)</f>
        <v>0</v>
      </c>
      <c r="AU10" s="280">
        <f t="shared" ref="AU10:AU23" si="16">IF(OR(AP10=AU$6,AQ10=AU$6,AR10=AU$6,AS10=AU$6),AK10,0)</f>
        <v>0</v>
      </c>
      <c r="AV10" s="280">
        <f t="shared" ref="AV10:AV23" si="17">IF(OR(AQ10=AV$6,AR10=AV$6,AS10=AV$6,AT10=AV$6),AL10,0)</f>
        <v>0</v>
      </c>
      <c r="AW10" s="280">
        <f t="shared" ref="AW10:AW23" si="18">IF(OR(AR10=AW$6,AS10=AW$6,AT10=AW$6,AU10=AW$6),AM10,0)</f>
        <v>0</v>
      </c>
      <c r="AX10" s="280">
        <f t="shared" ref="AX10:AX23" si="19">IF(OR(AS10=AX$6,AT10=AX$6,AU10=AX$6,AV10=AX$6),AN10,0)</f>
        <v>0</v>
      </c>
      <c r="AY10" s="280">
        <f t="shared" ref="AY10:AY23" si="20">IF(OR(AT10=AY$6,AU10=AY$6,AV10=AY$6,AW10=AY$6),AO10,0)</f>
        <v>0</v>
      </c>
      <c r="AZ10" s="280">
        <f t="shared" ref="AZ10:AZ23" si="21">IF(OR(AU10=AZ$6,AV10=AZ$6,AW10=AZ$6,AX10=AZ$6),AP10,0)</f>
        <v>0</v>
      </c>
      <c r="BA10" s="280">
        <f t="shared" ref="BA10:BA23" si="22">IF(OR(AV10=BA$6,AW10=BA$6,AX10=BA$6,AY10=BA$6),AQ10,0)</f>
        <v>0</v>
      </c>
      <c r="BB10" s="280">
        <f t="shared" ref="BB10:BB23" si="23">IF(OR(AW10=BB$6,AX10=BB$6,AY10=BB$6,AZ10=BB$6),AR10,0)</f>
        <v>0</v>
      </c>
      <c r="BC10" s="280">
        <f t="shared" si="2"/>
        <v>16410.216834446444</v>
      </c>
      <c r="BD10" s="280">
        <f t="shared" si="3"/>
        <v>911.78343451963849</v>
      </c>
    </row>
    <row r="11" spans="1:171" s="154" customFormat="1" ht="23.25" customHeight="1" x14ac:dyDescent="0.25">
      <c r="A11" s="272" t="s">
        <v>450</v>
      </c>
      <c r="B11" s="272" t="s">
        <v>449</v>
      </c>
      <c r="E11" s="272" t="s">
        <v>447</v>
      </c>
      <c r="F11" s="273">
        <v>3</v>
      </c>
      <c r="G11" s="274">
        <v>7</v>
      </c>
      <c r="H11" s="273">
        <v>72.754929129188369</v>
      </c>
      <c r="I11" s="273">
        <v>1980</v>
      </c>
      <c r="J11" s="273">
        <v>1980</v>
      </c>
      <c r="K11" s="275">
        <v>27</v>
      </c>
      <c r="L11" s="275">
        <v>80</v>
      </c>
      <c r="M11" s="276">
        <v>27</v>
      </c>
      <c r="N11" s="276">
        <v>80</v>
      </c>
      <c r="O11" s="277">
        <v>35</v>
      </c>
      <c r="P11" s="277">
        <v>35</v>
      </c>
      <c r="Q11" s="278">
        <v>37.049799999999998</v>
      </c>
      <c r="R11" s="279">
        <v>18868.889012754222</v>
      </c>
      <c r="S11" s="280">
        <v>8255.1389430799718</v>
      </c>
      <c r="T11" s="280">
        <v>10613.75006967425</v>
      </c>
      <c r="U11" s="281">
        <v>0.5625</v>
      </c>
      <c r="V11" s="280">
        <v>0</v>
      </c>
      <c r="W11" s="282">
        <v>2060</v>
      </c>
      <c r="X11" s="282">
        <v>2140</v>
      </c>
      <c r="Y11" s="278">
        <v>25</v>
      </c>
      <c r="Z11" s="279">
        <v>12732.112597607964</v>
      </c>
      <c r="AA11" s="280">
        <v>12732.112597607964</v>
      </c>
      <c r="AB11" s="280">
        <v>0</v>
      </c>
      <c r="AC11" s="281">
        <v>0</v>
      </c>
      <c r="AD11" s="280">
        <v>12732.112597607964</v>
      </c>
      <c r="AE11" s="282">
        <v>2015</v>
      </c>
      <c r="AF11" s="282">
        <v>2042</v>
      </c>
      <c r="AG11" s="282">
        <v>2069</v>
      </c>
      <c r="AH11" s="282">
        <v>2096</v>
      </c>
      <c r="AI11" s="280">
        <f t="shared" si="4"/>
        <v>12732.112597607964</v>
      </c>
      <c r="AJ11" s="280">
        <f t="shared" si="5"/>
        <v>0</v>
      </c>
      <c r="AK11" s="280">
        <f t="shared" si="6"/>
        <v>0</v>
      </c>
      <c r="AL11" s="280">
        <f t="shared" si="7"/>
        <v>0</v>
      </c>
      <c r="AM11" s="280">
        <f t="shared" si="8"/>
        <v>0</v>
      </c>
      <c r="AN11" s="280">
        <f t="shared" si="9"/>
        <v>0</v>
      </c>
      <c r="AO11" s="280">
        <f t="shared" si="10"/>
        <v>0</v>
      </c>
      <c r="AP11" s="280">
        <f t="shared" si="11"/>
        <v>0</v>
      </c>
      <c r="AQ11" s="280">
        <f t="shared" si="12"/>
        <v>0</v>
      </c>
      <c r="AR11" s="280">
        <f t="shared" si="13"/>
        <v>0</v>
      </c>
      <c r="AS11" s="280">
        <f t="shared" si="14"/>
        <v>0</v>
      </c>
      <c r="AT11" s="280">
        <f t="shared" si="15"/>
        <v>0</v>
      </c>
      <c r="AU11" s="280">
        <f t="shared" si="16"/>
        <v>0</v>
      </c>
      <c r="AV11" s="280">
        <f t="shared" si="17"/>
        <v>0</v>
      </c>
      <c r="AW11" s="280">
        <f t="shared" si="18"/>
        <v>0</v>
      </c>
      <c r="AX11" s="280">
        <f t="shared" si="19"/>
        <v>0</v>
      </c>
      <c r="AY11" s="280">
        <f t="shared" si="20"/>
        <v>0</v>
      </c>
      <c r="AZ11" s="280">
        <f t="shared" si="21"/>
        <v>0</v>
      </c>
      <c r="BA11" s="280">
        <f t="shared" si="22"/>
        <v>0</v>
      </c>
      <c r="BB11" s="280">
        <f t="shared" si="23"/>
        <v>0</v>
      </c>
      <c r="BC11" s="280">
        <f t="shared" si="2"/>
        <v>12732.112597607964</v>
      </c>
      <c r="BD11" s="280">
        <f t="shared" si="3"/>
        <v>707.42083849675976</v>
      </c>
    </row>
    <row r="12" spans="1:171" s="154" customFormat="1" ht="23.25" customHeight="1" x14ac:dyDescent="0.25">
      <c r="A12" s="272" t="s">
        <v>451</v>
      </c>
      <c r="B12" s="272" t="s">
        <v>449</v>
      </c>
      <c r="E12" s="272" t="s">
        <v>447</v>
      </c>
      <c r="F12" s="273">
        <v>3</v>
      </c>
      <c r="G12" s="274">
        <v>7</v>
      </c>
      <c r="H12" s="273">
        <v>260.79437658436649</v>
      </c>
      <c r="I12" s="273">
        <v>1980</v>
      </c>
      <c r="J12" s="273">
        <v>1980</v>
      </c>
      <c r="K12" s="275">
        <v>27</v>
      </c>
      <c r="L12" s="275">
        <v>80</v>
      </c>
      <c r="M12" s="276">
        <v>27</v>
      </c>
      <c r="N12" s="276">
        <v>80</v>
      </c>
      <c r="O12" s="277">
        <v>35</v>
      </c>
      <c r="P12" s="277">
        <v>35</v>
      </c>
      <c r="Q12" s="278">
        <v>37.049799999999998</v>
      </c>
      <c r="R12" s="279">
        <v>67636.656455028235</v>
      </c>
      <c r="S12" s="280">
        <v>29591.037199074854</v>
      </c>
      <c r="T12" s="280">
        <v>38045.619255953381</v>
      </c>
      <c r="U12" s="281">
        <v>0.5625</v>
      </c>
      <c r="V12" s="280">
        <v>0</v>
      </c>
      <c r="W12" s="282">
        <v>2060</v>
      </c>
      <c r="X12" s="282">
        <v>2140</v>
      </c>
      <c r="Y12" s="278">
        <v>25</v>
      </c>
      <c r="Z12" s="279">
        <v>45639.015902264131</v>
      </c>
      <c r="AA12" s="280">
        <v>45639.015902264131</v>
      </c>
      <c r="AB12" s="280">
        <v>0</v>
      </c>
      <c r="AC12" s="281">
        <v>0</v>
      </c>
      <c r="AD12" s="280">
        <v>45639.015902264131</v>
      </c>
      <c r="AE12" s="282">
        <v>2015</v>
      </c>
      <c r="AF12" s="282">
        <v>2042</v>
      </c>
      <c r="AG12" s="282">
        <v>2069</v>
      </c>
      <c r="AH12" s="282">
        <v>2096</v>
      </c>
      <c r="AI12" s="280">
        <f t="shared" si="4"/>
        <v>45639.015902264131</v>
      </c>
      <c r="AJ12" s="280">
        <f t="shared" si="5"/>
        <v>0</v>
      </c>
      <c r="AK12" s="280">
        <f t="shared" si="6"/>
        <v>0</v>
      </c>
      <c r="AL12" s="280">
        <f t="shared" si="7"/>
        <v>0</v>
      </c>
      <c r="AM12" s="280">
        <f t="shared" si="8"/>
        <v>0</v>
      </c>
      <c r="AN12" s="280">
        <f t="shared" si="9"/>
        <v>0</v>
      </c>
      <c r="AO12" s="280">
        <f t="shared" si="10"/>
        <v>0</v>
      </c>
      <c r="AP12" s="280">
        <f t="shared" si="11"/>
        <v>0</v>
      </c>
      <c r="AQ12" s="280">
        <f t="shared" si="12"/>
        <v>0</v>
      </c>
      <c r="AR12" s="280">
        <f t="shared" si="13"/>
        <v>0</v>
      </c>
      <c r="AS12" s="280">
        <f t="shared" si="14"/>
        <v>0</v>
      </c>
      <c r="AT12" s="280">
        <f t="shared" si="15"/>
        <v>0</v>
      </c>
      <c r="AU12" s="280">
        <f t="shared" si="16"/>
        <v>0</v>
      </c>
      <c r="AV12" s="280">
        <f t="shared" si="17"/>
        <v>0</v>
      </c>
      <c r="AW12" s="280">
        <f t="shared" si="18"/>
        <v>0</v>
      </c>
      <c r="AX12" s="280">
        <f t="shared" si="19"/>
        <v>0</v>
      </c>
      <c r="AY12" s="280">
        <f t="shared" si="20"/>
        <v>0</v>
      </c>
      <c r="AZ12" s="280">
        <f t="shared" si="21"/>
        <v>0</v>
      </c>
      <c r="BA12" s="280">
        <f t="shared" si="22"/>
        <v>0</v>
      </c>
      <c r="BB12" s="280">
        <f t="shared" si="23"/>
        <v>0</v>
      </c>
      <c r="BC12" s="280">
        <f t="shared" ref="BC12:BC23" si="24">SUM(AI12:BB12)</f>
        <v>45639.015902264131</v>
      </c>
      <c r="BD12" s="280">
        <f t="shared" si="3"/>
        <v>2535.7921279939319</v>
      </c>
    </row>
    <row r="13" spans="1:171" s="154" customFormat="1" ht="23.25" customHeight="1" x14ac:dyDescent="0.25">
      <c r="A13" s="272" t="s">
        <v>452</v>
      </c>
      <c r="B13" s="272" t="s">
        <v>449</v>
      </c>
      <c r="E13" s="272" t="s">
        <v>447</v>
      </c>
      <c r="F13" s="273">
        <v>3</v>
      </c>
      <c r="G13" s="274">
        <v>7</v>
      </c>
      <c r="H13" s="273">
        <v>321.97698823529856</v>
      </c>
      <c r="I13" s="273">
        <v>1980</v>
      </c>
      <c r="J13" s="273">
        <v>1980</v>
      </c>
      <c r="K13" s="275">
        <v>27</v>
      </c>
      <c r="L13" s="275">
        <v>80</v>
      </c>
      <c r="M13" s="276">
        <v>27</v>
      </c>
      <c r="N13" s="276">
        <v>80</v>
      </c>
      <c r="O13" s="277">
        <v>35</v>
      </c>
      <c r="P13" s="277">
        <v>35</v>
      </c>
      <c r="Q13" s="278">
        <v>37.049799999999998</v>
      </c>
      <c r="R13" s="279">
        <v>83504.281131041149</v>
      </c>
      <c r="S13" s="280">
        <v>36533.122994830504</v>
      </c>
      <c r="T13" s="280">
        <v>46971.158136210644</v>
      </c>
      <c r="U13" s="281">
        <v>0.5625</v>
      </c>
      <c r="V13" s="280">
        <v>0</v>
      </c>
      <c r="W13" s="282">
        <v>2060</v>
      </c>
      <c r="X13" s="282">
        <v>2140</v>
      </c>
      <c r="Y13" s="278">
        <v>25</v>
      </c>
      <c r="Z13" s="279">
        <v>56345.97294117725</v>
      </c>
      <c r="AA13" s="280">
        <v>56345.97294117725</v>
      </c>
      <c r="AB13" s="280">
        <v>0</v>
      </c>
      <c r="AC13" s="281">
        <v>0</v>
      </c>
      <c r="AD13" s="280">
        <v>56345.97294117725</v>
      </c>
      <c r="AE13" s="282">
        <v>2015</v>
      </c>
      <c r="AF13" s="282">
        <v>2042</v>
      </c>
      <c r="AG13" s="282">
        <v>2069</v>
      </c>
      <c r="AH13" s="282">
        <v>2096</v>
      </c>
      <c r="AI13" s="280">
        <f t="shared" si="4"/>
        <v>56345.97294117725</v>
      </c>
      <c r="AJ13" s="280">
        <f t="shared" si="5"/>
        <v>0</v>
      </c>
      <c r="AK13" s="280">
        <f t="shared" si="6"/>
        <v>0</v>
      </c>
      <c r="AL13" s="280">
        <f t="shared" si="7"/>
        <v>0</v>
      </c>
      <c r="AM13" s="280">
        <f t="shared" si="8"/>
        <v>0</v>
      </c>
      <c r="AN13" s="280">
        <f t="shared" si="9"/>
        <v>0</v>
      </c>
      <c r="AO13" s="280">
        <f t="shared" si="10"/>
        <v>0</v>
      </c>
      <c r="AP13" s="280">
        <f t="shared" si="11"/>
        <v>0</v>
      </c>
      <c r="AQ13" s="280">
        <f t="shared" si="12"/>
        <v>0</v>
      </c>
      <c r="AR13" s="280">
        <f t="shared" si="13"/>
        <v>0</v>
      </c>
      <c r="AS13" s="280">
        <f t="shared" si="14"/>
        <v>0</v>
      </c>
      <c r="AT13" s="280">
        <f t="shared" si="15"/>
        <v>0</v>
      </c>
      <c r="AU13" s="280">
        <f t="shared" si="16"/>
        <v>0</v>
      </c>
      <c r="AV13" s="280">
        <f t="shared" si="17"/>
        <v>0</v>
      </c>
      <c r="AW13" s="280">
        <f t="shared" si="18"/>
        <v>0</v>
      </c>
      <c r="AX13" s="280">
        <f t="shared" si="19"/>
        <v>0</v>
      </c>
      <c r="AY13" s="280">
        <f t="shared" si="20"/>
        <v>0</v>
      </c>
      <c r="AZ13" s="280">
        <f t="shared" si="21"/>
        <v>0</v>
      </c>
      <c r="BA13" s="280">
        <f t="shared" si="22"/>
        <v>0</v>
      </c>
      <c r="BB13" s="280">
        <f t="shared" si="23"/>
        <v>0</v>
      </c>
      <c r="BC13" s="280">
        <f t="shared" si="24"/>
        <v>56345.97294117725</v>
      </c>
      <c r="BD13" s="280">
        <f t="shared" si="3"/>
        <v>3130.6914008482827</v>
      </c>
    </row>
    <row r="14" spans="1:171" s="154" customFormat="1" ht="23.25" customHeight="1" x14ac:dyDescent="0.25">
      <c r="A14" s="272" t="s">
        <v>453</v>
      </c>
      <c r="B14" s="272" t="s">
        <v>449</v>
      </c>
      <c r="E14" s="272" t="s">
        <v>447</v>
      </c>
      <c r="F14" s="273">
        <v>3</v>
      </c>
      <c r="G14" s="274">
        <v>7</v>
      </c>
      <c r="H14" s="273">
        <v>317.69731429448404</v>
      </c>
      <c r="I14" s="273">
        <v>1980</v>
      </c>
      <c r="J14" s="273">
        <v>1980</v>
      </c>
      <c r="K14" s="275">
        <v>27</v>
      </c>
      <c r="L14" s="275">
        <v>80</v>
      </c>
      <c r="M14" s="276">
        <v>27</v>
      </c>
      <c r="N14" s="276">
        <v>80</v>
      </c>
      <c r="O14" s="277">
        <v>35</v>
      </c>
      <c r="P14" s="277">
        <v>35</v>
      </c>
      <c r="Q14" s="278">
        <v>37.049799999999998</v>
      </c>
      <c r="R14" s="279">
        <v>82394.353686034417</v>
      </c>
      <c r="S14" s="280">
        <v>36047.529737640056</v>
      </c>
      <c r="T14" s="280">
        <v>46346.823948394362</v>
      </c>
      <c r="U14" s="281">
        <v>0.5625</v>
      </c>
      <c r="V14" s="280">
        <v>0</v>
      </c>
      <c r="W14" s="282">
        <v>2060</v>
      </c>
      <c r="X14" s="282">
        <v>2140</v>
      </c>
      <c r="Y14" s="278">
        <v>25</v>
      </c>
      <c r="Z14" s="279">
        <v>55597.030001534709</v>
      </c>
      <c r="AA14" s="280">
        <v>55597.030001534709</v>
      </c>
      <c r="AB14" s="280">
        <v>0</v>
      </c>
      <c r="AC14" s="281">
        <v>0</v>
      </c>
      <c r="AD14" s="280">
        <v>55597.030001534709</v>
      </c>
      <c r="AE14" s="282">
        <v>2015</v>
      </c>
      <c r="AF14" s="282">
        <v>2042</v>
      </c>
      <c r="AG14" s="282">
        <v>2069</v>
      </c>
      <c r="AH14" s="282">
        <v>2096</v>
      </c>
      <c r="AI14" s="280">
        <f t="shared" si="4"/>
        <v>55597.030001534709</v>
      </c>
      <c r="AJ14" s="280">
        <f t="shared" si="5"/>
        <v>0</v>
      </c>
      <c r="AK14" s="280">
        <f t="shared" si="6"/>
        <v>0</v>
      </c>
      <c r="AL14" s="280">
        <f t="shared" si="7"/>
        <v>0</v>
      </c>
      <c r="AM14" s="280">
        <f t="shared" si="8"/>
        <v>0</v>
      </c>
      <c r="AN14" s="280">
        <f t="shared" si="9"/>
        <v>0</v>
      </c>
      <c r="AO14" s="280">
        <f t="shared" si="10"/>
        <v>0</v>
      </c>
      <c r="AP14" s="280">
        <f t="shared" si="11"/>
        <v>0</v>
      </c>
      <c r="AQ14" s="280">
        <f t="shared" si="12"/>
        <v>0</v>
      </c>
      <c r="AR14" s="280">
        <f t="shared" si="13"/>
        <v>0</v>
      </c>
      <c r="AS14" s="280">
        <f t="shared" si="14"/>
        <v>0</v>
      </c>
      <c r="AT14" s="280">
        <f t="shared" si="15"/>
        <v>0</v>
      </c>
      <c r="AU14" s="280">
        <f t="shared" si="16"/>
        <v>0</v>
      </c>
      <c r="AV14" s="280">
        <f t="shared" si="17"/>
        <v>0</v>
      </c>
      <c r="AW14" s="280">
        <f t="shared" si="18"/>
        <v>0</v>
      </c>
      <c r="AX14" s="280">
        <f t="shared" si="19"/>
        <v>0</v>
      </c>
      <c r="AY14" s="280">
        <f t="shared" si="20"/>
        <v>0</v>
      </c>
      <c r="AZ14" s="280">
        <f t="shared" si="21"/>
        <v>0</v>
      </c>
      <c r="BA14" s="280">
        <f t="shared" si="22"/>
        <v>0</v>
      </c>
      <c r="BB14" s="280">
        <f t="shared" si="23"/>
        <v>0</v>
      </c>
      <c r="BC14" s="280">
        <f t="shared" si="24"/>
        <v>55597.030001534709</v>
      </c>
      <c r="BD14" s="280">
        <f t="shared" si="3"/>
        <v>3089.0786803915303</v>
      </c>
    </row>
    <row r="15" spans="1:171" s="154" customFormat="1" ht="23.25" customHeight="1" x14ac:dyDescent="0.25">
      <c r="A15" s="272" t="s">
        <v>454</v>
      </c>
      <c r="B15" s="272" t="s">
        <v>449</v>
      </c>
      <c r="E15" s="272" t="s">
        <v>447</v>
      </c>
      <c r="F15" s="273">
        <v>3</v>
      </c>
      <c r="G15" s="274">
        <v>7</v>
      </c>
      <c r="H15" s="273">
        <v>95.85167030604768</v>
      </c>
      <c r="I15" s="273">
        <v>1980</v>
      </c>
      <c r="J15" s="273">
        <v>1980</v>
      </c>
      <c r="K15" s="275">
        <v>27</v>
      </c>
      <c r="L15" s="275">
        <v>80</v>
      </c>
      <c r="M15" s="276">
        <v>27</v>
      </c>
      <c r="N15" s="276">
        <v>80</v>
      </c>
      <c r="O15" s="277">
        <v>35</v>
      </c>
      <c r="P15" s="277">
        <v>35</v>
      </c>
      <c r="Q15" s="278">
        <v>37.049799999999998</v>
      </c>
      <c r="R15" s="279">
        <v>24858.996501535035</v>
      </c>
      <c r="S15" s="280">
        <v>10875.810969421578</v>
      </c>
      <c r="T15" s="280">
        <v>13983.185532113457</v>
      </c>
      <c r="U15" s="281">
        <v>0.5625</v>
      </c>
      <c r="V15" s="280">
        <v>0</v>
      </c>
      <c r="W15" s="282">
        <v>2060</v>
      </c>
      <c r="X15" s="282">
        <v>2140</v>
      </c>
      <c r="Y15" s="278">
        <v>25</v>
      </c>
      <c r="Z15" s="279">
        <v>16774.042303558344</v>
      </c>
      <c r="AA15" s="280">
        <v>16774.042303558344</v>
      </c>
      <c r="AB15" s="280">
        <v>0</v>
      </c>
      <c r="AC15" s="281">
        <v>0</v>
      </c>
      <c r="AD15" s="280">
        <v>16774.042303558344</v>
      </c>
      <c r="AE15" s="282">
        <v>2015</v>
      </c>
      <c r="AF15" s="282">
        <v>2042</v>
      </c>
      <c r="AG15" s="282">
        <v>2069</v>
      </c>
      <c r="AH15" s="282">
        <v>2096</v>
      </c>
      <c r="AI15" s="280">
        <f t="shared" si="4"/>
        <v>16774.042303558344</v>
      </c>
      <c r="AJ15" s="280">
        <f t="shared" si="5"/>
        <v>0</v>
      </c>
      <c r="AK15" s="280">
        <f t="shared" si="6"/>
        <v>0</v>
      </c>
      <c r="AL15" s="280">
        <f t="shared" si="7"/>
        <v>0</v>
      </c>
      <c r="AM15" s="280">
        <f t="shared" si="8"/>
        <v>0</v>
      </c>
      <c r="AN15" s="280">
        <f t="shared" si="9"/>
        <v>0</v>
      </c>
      <c r="AO15" s="280">
        <f t="shared" si="10"/>
        <v>0</v>
      </c>
      <c r="AP15" s="280">
        <f t="shared" si="11"/>
        <v>0</v>
      </c>
      <c r="AQ15" s="280">
        <f t="shared" si="12"/>
        <v>0</v>
      </c>
      <c r="AR15" s="280">
        <f t="shared" si="13"/>
        <v>0</v>
      </c>
      <c r="AS15" s="280">
        <f t="shared" si="14"/>
        <v>0</v>
      </c>
      <c r="AT15" s="280">
        <f t="shared" si="15"/>
        <v>0</v>
      </c>
      <c r="AU15" s="280">
        <f t="shared" si="16"/>
        <v>0</v>
      </c>
      <c r="AV15" s="280">
        <f t="shared" si="17"/>
        <v>0</v>
      </c>
      <c r="AW15" s="280">
        <f t="shared" si="18"/>
        <v>0</v>
      </c>
      <c r="AX15" s="280">
        <f t="shared" si="19"/>
        <v>0</v>
      </c>
      <c r="AY15" s="280">
        <f t="shared" si="20"/>
        <v>0</v>
      </c>
      <c r="AZ15" s="280">
        <f t="shared" si="21"/>
        <v>0</v>
      </c>
      <c r="BA15" s="280">
        <f t="shared" si="22"/>
        <v>0</v>
      </c>
      <c r="BB15" s="280">
        <f t="shared" si="23"/>
        <v>0</v>
      </c>
      <c r="BC15" s="280">
        <f t="shared" si="24"/>
        <v>16774.042303558344</v>
      </c>
      <c r="BD15" s="280">
        <f t="shared" si="3"/>
        <v>931.99828232690447</v>
      </c>
    </row>
    <row r="16" spans="1:171" s="154" customFormat="1" ht="23.25" customHeight="1" x14ac:dyDescent="0.25">
      <c r="A16" s="272" t="s">
        <v>455</v>
      </c>
      <c r="B16" s="272" t="s">
        <v>449</v>
      </c>
      <c r="E16" s="272" t="s">
        <v>447</v>
      </c>
      <c r="F16" s="273">
        <v>3</v>
      </c>
      <c r="G16" s="274">
        <v>7</v>
      </c>
      <c r="H16" s="273">
        <v>150.44825887381023</v>
      </c>
      <c r="I16" s="273">
        <v>1980</v>
      </c>
      <c r="J16" s="273">
        <v>1980</v>
      </c>
      <c r="K16" s="275">
        <v>27</v>
      </c>
      <c r="L16" s="275">
        <v>80</v>
      </c>
      <c r="M16" s="276">
        <v>27</v>
      </c>
      <c r="N16" s="276">
        <v>80</v>
      </c>
      <c r="O16" s="277">
        <v>35</v>
      </c>
      <c r="P16" s="277">
        <v>35</v>
      </c>
      <c r="Q16" s="278">
        <v>37.049799999999998</v>
      </c>
      <c r="R16" s="279">
        <v>39018.545311360263</v>
      </c>
      <c r="S16" s="280">
        <v>17070.613573720115</v>
      </c>
      <c r="T16" s="280">
        <v>21947.931737640149</v>
      </c>
      <c r="U16" s="281">
        <v>0.5625</v>
      </c>
      <c r="V16" s="280">
        <v>0</v>
      </c>
      <c r="W16" s="282">
        <v>2060</v>
      </c>
      <c r="X16" s="282">
        <v>2140</v>
      </c>
      <c r="Y16" s="278">
        <v>25</v>
      </c>
      <c r="Z16" s="279">
        <v>26328.445302916789</v>
      </c>
      <c r="AA16" s="280">
        <v>26328.445302916789</v>
      </c>
      <c r="AB16" s="280">
        <v>0</v>
      </c>
      <c r="AC16" s="281">
        <v>0</v>
      </c>
      <c r="AD16" s="280">
        <v>26328.445302916789</v>
      </c>
      <c r="AE16" s="282">
        <v>2015</v>
      </c>
      <c r="AF16" s="282">
        <v>2042</v>
      </c>
      <c r="AG16" s="282">
        <v>2069</v>
      </c>
      <c r="AH16" s="282">
        <v>2096</v>
      </c>
      <c r="AI16" s="280">
        <f t="shared" si="4"/>
        <v>26328.445302916789</v>
      </c>
      <c r="AJ16" s="280">
        <f t="shared" si="5"/>
        <v>0</v>
      </c>
      <c r="AK16" s="280">
        <f t="shared" si="6"/>
        <v>0</v>
      </c>
      <c r="AL16" s="280">
        <f t="shared" si="7"/>
        <v>0</v>
      </c>
      <c r="AM16" s="280">
        <f t="shared" si="8"/>
        <v>0</v>
      </c>
      <c r="AN16" s="280">
        <f t="shared" si="9"/>
        <v>0</v>
      </c>
      <c r="AO16" s="280">
        <f t="shared" si="10"/>
        <v>0</v>
      </c>
      <c r="AP16" s="280">
        <f t="shared" si="11"/>
        <v>0</v>
      </c>
      <c r="AQ16" s="280">
        <f t="shared" si="12"/>
        <v>0</v>
      </c>
      <c r="AR16" s="280">
        <f t="shared" si="13"/>
        <v>0</v>
      </c>
      <c r="AS16" s="280">
        <f t="shared" si="14"/>
        <v>0</v>
      </c>
      <c r="AT16" s="280">
        <f t="shared" si="15"/>
        <v>0</v>
      </c>
      <c r="AU16" s="280">
        <f t="shared" si="16"/>
        <v>0</v>
      </c>
      <c r="AV16" s="280">
        <f t="shared" si="17"/>
        <v>0</v>
      </c>
      <c r="AW16" s="280">
        <f t="shared" si="18"/>
        <v>0</v>
      </c>
      <c r="AX16" s="280">
        <f t="shared" si="19"/>
        <v>0</v>
      </c>
      <c r="AY16" s="280">
        <f t="shared" si="20"/>
        <v>0</v>
      </c>
      <c r="AZ16" s="280">
        <f t="shared" si="21"/>
        <v>0</v>
      </c>
      <c r="BA16" s="280">
        <f t="shared" si="22"/>
        <v>0</v>
      </c>
      <c r="BB16" s="280">
        <f t="shared" si="23"/>
        <v>0</v>
      </c>
      <c r="BC16" s="280">
        <f t="shared" si="24"/>
        <v>26328.445302916789</v>
      </c>
      <c r="BD16" s="280">
        <f t="shared" si="3"/>
        <v>1462.8594202037361</v>
      </c>
    </row>
    <row r="17" spans="1:56" s="154" customFormat="1" ht="23.25" customHeight="1" x14ac:dyDescent="0.25">
      <c r="A17" s="272" t="s">
        <v>456</v>
      </c>
      <c r="B17" s="272" t="s">
        <v>449</v>
      </c>
      <c r="E17" s="272" t="s">
        <v>447</v>
      </c>
      <c r="F17" s="273">
        <v>3</v>
      </c>
      <c r="G17" s="274">
        <v>7</v>
      </c>
      <c r="H17" s="273">
        <v>139.22736659670568</v>
      </c>
      <c r="I17" s="273">
        <v>1980</v>
      </c>
      <c r="J17" s="273">
        <v>1980</v>
      </c>
      <c r="K17" s="275">
        <v>27</v>
      </c>
      <c r="L17" s="275">
        <v>80</v>
      </c>
      <c r="M17" s="276">
        <v>27</v>
      </c>
      <c r="N17" s="276">
        <v>80</v>
      </c>
      <c r="O17" s="277">
        <v>35</v>
      </c>
      <c r="P17" s="277">
        <v>35</v>
      </c>
      <c r="Q17" s="278">
        <v>37.049799999999998</v>
      </c>
      <c r="R17" s="279">
        <v>36108.42260854238</v>
      </c>
      <c r="S17" s="280">
        <v>15797.43489123729</v>
      </c>
      <c r="T17" s="280">
        <v>20310.987717305092</v>
      </c>
      <c r="U17" s="281">
        <v>0.56250000000000011</v>
      </c>
      <c r="V17" s="280">
        <v>0</v>
      </c>
      <c r="W17" s="282">
        <v>2060</v>
      </c>
      <c r="X17" s="282">
        <v>2140</v>
      </c>
      <c r="Y17" s="278">
        <v>25</v>
      </c>
      <c r="Z17" s="279">
        <v>24364.789154423495</v>
      </c>
      <c r="AA17" s="280">
        <v>24364.789154423495</v>
      </c>
      <c r="AB17" s="280">
        <v>0</v>
      </c>
      <c r="AC17" s="281">
        <v>0</v>
      </c>
      <c r="AD17" s="280">
        <v>24364.789154423495</v>
      </c>
      <c r="AE17" s="282">
        <v>2015</v>
      </c>
      <c r="AF17" s="282">
        <v>2042</v>
      </c>
      <c r="AG17" s="282">
        <v>2069</v>
      </c>
      <c r="AH17" s="282">
        <v>2096</v>
      </c>
      <c r="AI17" s="280">
        <f t="shared" si="4"/>
        <v>24364.789154423495</v>
      </c>
      <c r="AJ17" s="280">
        <f t="shared" si="5"/>
        <v>0</v>
      </c>
      <c r="AK17" s="280">
        <f t="shared" si="6"/>
        <v>0</v>
      </c>
      <c r="AL17" s="280">
        <f t="shared" si="7"/>
        <v>0</v>
      </c>
      <c r="AM17" s="280">
        <f t="shared" si="8"/>
        <v>0</v>
      </c>
      <c r="AN17" s="280">
        <f t="shared" si="9"/>
        <v>0</v>
      </c>
      <c r="AO17" s="280">
        <f t="shared" si="10"/>
        <v>0</v>
      </c>
      <c r="AP17" s="280">
        <f t="shared" si="11"/>
        <v>0</v>
      </c>
      <c r="AQ17" s="280">
        <f t="shared" si="12"/>
        <v>0</v>
      </c>
      <c r="AR17" s="280">
        <f t="shared" si="13"/>
        <v>0</v>
      </c>
      <c r="AS17" s="280">
        <f t="shared" si="14"/>
        <v>0</v>
      </c>
      <c r="AT17" s="280">
        <f t="shared" si="15"/>
        <v>0</v>
      </c>
      <c r="AU17" s="280">
        <f t="shared" si="16"/>
        <v>0</v>
      </c>
      <c r="AV17" s="280">
        <f t="shared" si="17"/>
        <v>0</v>
      </c>
      <c r="AW17" s="280">
        <f t="shared" si="18"/>
        <v>0</v>
      </c>
      <c r="AX17" s="280">
        <f t="shared" si="19"/>
        <v>0</v>
      </c>
      <c r="AY17" s="280">
        <f t="shared" si="20"/>
        <v>0</v>
      </c>
      <c r="AZ17" s="280">
        <f t="shared" si="21"/>
        <v>0</v>
      </c>
      <c r="BA17" s="280">
        <f t="shared" si="22"/>
        <v>0</v>
      </c>
      <c r="BB17" s="280">
        <f t="shared" si="23"/>
        <v>0</v>
      </c>
      <c r="BC17" s="280">
        <f t="shared" si="24"/>
        <v>24364.789154423495</v>
      </c>
      <c r="BD17" s="280">
        <f t="shared" si="3"/>
        <v>1353.754880918761</v>
      </c>
    </row>
    <row r="18" spans="1:56" s="154" customFormat="1" ht="23.25" customHeight="1" x14ac:dyDescent="0.25">
      <c r="A18" s="272" t="s">
        <v>457</v>
      </c>
      <c r="B18" s="272" t="s">
        <v>449</v>
      </c>
      <c r="E18" s="272" t="s">
        <v>447</v>
      </c>
      <c r="F18" s="273">
        <v>3</v>
      </c>
      <c r="G18" s="274">
        <v>7</v>
      </c>
      <c r="H18" s="273">
        <v>64.193875183850622</v>
      </c>
      <c r="I18" s="273">
        <v>1980</v>
      </c>
      <c r="J18" s="273">
        <v>1980</v>
      </c>
      <c r="K18" s="275">
        <v>27</v>
      </c>
      <c r="L18" s="275">
        <v>80</v>
      </c>
      <c r="M18" s="276">
        <v>27</v>
      </c>
      <c r="N18" s="276">
        <v>80</v>
      </c>
      <c r="O18" s="277">
        <v>35</v>
      </c>
      <c r="P18" s="277">
        <v>35</v>
      </c>
      <c r="Q18" s="278">
        <v>37.049799999999998</v>
      </c>
      <c r="R18" s="279">
        <v>16648.5916575064</v>
      </c>
      <c r="S18" s="280">
        <v>7283.7588501590499</v>
      </c>
      <c r="T18" s="280">
        <v>9364.8328073473494</v>
      </c>
      <c r="U18" s="281">
        <v>0.5625</v>
      </c>
      <c r="V18" s="280">
        <v>0</v>
      </c>
      <c r="W18" s="282">
        <v>2060</v>
      </c>
      <c r="X18" s="282">
        <v>2140</v>
      </c>
      <c r="Y18" s="278">
        <v>25</v>
      </c>
      <c r="Z18" s="279">
        <v>11233.928157173859</v>
      </c>
      <c r="AA18" s="280">
        <v>11233.928157173859</v>
      </c>
      <c r="AB18" s="280">
        <v>0</v>
      </c>
      <c r="AC18" s="281">
        <v>0</v>
      </c>
      <c r="AD18" s="280">
        <v>11233.928157173859</v>
      </c>
      <c r="AE18" s="282">
        <v>2015</v>
      </c>
      <c r="AF18" s="282">
        <v>2042</v>
      </c>
      <c r="AG18" s="282">
        <v>2069</v>
      </c>
      <c r="AH18" s="282">
        <v>2096</v>
      </c>
      <c r="AI18" s="280">
        <f t="shared" si="4"/>
        <v>11233.928157173859</v>
      </c>
      <c r="AJ18" s="280">
        <f t="shared" si="5"/>
        <v>0</v>
      </c>
      <c r="AK18" s="280">
        <f t="shared" si="6"/>
        <v>0</v>
      </c>
      <c r="AL18" s="280">
        <f t="shared" si="7"/>
        <v>0</v>
      </c>
      <c r="AM18" s="280">
        <f t="shared" si="8"/>
        <v>0</v>
      </c>
      <c r="AN18" s="280">
        <f t="shared" si="9"/>
        <v>0</v>
      </c>
      <c r="AO18" s="280">
        <f t="shared" si="10"/>
        <v>0</v>
      </c>
      <c r="AP18" s="280">
        <f t="shared" si="11"/>
        <v>0</v>
      </c>
      <c r="AQ18" s="280">
        <f t="shared" si="12"/>
        <v>0</v>
      </c>
      <c r="AR18" s="280">
        <f t="shared" si="13"/>
        <v>0</v>
      </c>
      <c r="AS18" s="280">
        <f t="shared" si="14"/>
        <v>0</v>
      </c>
      <c r="AT18" s="280">
        <f t="shared" si="15"/>
        <v>0</v>
      </c>
      <c r="AU18" s="280">
        <f t="shared" si="16"/>
        <v>0</v>
      </c>
      <c r="AV18" s="280">
        <f t="shared" si="17"/>
        <v>0</v>
      </c>
      <c r="AW18" s="280">
        <f t="shared" si="18"/>
        <v>0</v>
      </c>
      <c r="AX18" s="280">
        <f t="shared" si="19"/>
        <v>0</v>
      </c>
      <c r="AY18" s="280">
        <f t="shared" si="20"/>
        <v>0</v>
      </c>
      <c r="AZ18" s="280">
        <f t="shared" si="21"/>
        <v>0</v>
      </c>
      <c r="BA18" s="280">
        <f t="shared" si="22"/>
        <v>0</v>
      </c>
      <c r="BB18" s="280">
        <f t="shared" si="23"/>
        <v>0</v>
      </c>
      <c r="BC18" s="280">
        <f t="shared" si="24"/>
        <v>11233.928157173859</v>
      </c>
      <c r="BD18" s="280">
        <f t="shared" si="3"/>
        <v>624.17880894749146</v>
      </c>
    </row>
    <row r="19" spans="1:56" s="154" customFormat="1" ht="23.25" customHeight="1" x14ac:dyDescent="0.25">
      <c r="A19" s="272" t="s">
        <v>458</v>
      </c>
      <c r="B19" s="272" t="s">
        <v>449</v>
      </c>
      <c r="E19" s="272" t="s">
        <v>447</v>
      </c>
      <c r="F19" s="273">
        <v>3</v>
      </c>
      <c r="G19" s="274">
        <v>7</v>
      </c>
      <c r="H19" s="273">
        <v>93.19438318625707</v>
      </c>
      <c r="I19" s="273">
        <v>1980</v>
      </c>
      <c r="J19" s="273">
        <v>1980</v>
      </c>
      <c r="K19" s="275">
        <v>27</v>
      </c>
      <c r="L19" s="275">
        <v>80</v>
      </c>
      <c r="M19" s="276">
        <v>27</v>
      </c>
      <c r="N19" s="276">
        <v>80</v>
      </c>
      <c r="O19" s="277">
        <v>35</v>
      </c>
      <c r="P19" s="277">
        <v>35</v>
      </c>
      <c r="Q19" s="278">
        <v>37.049799999999998</v>
      </c>
      <c r="R19" s="279">
        <v>24169.832807219311</v>
      </c>
      <c r="S19" s="280">
        <v>10574.301853158448</v>
      </c>
      <c r="T19" s="280">
        <v>13595.530954060863</v>
      </c>
      <c r="U19" s="281">
        <v>0.5625</v>
      </c>
      <c r="V19" s="280">
        <v>0</v>
      </c>
      <c r="W19" s="282">
        <v>2060</v>
      </c>
      <c r="X19" s="282">
        <v>2140</v>
      </c>
      <c r="Y19" s="278">
        <v>25</v>
      </c>
      <c r="Z19" s="279">
        <v>16309.017057594989</v>
      </c>
      <c r="AA19" s="280">
        <v>16309.017057594989</v>
      </c>
      <c r="AB19" s="280">
        <v>0</v>
      </c>
      <c r="AC19" s="281">
        <v>0</v>
      </c>
      <c r="AD19" s="280">
        <v>16309.017057594989</v>
      </c>
      <c r="AE19" s="282">
        <v>2015</v>
      </c>
      <c r="AF19" s="282">
        <v>2042</v>
      </c>
      <c r="AG19" s="282">
        <v>2069</v>
      </c>
      <c r="AH19" s="282">
        <v>2096</v>
      </c>
      <c r="AI19" s="280">
        <f t="shared" si="4"/>
        <v>16309.017057594989</v>
      </c>
      <c r="AJ19" s="280">
        <f t="shared" si="5"/>
        <v>0</v>
      </c>
      <c r="AK19" s="280">
        <f t="shared" si="6"/>
        <v>0</v>
      </c>
      <c r="AL19" s="280">
        <f t="shared" si="7"/>
        <v>0</v>
      </c>
      <c r="AM19" s="280">
        <f t="shared" si="8"/>
        <v>0</v>
      </c>
      <c r="AN19" s="280">
        <f t="shared" si="9"/>
        <v>0</v>
      </c>
      <c r="AO19" s="280">
        <f t="shared" si="10"/>
        <v>0</v>
      </c>
      <c r="AP19" s="280">
        <f t="shared" si="11"/>
        <v>0</v>
      </c>
      <c r="AQ19" s="280">
        <f t="shared" si="12"/>
        <v>0</v>
      </c>
      <c r="AR19" s="280">
        <f t="shared" si="13"/>
        <v>0</v>
      </c>
      <c r="AS19" s="280">
        <f t="shared" si="14"/>
        <v>0</v>
      </c>
      <c r="AT19" s="280">
        <f t="shared" si="15"/>
        <v>0</v>
      </c>
      <c r="AU19" s="280">
        <f t="shared" si="16"/>
        <v>0</v>
      </c>
      <c r="AV19" s="280">
        <f t="shared" si="17"/>
        <v>0</v>
      </c>
      <c r="AW19" s="280">
        <f t="shared" si="18"/>
        <v>0</v>
      </c>
      <c r="AX19" s="280">
        <f t="shared" si="19"/>
        <v>0</v>
      </c>
      <c r="AY19" s="280">
        <f t="shared" si="20"/>
        <v>0</v>
      </c>
      <c r="AZ19" s="280">
        <f t="shared" si="21"/>
        <v>0</v>
      </c>
      <c r="BA19" s="280">
        <f t="shared" si="22"/>
        <v>0</v>
      </c>
      <c r="BB19" s="280">
        <f t="shared" si="23"/>
        <v>0</v>
      </c>
      <c r="BC19" s="280">
        <f t="shared" si="24"/>
        <v>16309.017057594989</v>
      </c>
      <c r="BD19" s="280">
        <f t="shared" si="3"/>
        <v>906.16057889005572</v>
      </c>
    </row>
    <row r="20" spans="1:56" s="154" customFormat="1" ht="23.25" customHeight="1" x14ac:dyDescent="0.25">
      <c r="A20" s="272" t="s">
        <v>459</v>
      </c>
      <c r="B20" s="272" t="s">
        <v>449</v>
      </c>
      <c r="E20" s="272" t="s">
        <v>447</v>
      </c>
      <c r="F20" s="273">
        <v>3</v>
      </c>
      <c r="G20" s="274">
        <v>7</v>
      </c>
      <c r="H20" s="273">
        <v>101.72616903442032</v>
      </c>
      <c r="I20" s="273">
        <v>1980</v>
      </c>
      <c r="J20" s="273">
        <v>1980</v>
      </c>
      <c r="K20" s="275">
        <v>27</v>
      </c>
      <c r="L20" s="275">
        <v>80</v>
      </c>
      <c r="M20" s="276">
        <v>27</v>
      </c>
      <c r="N20" s="276">
        <v>80</v>
      </c>
      <c r="O20" s="277">
        <v>35</v>
      </c>
      <c r="P20" s="277">
        <v>35</v>
      </c>
      <c r="Q20" s="278">
        <v>37.049799999999998</v>
      </c>
      <c r="R20" s="279">
        <v>26382.53952244026</v>
      </c>
      <c r="S20" s="280">
        <v>11542.361041067614</v>
      </c>
      <c r="T20" s="280">
        <v>14840.178481372646</v>
      </c>
      <c r="U20" s="281">
        <v>0.5625</v>
      </c>
      <c r="V20" s="280">
        <v>0</v>
      </c>
      <c r="W20" s="282">
        <v>2060</v>
      </c>
      <c r="X20" s="282">
        <v>2140</v>
      </c>
      <c r="Y20" s="278">
        <v>25</v>
      </c>
      <c r="Z20" s="279">
        <v>17802.079581023558</v>
      </c>
      <c r="AA20" s="280">
        <v>17802.079581023558</v>
      </c>
      <c r="AB20" s="280">
        <v>0</v>
      </c>
      <c r="AC20" s="281">
        <v>0</v>
      </c>
      <c r="AD20" s="280">
        <v>17802.079581023558</v>
      </c>
      <c r="AE20" s="282">
        <v>2015</v>
      </c>
      <c r="AF20" s="282">
        <v>2042</v>
      </c>
      <c r="AG20" s="282">
        <v>2069</v>
      </c>
      <c r="AH20" s="282">
        <v>2096</v>
      </c>
      <c r="AI20" s="280">
        <f t="shared" si="4"/>
        <v>17802.079581023558</v>
      </c>
      <c r="AJ20" s="280">
        <f t="shared" si="5"/>
        <v>0</v>
      </c>
      <c r="AK20" s="280">
        <f t="shared" si="6"/>
        <v>0</v>
      </c>
      <c r="AL20" s="280">
        <f t="shared" si="7"/>
        <v>0</v>
      </c>
      <c r="AM20" s="280">
        <f t="shared" si="8"/>
        <v>0</v>
      </c>
      <c r="AN20" s="280">
        <f t="shared" si="9"/>
        <v>0</v>
      </c>
      <c r="AO20" s="280">
        <f t="shared" si="10"/>
        <v>0</v>
      </c>
      <c r="AP20" s="280">
        <f t="shared" si="11"/>
        <v>0</v>
      </c>
      <c r="AQ20" s="280">
        <f t="shared" si="12"/>
        <v>0</v>
      </c>
      <c r="AR20" s="280">
        <f t="shared" si="13"/>
        <v>0</v>
      </c>
      <c r="AS20" s="280">
        <f t="shared" si="14"/>
        <v>0</v>
      </c>
      <c r="AT20" s="280">
        <f t="shared" si="15"/>
        <v>0</v>
      </c>
      <c r="AU20" s="280">
        <f t="shared" si="16"/>
        <v>0</v>
      </c>
      <c r="AV20" s="280">
        <f t="shared" si="17"/>
        <v>0</v>
      </c>
      <c r="AW20" s="280">
        <f t="shared" si="18"/>
        <v>0</v>
      </c>
      <c r="AX20" s="280">
        <f t="shared" si="19"/>
        <v>0</v>
      </c>
      <c r="AY20" s="280">
        <f t="shared" si="20"/>
        <v>0</v>
      </c>
      <c r="AZ20" s="280">
        <f t="shared" si="21"/>
        <v>0</v>
      </c>
      <c r="BA20" s="280">
        <f t="shared" si="22"/>
        <v>0</v>
      </c>
      <c r="BB20" s="280">
        <f t="shared" si="23"/>
        <v>0</v>
      </c>
      <c r="BC20" s="280">
        <f t="shared" si="24"/>
        <v>17802.079581023558</v>
      </c>
      <c r="BD20" s="280">
        <f t="shared" si="3"/>
        <v>989.11802480915344</v>
      </c>
    </row>
    <row r="21" spans="1:56" s="154" customFormat="1" ht="23.25" customHeight="1" x14ac:dyDescent="0.25">
      <c r="A21" s="272" t="s">
        <v>460</v>
      </c>
      <c r="B21" s="272" t="s">
        <v>449</v>
      </c>
      <c r="E21" s="272" t="s">
        <v>447</v>
      </c>
      <c r="F21" s="273">
        <v>3</v>
      </c>
      <c r="G21" s="274">
        <v>7</v>
      </c>
      <c r="H21" s="273">
        <v>72.714514189861077</v>
      </c>
      <c r="I21" s="273">
        <v>1980</v>
      </c>
      <c r="J21" s="273">
        <v>1980</v>
      </c>
      <c r="K21" s="275">
        <v>27</v>
      </c>
      <c r="L21" s="275">
        <v>80</v>
      </c>
      <c r="M21" s="276">
        <v>27</v>
      </c>
      <c r="N21" s="276">
        <v>80</v>
      </c>
      <c r="O21" s="277">
        <v>35</v>
      </c>
      <c r="P21" s="277">
        <v>35</v>
      </c>
      <c r="Q21" s="278">
        <v>37.049799999999998</v>
      </c>
      <c r="R21" s="279">
        <v>18858.407454820604</v>
      </c>
      <c r="S21" s="280">
        <v>8250.553261484014</v>
      </c>
      <c r="T21" s="280">
        <v>10607.85419333659</v>
      </c>
      <c r="U21" s="281">
        <v>0.5625</v>
      </c>
      <c r="V21" s="280">
        <v>0</v>
      </c>
      <c r="W21" s="282">
        <v>2060</v>
      </c>
      <c r="X21" s="282">
        <v>2140</v>
      </c>
      <c r="Y21" s="278">
        <v>25</v>
      </c>
      <c r="Z21" s="279">
        <v>12725.039983225688</v>
      </c>
      <c r="AA21" s="280">
        <v>12725.039983225688</v>
      </c>
      <c r="AB21" s="280">
        <v>0</v>
      </c>
      <c r="AC21" s="281">
        <v>0</v>
      </c>
      <c r="AD21" s="280">
        <v>12725.039983225688</v>
      </c>
      <c r="AE21" s="282">
        <v>2015</v>
      </c>
      <c r="AF21" s="282">
        <v>2042</v>
      </c>
      <c r="AG21" s="282">
        <v>2069</v>
      </c>
      <c r="AH21" s="282">
        <v>2096</v>
      </c>
      <c r="AI21" s="280">
        <f t="shared" si="4"/>
        <v>12725.039983225688</v>
      </c>
      <c r="AJ21" s="280">
        <f t="shared" si="5"/>
        <v>0</v>
      </c>
      <c r="AK21" s="280">
        <f t="shared" si="6"/>
        <v>0</v>
      </c>
      <c r="AL21" s="280">
        <f t="shared" si="7"/>
        <v>0</v>
      </c>
      <c r="AM21" s="280">
        <f t="shared" si="8"/>
        <v>0</v>
      </c>
      <c r="AN21" s="280">
        <f t="shared" si="9"/>
        <v>0</v>
      </c>
      <c r="AO21" s="280">
        <f t="shared" si="10"/>
        <v>0</v>
      </c>
      <c r="AP21" s="280">
        <f t="shared" si="11"/>
        <v>0</v>
      </c>
      <c r="AQ21" s="280">
        <f t="shared" si="12"/>
        <v>0</v>
      </c>
      <c r="AR21" s="280">
        <f t="shared" si="13"/>
        <v>0</v>
      </c>
      <c r="AS21" s="280">
        <f t="shared" si="14"/>
        <v>0</v>
      </c>
      <c r="AT21" s="280">
        <f t="shared" si="15"/>
        <v>0</v>
      </c>
      <c r="AU21" s="280">
        <f t="shared" si="16"/>
        <v>0</v>
      </c>
      <c r="AV21" s="280">
        <f t="shared" si="17"/>
        <v>0</v>
      </c>
      <c r="AW21" s="280">
        <f t="shared" si="18"/>
        <v>0</v>
      </c>
      <c r="AX21" s="280">
        <f t="shared" si="19"/>
        <v>0</v>
      </c>
      <c r="AY21" s="280">
        <f t="shared" si="20"/>
        <v>0</v>
      </c>
      <c r="AZ21" s="280">
        <f t="shared" si="21"/>
        <v>0</v>
      </c>
      <c r="BA21" s="280">
        <f t="shared" si="22"/>
        <v>0</v>
      </c>
      <c r="BB21" s="280">
        <f t="shared" si="23"/>
        <v>0</v>
      </c>
      <c r="BC21" s="280">
        <f t="shared" si="24"/>
        <v>12725.039983225688</v>
      </c>
      <c r="BD21" s="280">
        <f t="shared" si="3"/>
        <v>707.02787034176458</v>
      </c>
    </row>
    <row r="22" spans="1:56" s="154" customFormat="1" ht="23.25" customHeight="1" x14ac:dyDescent="0.25">
      <c r="A22" s="272" t="s">
        <v>461</v>
      </c>
      <c r="B22" s="272" t="s">
        <v>449</v>
      </c>
      <c r="E22" s="272" t="s">
        <v>447</v>
      </c>
      <c r="F22" s="273">
        <v>3</v>
      </c>
      <c r="G22" s="274">
        <v>7</v>
      </c>
      <c r="H22" s="273">
        <v>92.882555160977731</v>
      </c>
      <c r="I22" s="273">
        <v>1980</v>
      </c>
      <c r="J22" s="273">
        <v>1980</v>
      </c>
      <c r="K22" s="275">
        <v>27</v>
      </c>
      <c r="L22" s="275">
        <v>80</v>
      </c>
      <c r="M22" s="276">
        <v>27</v>
      </c>
      <c r="N22" s="276">
        <v>80</v>
      </c>
      <c r="O22" s="277">
        <v>35</v>
      </c>
      <c r="P22" s="277">
        <v>35</v>
      </c>
      <c r="Q22" s="278">
        <v>37.049799999999998</v>
      </c>
      <c r="R22" s="279">
        <v>24088.960645422347</v>
      </c>
      <c r="S22" s="280">
        <v>10538.920282372277</v>
      </c>
      <c r="T22" s="280">
        <v>13550.04036305007</v>
      </c>
      <c r="U22" s="281">
        <v>0.5625</v>
      </c>
      <c r="V22" s="280">
        <v>0</v>
      </c>
      <c r="W22" s="282">
        <v>2060</v>
      </c>
      <c r="X22" s="282">
        <v>2140</v>
      </c>
      <c r="Y22" s="278">
        <v>25</v>
      </c>
      <c r="Z22" s="279">
        <v>16254.447153171104</v>
      </c>
      <c r="AA22" s="280">
        <v>16254.447153171104</v>
      </c>
      <c r="AB22" s="280">
        <v>0</v>
      </c>
      <c r="AC22" s="281">
        <v>0</v>
      </c>
      <c r="AD22" s="280">
        <v>16254.447153171104</v>
      </c>
      <c r="AE22" s="282">
        <v>2015</v>
      </c>
      <c r="AF22" s="282">
        <v>2042</v>
      </c>
      <c r="AG22" s="282">
        <v>2069</v>
      </c>
      <c r="AH22" s="282">
        <v>2096</v>
      </c>
      <c r="AI22" s="280">
        <f t="shared" si="4"/>
        <v>16254.447153171104</v>
      </c>
      <c r="AJ22" s="280">
        <f t="shared" si="5"/>
        <v>0</v>
      </c>
      <c r="AK22" s="280">
        <f t="shared" si="6"/>
        <v>0</v>
      </c>
      <c r="AL22" s="280">
        <f t="shared" si="7"/>
        <v>0</v>
      </c>
      <c r="AM22" s="280">
        <f t="shared" si="8"/>
        <v>0</v>
      </c>
      <c r="AN22" s="280">
        <f t="shared" si="9"/>
        <v>0</v>
      </c>
      <c r="AO22" s="280">
        <f t="shared" si="10"/>
        <v>0</v>
      </c>
      <c r="AP22" s="280">
        <f t="shared" si="11"/>
        <v>0</v>
      </c>
      <c r="AQ22" s="280">
        <f t="shared" si="12"/>
        <v>0</v>
      </c>
      <c r="AR22" s="280">
        <f t="shared" si="13"/>
        <v>0</v>
      </c>
      <c r="AS22" s="280">
        <f t="shared" si="14"/>
        <v>0</v>
      </c>
      <c r="AT22" s="280">
        <f t="shared" si="15"/>
        <v>0</v>
      </c>
      <c r="AU22" s="280">
        <f t="shared" si="16"/>
        <v>0</v>
      </c>
      <c r="AV22" s="280">
        <f t="shared" si="17"/>
        <v>0</v>
      </c>
      <c r="AW22" s="280">
        <f t="shared" si="18"/>
        <v>0</v>
      </c>
      <c r="AX22" s="280">
        <f t="shared" si="19"/>
        <v>0</v>
      </c>
      <c r="AY22" s="280">
        <f t="shared" si="20"/>
        <v>0</v>
      </c>
      <c r="AZ22" s="280">
        <f t="shared" si="21"/>
        <v>0</v>
      </c>
      <c r="BA22" s="280">
        <f t="shared" si="22"/>
        <v>0</v>
      </c>
      <c r="BB22" s="280">
        <f t="shared" si="23"/>
        <v>0</v>
      </c>
      <c r="BC22" s="280">
        <f t="shared" si="24"/>
        <v>16254.447153171104</v>
      </c>
      <c r="BD22" s="280">
        <f t="shared" si="3"/>
        <v>903.12856929633881</v>
      </c>
    </row>
    <row r="23" spans="1:56" s="154" customFormat="1" ht="23.25" customHeight="1" x14ac:dyDescent="0.25">
      <c r="A23" s="272" t="s">
        <v>462</v>
      </c>
      <c r="B23" s="272" t="s">
        <v>449</v>
      </c>
      <c r="E23" s="272" t="s">
        <v>447</v>
      </c>
      <c r="F23" s="273">
        <v>3</v>
      </c>
      <c r="G23" s="274">
        <v>7</v>
      </c>
      <c r="H23" s="273">
        <v>99.185528678193435</v>
      </c>
      <c r="I23" s="273">
        <v>1980</v>
      </c>
      <c r="J23" s="273">
        <v>1980</v>
      </c>
      <c r="K23" s="275">
        <v>27</v>
      </c>
      <c r="L23" s="275">
        <v>80</v>
      </c>
      <c r="M23" s="276">
        <v>27</v>
      </c>
      <c r="N23" s="276">
        <v>80</v>
      </c>
      <c r="O23" s="277">
        <v>35</v>
      </c>
      <c r="P23" s="277">
        <v>35</v>
      </c>
      <c r="Q23" s="278">
        <v>37.049799999999998</v>
      </c>
      <c r="R23" s="279">
        <v>25723.628002949314</v>
      </c>
      <c r="S23" s="280">
        <v>11254.087251290324</v>
      </c>
      <c r="T23" s="280">
        <v>14469.540751658989</v>
      </c>
      <c r="U23" s="281">
        <v>0.5625</v>
      </c>
      <c r="V23" s="280">
        <v>0</v>
      </c>
      <c r="W23" s="282">
        <v>2060</v>
      </c>
      <c r="X23" s="282">
        <v>2140</v>
      </c>
      <c r="Y23" s="278">
        <v>25</v>
      </c>
      <c r="Z23" s="279">
        <v>17357.46751868385</v>
      </c>
      <c r="AA23" s="280">
        <v>17357.46751868385</v>
      </c>
      <c r="AB23" s="280">
        <v>0</v>
      </c>
      <c r="AC23" s="281">
        <v>0</v>
      </c>
      <c r="AD23" s="280">
        <v>17357.46751868385</v>
      </c>
      <c r="AE23" s="282">
        <v>2015</v>
      </c>
      <c r="AF23" s="282">
        <v>2042</v>
      </c>
      <c r="AG23" s="282">
        <v>2069</v>
      </c>
      <c r="AH23" s="282">
        <v>2096</v>
      </c>
      <c r="AI23" s="280">
        <f t="shared" si="4"/>
        <v>17357.46751868385</v>
      </c>
      <c r="AJ23" s="280">
        <f t="shared" si="5"/>
        <v>0</v>
      </c>
      <c r="AK23" s="280">
        <f t="shared" si="6"/>
        <v>0</v>
      </c>
      <c r="AL23" s="280">
        <f t="shared" si="7"/>
        <v>0</v>
      </c>
      <c r="AM23" s="280">
        <f t="shared" si="8"/>
        <v>0</v>
      </c>
      <c r="AN23" s="280">
        <f t="shared" si="9"/>
        <v>0</v>
      </c>
      <c r="AO23" s="280">
        <f t="shared" si="10"/>
        <v>0</v>
      </c>
      <c r="AP23" s="280">
        <f t="shared" si="11"/>
        <v>0</v>
      </c>
      <c r="AQ23" s="280">
        <f t="shared" si="12"/>
        <v>0</v>
      </c>
      <c r="AR23" s="280">
        <f t="shared" si="13"/>
        <v>0</v>
      </c>
      <c r="AS23" s="280">
        <f t="shared" si="14"/>
        <v>0</v>
      </c>
      <c r="AT23" s="280">
        <f t="shared" si="15"/>
        <v>0</v>
      </c>
      <c r="AU23" s="280">
        <f t="shared" si="16"/>
        <v>0</v>
      </c>
      <c r="AV23" s="280">
        <f t="shared" si="17"/>
        <v>0</v>
      </c>
      <c r="AW23" s="280">
        <f t="shared" si="18"/>
        <v>0</v>
      </c>
      <c r="AX23" s="280">
        <f t="shared" si="19"/>
        <v>0</v>
      </c>
      <c r="AY23" s="280">
        <f t="shared" si="20"/>
        <v>0</v>
      </c>
      <c r="AZ23" s="280">
        <f t="shared" si="21"/>
        <v>0</v>
      </c>
      <c r="BA23" s="280">
        <f t="shared" si="22"/>
        <v>0</v>
      </c>
      <c r="BB23" s="280">
        <f t="shared" si="23"/>
        <v>0</v>
      </c>
      <c r="BC23" s="280">
        <f t="shared" si="24"/>
        <v>17357.46751868385</v>
      </c>
      <c r="BD23" s="280">
        <f t="shared" si="3"/>
        <v>964.41451739552758</v>
      </c>
    </row>
    <row r="24" spans="1:56" s="154" customFormat="1" ht="23.25" customHeight="1" thickBot="1" x14ac:dyDescent="0.3">
      <c r="A24" s="283" t="s">
        <v>357</v>
      </c>
      <c r="B24" s="284"/>
      <c r="C24" s="284"/>
      <c r="D24" s="284"/>
      <c r="E24" s="285"/>
      <c r="F24" s="284"/>
      <c r="G24" s="286"/>
      <c r="H24" s="287">
        <f>SUM(H9:H23)</f>
        <v>2220.2655538359695</v>
      </c>
      <c r="I24" s="288"/>
      <c r="J24" s="284"/>
      <c r="K24" s="284"/>
      <c r="L24" s="284"/>
      <c r="M24" s="289"/>
      <c r="N24" s="284"/>
      <c r="O24" s="284"/>
      <c r="P24" s="284"/>
      <c r="Q24" s="284"/>
      <c r="R24" s="290">
        <f>SUM(R9:R23)</f>
        <v>575822.76301558327</v>
      </c>
      <c r="S24" s="290">
        <f>SUM(S9:S23)</f>
        <v>251922.45881931772</v>
      </c>
      <c r="T24" s="290">
        <f>SUM(T9:T23)</f>
        <v>323900.30419626553</v>
      </c>
      <c r="U24" s="291">
        <f t="shared" ref="U24" si="25">T24/R24</f>
        <v>0.56249999999999989</v>
      </c>
      <c r="V24" s="290">
        <f>SUM(V9:V23)</f>
        <v>0</v>
      </c>
      <c r="W24" s="284"/>
      <c r="X24" s="284"/>
      <c r="Y24" s="284"/>
      <c r="Z24" s="290">
        <f>SUM(Z9:Z23)</f>
        <v>388546.47192129469</v>
      </c>
      <c r="AA24" s="290">
        <f>SUM(AA9:AA23)</f>
        <v>388546.47192129469</v>
      </c>
      <c r="AB24" s="290">
        <f>SUM(AB9:AB23)</f>
        <v>0</v>
      </c>
      <c r="AC24" s="291">
        <f t="shared" ref="AC24" si="26">AB24/Z24</f>
        <v>0</v>
      </c>
      <c r="AD24" s="290">
        <f>SUM(AD9:AD23)</f>
        <v>388546.47192129469</v>
      </c>
      <c r="AE24" s="284"/>
      <c r="AF24" s="284"/>
      <c r="AG24" s="284"/>
      <c r="AH24" s="284"/>
      <c r="AI24" s="290">
        <f>SUM(AI9:AI23)</f>
        <v>388546.47192129469</v>
      </c>
      <c r="AJ24" s="290">
        <f>SUM(AJ9:AJ23)</f>
        <v>0</v>
      </c>
      <c r="AK24" s="290">
        <f t="shared" ref="AK24:BD24" si="27">SUM(AK9:AK23)</f>
        <v>0</v>
      </c>
      <c r="AL24" s="290">
        <f t="shared" si="27"/>
        <v>0</v>
      </c>
      <c r="AM24" s="290">
        <f t="shared" si="27"/>
        <v>0</v>
      </c>
      <c r="AN24" s="290">
        <f t="shared" si="27"/>
        <v>0</v>
      </c>
      <c r="AO24" s="290">
        <f t="shared" si="27"/>
        <v>0</v>
      </c>
      <c r="AP24" s="290">
        <f t="shared" si="27"/>
        <v>0</v>
      </c>
      <c r="AQ24" s="290">
        <f t="shared" si="27"/>
        <v>0</v>
      </c>
      <c r="AR24" s="290">
        <f t="shared" si="27"/>
        <v>0</v>
      </c>
      <c r="AS24" s="290">
        <f t="shared" si="27"/>
        <v>0</v>
      </c>
      <c r="AT24" s="290">
        <f t="shared" si="27"/>
        <v>0</v>
      </c>
      <c r="AU24" s="290">
        <f t="shared" si="27"/>
        <v>0</v>
      </c>
      <c r="AV24" s="290">
        <f t="shared" si="27"/>
        <v>0</v>
      </c>
      <c r="AW24" s="290">
        <f t="shared" si="27"/>
        <v>0</v>
      </c>
      <c r="AX24" s="290">
        <f t="shared" si="27"/>
        <v>0</v>
      </c>
      <c r="AY24" s="290">
        <f t="shared" si="27"/>
        <v>0</v>
      </c>
      <c r="AZ24" s="290">
        <f t="shared" si="27"/>
        <v>0</v>
      </c>
      <c r="BA24" s="290">
        <f t="shared" si="27"/>
        <v>0</v>
      </c>
      <c r="BB24" s="290">
        <f t="shared" si="27"/>
        <v>0</v>
      </c>
      <c r="BC24" s="290">
        <f t="shared" si="27"/>
        <v>388546.47192129469</v>
      </c>
      <c r="BD24" s="290">
        <f t="shared" si="27"/>
        <v>21588.394608853851</v>
      </c>
    </row>
    <row r="25" spans="1:56" ht="18" thickTop="1" x14ac:dyDescent="0.3"/>
  </sheetData>
  <protectedRanges>
    <protectedRange sqref="B9:B23" name="Range1"/>
    <protectedRange sqref="G9:H23" name="Range1_3"/>
  </protectedRanges>
  <mergeCells count="8">
    <mergeCell ref="A1:P3"/>
    <mergeCell ref="BC5:BD5"/>
    <mergeCell ref="A5:P5"/>
    <mergeCell ref="Q5:V5"/>
    <mergeCell ref="W5:X5"/>
    <mergeCell ref="Y5:AD5"/>
    <mergeCell ref="AE5:AH5"/>
    <mergeCell ref="AI5:BB5"/>
  </mergeCells>
  <conditionalFormatting sqref="R6:R7 Z6:Z7">
    <cfRule type="containsErrors" dxfId="1" priority="1">
      <formula>ISERROR(R6)</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C111"/>
  <sheetViews>
    <sheetView zoomScale="40" zoomScaleNormal="40" zoomScaleSheetLayoutView="85" workbookViewId="0">
      <selection activeCell="R58" sqref="R58"/>
    </sheetView>
  </sheetViews>
  <sheetFormatPr defaultColWidth="8.875" defaultRowHeight="16.5" x14ac:dyDescent="0.3"/>
  <cols>
    <col min="1" max="1" width="24.625" style="6" customWidth="1"/>
    <col min="2" max="2" width="17.375" style="6" bestFit="1" customWidth="1"/>
    <col min="3" max="3" width="17" style="6" bestFit="1" customWidth="1"/>
    <col min="4" max="43" width="10.875" style="6" customWidth="1"/>
    <col min="44" max="45" width="25.5" style="6" customWidth="1"/>
    <col min="46" max="237" width="8.875" style="55"/>
    <col min="238" max="16384" width="8.875" style="6"/>
  </cols>
  <sheetData>
    <row r="1" spans="1:237" s="55" customFormat="1" ht="18.75" customHeight="1" x14ac:dyDescent="0.3">
      <c r="A1" s="541" t="s">
        <v>836</v>
      </c>
      <c r="B1" s="541"/>
      <c r="C1" s="541"/>
      <c r="D1" s="541"/>
      <c r="E1" s="541"/>
      <c r="F1" s="541"/>
      <c r="G1" s="541"/>
      <c r="H1" s="541"/>
      <c r="I1" s="541"/>
      <c r="J1" s="541"/>
      <c r="K1" s="541"/>
      <c r="L1" s="541"/>
      <c r="M1" s="541"/>
      <c r="N1" s="541"/>
      <c r="O1" s="541"/>
      <c r="P1" s="541"/>
      <c r="Q1" s="541"/>
      <c r="R1" s="541"/>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row>
    <row r="2" spans="1:237" s="55" customFormat="1" ht="21" customHeight="1" x14ac:dyDescent="0.3">
      <c r="A2" s="541"/>
      <c r="B2" s="541"/>
      <c r="C2" s="541"/>
      <c r="D2" s="541"/>
      <c r="E2" s="541"/>
      <c r="F2" s="541"/>
      <c r="G2" s="541"/>
      <c r="H2" s="541"/>
      <c r="I2" s="541"/>
      <c r="J2" s="541"/>
      <c r="K2" s="541"/>
      <c r="L2" s="541"/>
      <c r="M2" s="541"/>
      <c r="N2" s="541"/>
      <c r="O2" s="541"/>
      <c r="P2" s="541"/>
      <c r="Q2" s="541"/>
      <c r="R2" s="541"/>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row>
    <row r="3" spans="1:237" s="55" customFormat="1" ht="18.75" customHeight="1" x14ac:dyDescent="0.3">
      <c r="A3" s="541"/>
      <c r="B3" s="541"/>
      <c r="C3" s="541"/>
      <c r="D3" s="541"/>
      <c r="E3" s="541"/>
      <c r="F3" s="541"/>
      <c r="G3" s="541"/>
      <c r="H3" s="541"/>
      <c r="I3" s="541"/>
      <c r="J3" s="541"/>
      <c r="K3" s="541"/>
      <c r="L3" s="541"/>
      <c r="M3" s="541"/>
      <c r="N3" s="541"/>
      <c r="O3" s="541"/>
      <c r="P3" s="541"/>
      <c r="Q3" s="541"/>
      <c r="R3" s="541"/>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row>
    <row r="4" spans="1:237" s="24" customFormat="1" ht="13.5" x14ac:dyDescent="0.2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295"/>
      <c r="DE4" s="295"/>
      <c r="DF4" s="295"/>
      <c r="DG4" s="295"/>
      <c r="DH4" s="295"/>
      <c r="DI4" s="295"/>
      <c r="DJ4" s="295"/>
      <c r="DK4" s="295"/>
      <c r="DL4" s="295"/>
      <c r="DM4" s="295"/>
      <c r="DN4" s="295"/>
      <c r="DO4" s="295"/>
      <c r="DP4" s="295"/>
      <c r="DQ4" s="295"/>
      <c r="DR4" s="295"/>
      <c r="DS4" s="295"/>
      <c r="DT4" s="295"/>
      <c r="DU4" s="295"/>
      <c r="DV4" s="295"/>
      <c r="DW4" s="295"/>
      <c r="DX4" s="295"/>
      <c r="DY4" s="295"/>
      <c r="DZ4" s="295"/>
      <c r="EA4" s="295"/>
      <c r="EB4" s="295"/>
      <c r="EC4" s="295"/>
      <c r="ED4" s="295"/>
      <c r="EE4" s="295"/>
      <c r="EF4" s="295"/>
      <c r="EG4" s="295"/>
      <c r="EH4" s="295"/>
      <c r="EI4" s="295"/>
      <c r="EJ4" s="295"/>
      <c r="EK4" s="295"/>
      <c r="EL4" s="295"/>
      <c r="EM4" s="295"/>
      <c r="EN4" s="295"/>
      <c r="EO4" s="295"/>
      <c r="EP4" s="295"/>
      <c r="EQ4" s="295"/>
      <c r="ER4" s="295"/>
      <c r="ES4" s="295"/>
      <c r="ET4" s="295"/>
      <c r="EU4" s="295"/>
      <c r="EV4" s="295"/>
      <c r="EW4" s="295"/>
      <c r="EX4" s="295"/>
      <c r="EY4" s="295"/>
      <c r="EZ4" s="295"/>
      <c r="FA4" s="295"/>
      <c r="FB4" s="295"/>
      <c r="FC4" s="295"/>
      <c r="FD4" s="295"/>
      <c r="FE4" s="295"/>
      <c r="FF4" s="295"/>
      <c r="FG4" s="295"/>
      <c r="FH4" s="295"/>
      <c r="FI4" s="295"/>
      <c r="FJ4" s="295"/>
      <c r="FK4" s="295"/>
      <c r="FL4" s="295"/>
      <c r="FM4" s="295"/>
      <c r="FN4" s="295"/>
      <c r="FO4" s="295"/>
      <c r="FP4" s="295"/>
      <c r="FQ4" s="295"/>
      <c r="FR4" s="295"/>
      <c r="FS4" s="295"/>
      <c r="FT4" s="295"/>
      <c r="FU4" s="295"/>
      <c r="FV4" s="295"/>
      <c r="FW4" s="295"/>
      <c r="FX4" s="295"/>
      <c r="FY4" s="295"/>
      <c r="FZ4" s="295"/>
      <c r="GA4" s="295"/>
      <c r="GB4" s="295"/>
      <c r="GC4" s="295"/>
      <c r="GD4" s="295"/>
      <c r="GE4" s="295"/>
      <c r="GF4" s="295"/>
      <c r="GG4" s="295"/>
      <c r="GH4" s="295"/>
      <c r="GI4" s="295"/>
      <c r="GJ4" s="295"/>
      <c r="GK4" s="295"/>
      <c r="GL4" s="295"/>
      <c r="GM4" s="295"/>
      <c r="GN4" s="295"/>
      <c r="GO4" s="295"/>
      <c r="GP4" s="295"/>
      <c r="GQ4" s="295"/>
      <c r="GR4" s="295"/>
      <c r="GS4" s="295"/>
      <c r="GT4" s="295"/>
      <c r="GU4" s="295"/>
      <c r="GV4" s="295"/>
      <c r="GW4" s="295"/>
      <c r="GX4" s="295"/>
      <c r="GY4" s="295"/>
      <c r="GZ4" s="295"/>
      <c r="HA4" s="295"/>
      <c r="HB4" s="295"/>
      <c r="HC4" s="295"/>
      <c r="HD4" s="295"/>
      <c r="HE4" s="295"/>
      <c r="HF4" s="295"/>
      <c r="HG4" s="295"/>
      <c r="HH4" s="295"/>
      <c r="HI4" s="295"/>
      <c r="HJ4" s="295"/>
      <c r="HK4" s="295"/>
      <c r="HL4" s="295"/>
      <c r="HM4" s="295"/>
      <c r="HN4" s="295"/>
      <c r="HO4" s="295"/>
      <c r="HP4" s="295"/>
      <c r="HQ4" s="295"/>
      <c r="HR4" s="295"/>
      <c r="HS4" s="295"/>
      <c r="HT4" s="295"/>
      <c r="HU4" s="295"/>
      <c r="HV4" s="295"/>
      <c r="HW4" s="295"/>
      <c r="HX4" s="295"/>
      <c r="HY4" s="295"/>
      <c r="HZ4" s="295"/>
      <c r="IA4" s="295"/>
      <c r="IB4" s="295"/>
      <c r="IC4" s="295"/>
    </row>
    <row r="5" spans="1:237" s="309" customFormat="1" ht="21" customHeight="1" x14ac:dyDescent="0.25">
      <c r="A5" s="308" t="s">
        <v>348</v>
      </c>
      <c r="B5" s="549"/>
      <c r="C5" s="549"/>
      <c r="D5" s="547" t="s">
        <v>349</v>
      </c>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t="s">
        <v>350</v>
      </c>
      <c r="AS5" s="548"/>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c r="ES5" s="325"/>
      <c r="ET5" s="325"/>
      <c r="EU5" s="325"/>
      <c r="EV5" s="325"/>
      <c r="EW5" s="325"/>
      <c r="EX5" s="325"/>
      <c r="EY5" s="325"/>
      <c r="EZ5" s="325"/>
      <c r="FA5" s="325"/>
      <c r="FB5" s="325"/>
      <c r="FC5" s="325"/>
      <c r="FD5" s="325"/>
      <c r="FE5" s="325"/>
      <c r="FF5" s="325"/>
      <c r="FG5" s="325"/>
      <c r="FH5" s="325"/>
      <c r="FI5" s="325"/>
      <c r="FJ5" s="325"/>
      <c r="FK5" s="325"/>
      <c r="FL5" s="325"/>
      <c r="FM5" s="325"/>
      <c r="FN5" s="325"/>
      <c r="FO5" s="325"/>
      <c r="FP5" s="325"/>
      <c r="FQ5" s="325"/>
      <c r="FR5" s="325"/>
      <c r="FS5" s="325"/>
      <c r="FT5" s="325"/>
      <c r="FU5" s="325"/>
      <c r="FV5" s="325"/>
      <c r="FW5" s="325"/>
      <c r="FX5" s="325"/>
      <c r="FY5" s="325"/>
      <c r="FZ5" s="325"/>
      <c r="GA5" s="325"/>
      <c r="GB5" s="325"/>
      <c r="GC5" s="325"/>
      <c r="GD5" s="325"/>
      <c r="GE5" s="325"/>
      <c r="GF5" s="325"/>
      <c r="GG5" s="325"/>
      <c r="GH5" s="325"/>
      <c r="GI5" s="325"/>
      <c r="GJ5" s="325"/>
      <c r="GK5" s="325"/>
      <c r="GL5" s="325"/>
      <c r="GM5" s="325"/>
      <c r="GN5" s="325"/>
      <c r="GO5" s="325"/>
      <c r="GP5" s="325"/>
      <c r="GQ5" s="325"/>
      <c r="GR5" s="325"/>
      <c r="GS5" s="325"/>
      <c r="GT5" s="325"/>
      <c r="GU5" s="325"/>
      <c r="GV5" s="325"/>
      <c r="GW5" s="325"/>
      <c r="GX5" s="325"/>
      <c r="GY5" s="325"/>
      <c r="GZ5" s="325"/>
      <c r="HA5" s="325"/>
      <c r="HB5" s="325"/>
      <c r="HC5" s="325"/>
      <c r="HD5" s="325"/>
      <c r="HE5" s="325"/>
      <c r="HF5" s="325"/>
      <c r="HG5" s="325"/>
      <c r="HH5" s="325"/>
      <c r="HI5" s="325"/>
      <c r="HJ5" s="325"/>
      <c r="HK5" s="325"/>
      <c r="HL5" s="325"/>
      <c r="HM5" s="325"/>
      <c r="HN5" s="325"/>
      <c r="HO5" s="325"/>
      <c r="HP5" s="325"/>
      <c r="HQ5" s="325"/>
      <c r="HR5" s="325"/>
      <c r="HS5" s="325"/>
      <c r="HT5" s="325"/>
      <c r="HU5" s="325"/>
      <c r="HV5" s="325"/>
      <c r="HW5" s="325"/>
      <c r="HX5" s="325"/>
      <c r="HY5" s="325"/>
      <c r="HZ5" s="325"/>
      <c r="IA5" s="325"/>
      <c r="IB5" s="325"/>
      <c r="IC5" s="325"/>
    </row>
    <row r="6" spans="1:237" s="24" customFormat="1" ht="79.5" customHeight="1" x14ac:dyDescent="0.25">
      <c r="A6" s="303" t="s">
        <v>351</v>
      </c>
      <c r="B6" s="305" t="s">
        <v>352</v>
      </c>
      <c r="C6" s="305" t="s">
        <v>353</v>
      </c>
      <c r="D6" s="304">
        <v>2015</v>
      </c>
      <c r="E6" s="304">
        <v>2016</v>
      </c>
      <c r="F6" s="304">
        <v>2017</v>
      </c>
      <c r="G6" s="304">
        <v>2018</v>
      </c>
      <c r="H6" s="304">
        <v>2019</v>
      </c>
      <c r="I6" s="304">
        <v>2020</v>
      </c>
      <c r="J6" s="304">
        <v>2021</v>
      </c>
      <c r="K6" s="304">
        <v>2022</v>
      </c>
      <c r="L6" s="304">
        <v>2023</v>
      </c>
      <c r="M6" s="304">
        <v>2024</v>
      </c>
      <c r="N6" s="304">
        <v>2025</v>
      </c>
      <c r="O6" s="304">
        <v>2026</v>
      </c>
      <c r="P6" s="304">
        <v>2027</v>
      </c>
      <c r="Q6" s="304">
        <v>2028</v>
      </c>
      <c r="R6" s="304">
        <v>2029</v>
      </c>
      <c r="S6" s="304">
        <v>2030</v>
      </c>
      <c r="T6" s="304">
        <v>2031</v>
      </c>
      <c r="U6" s="304">
        <v>2032</v>
      </c>
      <c r="V6" s="304">
        <v>2033</v>
      </c>
      <c r="W6" s="304">
        <v>2034</v>
      </c>
      <c r="X6" s="304">
        <v>2035</v>
      </c>
      <c r="Y6" s="304">
        <v>2036</v>
      </c>
      <c r="Z6" s="304">
        <v>2037</v>
      </c>
      <c r="AA6" s="304">
        <v>2038</v>
      </c>
      <c r="AB6" s="304">
        <v>2039</v>
      </c>
      <c r="AC6" s="304">
        <v>2040</v>
      </c>
      <c r="AD6" s="304">
        <v>2041</v>
      </c>
      <c r="AE6" s="304">
        <v>2042</v>
      </c>
      <c r="AF6" s="304">
        <v>2043</v>
      </c>
      <c r="AG6" s="304">
        <v>2044</v>
      </c>
      <c r="AH6" s="304">
        <v>2045</v>
      </c>
      <c r="AI6" s="304">
        <v>2046</v>
      </c>
      <c r="AJ6" s="304">
        <v>2047</v>
      </c>
      <c r="AK6" s="304">
        <v>2048</v>
      </c>
      <c r="AL6" s="304">
        <v>2049</v>
      </c>
      <c r="AM6" s="304">
        <v>2050</v>
      </c>
      <c r="AN6" s="304">
        <v>2051</v>
      </c>
      <c r="AO6" s="304">
        <v>2052</v>
      </c>
      <c r="AP6" s="304">
        <v>2053</v>
      </c>
      <c r="AQ6" s="304">
        <v>2054</v>
      </c>
      <c r="AR6" s="306" t="s">
        <v>409</v>
      </c>
      <c r="AS6" s="307" t="s">
        <v>355</v>
      </c>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295"/>
      <c r="DE6" s="295"/>
      <c r="DF6" s="295"/>
      <c r="DG6" s="295"/>
      <c r="DH6" s="295"/>
      <c r="DI6" s="295"/>
      <c r="DJ6" s="295"/>
      <c r="DK6" s="295"/>
      <c r="DL6" s="295"/>
      <c r="DM6" s="295"/>
      <c r="DN6" s="295"/>
      <c r="DO6" s="295"/>
      <c r="DP6" s="295"/>
      <c r="DQ6" s="295"/>
      <c r="DR6" s="295"/>
      <c r="DS6" s="295"/>
      <c r="DT6" s="295"/>
      <c r="DU6" s="295"/>
      <c r="DV6" s="295"/>
      <c r="DW6" s="295"/>
      <c r="DX6" s="295"/>
      <c r="DY6" s="295"/>
      <c r="DZ6" s="295"/>
      <c r="EA6" s="295"/>
      <c r="EB6" s="295"/>
      <c r="EC6" s="295"/>
      <c r="ED6" s="295"/>
      <c r="EE6" s="295"/>
      <c r="EF6" s="295"/>
      <c r="EG6" s="295"/>
      <c r="EH6" s="295"/>
      <c r="EI6" s="295"/>
      <c r="EJ6" s="295"/>
      <c r="EK6" s="295"/>
      <c r="EL6" s="295"/>
      <c r="EM6" s="295"/>
      <c r="EN6" s="295"/>
      <c r="EO6" s="295"/>
      <c r="EP6" s="295"/>
      <c r="EQ6" s="295"/>
      <c r="ER6" s="295"/>
      <c r="ES6" s="295"/>
      <c r="ET6" s="295"/>
      <c r="EU6" s="295"/>
      <c r="EV6" s="295"/>
      <c r="EW6" s="295"/>
      <c r="EX6" s="295"/>
      <c r="EY6" s="295"/>
      <c r="EZ6" s="295"/>
      <c r="FA6" s="295"/>
      <c r="FB6" s="295"/>
      <c r="FC6" s="295"/>
      <c r="FD6" s="295"/>
      <c r="FE6" s="295"/>
      <c r="FF6" s="295"/>
      <c r="FG6" s="295"/>
      <c r="FH6" s="295"/>
      <c r="FI6" s="295"/>
      <c r="FJ6" s="295"/>
      <c r="FK6" s="295"/>
      <c r="FL6" s="295"/>
      <c r="FM6" s="295"/>
      <c r="FN6" s="295"/>
      <c r="FO6" s="295"/>
      <c r="FP6" s="295"/>
      <c r="FQ6" s="295"/>
      <c r="FR6" s="295"/>
      <c r="FS6" s="295"/>
      <c r="FT6" s="295"/>
      <c r="FU6" s="295"/>
      <c r="FV6" s="295"/>
      <c r="FW6" s="295"/>
      <c r="FX6" s="295"/>
      <c r="FY6" s="295"/>
      <c r="FZ6" s="295"/>
      <c r="GA6" s="295"/>
      <c r="GB6" s="295"/>
      <c r="GC6" s="295"/>
      <c r="GD6" s="295"/>
      <c r="GE6" s="295"/>
      <c r="GF6" s="295"/>
      <c r="GG6" s="295"/>
      <c r="GH6" s="295"/>
      <c r="GI6" s="295"/>
      <c r="GJ6" s="295"/>
      <c r="GK6" s="295"/>
      <c r="GL6" s="295"/>
      <c r="GM6" s="295"/>
      <c r="GN6" s="295"/>
      <c r="GO6" s="295"/>
      <c r="GP6" s="295"/>
      <c r="GQ6" s="295"/>
      <c r="GR6" s="295"/>
      <c r="GS6" s="295"/>
      <c r="GT6" s="295"/>
      <c r="GU6" s="295"/>
      <c r="GV6" s="295"/>
      <c r="GW6" s="295"/>
      <c r="GX6" s="295"/>
      <c r="GY6" s="295"/>
      <c r="GZ6" s="295"/>
      <c r="HA6" s="295"/>
      <c r="HB6" s="295"/>
      <c r="HC6" s="295"/>
      <c r="HD6" s="295"/>
      <c r="HE6" s="295"/>
      <c r="HF6" s="295"/>
      <c r="HG6" s="295"/>
      <c r="HH6" s="295"/>
      <c r="HI6" s="295"/>
      <c r="HJ6" s="295"/>
      <c r="HK6" s="295"/>
      <c r="HL6" s="295"/>
      <c r="HM6" s="295"/>
      <c r="HN6" s="295"/>
      <c r="HO6" s="295"/>
      <c r="HP6" s="295"/>
      <c r="HQ6" s="295"/>
      <c r="HR6" s="295"/>
      <c r="HS6" s="295"/>
      <c r="HT6" s="295"/>
      <c r="HU6" s="295"/>
      <c r="HV6" s="295"/>
      <c r="HW6" s="295"/>
      <c r="HX6" s="295"/>
      <c r="HY6" s="295"/>
      <c r="HZ6" s="295"/>
      <c r="IA6" s="295"/>
      <c r="IB6" s="295"/>
      <c r="IC6" s="295"/>
    </row>
    <row r="7" spans="1:237" s="317" customFormat="1" ht="24.75" customHeight="1" x14ac:dyDescent="0.25">
      <c r="A7" s="315" t="s">
        <v>356</v>
      </c>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6"/>
      <c r="DP7" s="326"/>
      <c r="DQ7" s="326"/>
      <c r="DR7" s="326"/>
      <c r="DS7" s="326"/>
      <c r="DT7" s="326"/>
      <c r="DU7" s="326"/>
      <c r="DV7" s="326"/>
      <c r="DW7" s="326"/>
      <c r="DX7" s="326"/>
      <c r="DY7" s="326"/>
      <c r="DZ7" s="326"/>
      <c r="EA7" s="326"/>
      <c r="EB7" s="326"/>
      <c r="EC7" s="326"/>
      <c r="ED7" s="326"/>
      <c r="EE7" s="326"/>
      <c r="EF7" s="326"/>
      <c r="EG7" s="326"/>
      <c r="EH7" s="326"/>
      <c r="EI7" s="326"/>
      <c r="EJ7" s="326"/>
      <c r="EK7" s="326"/>
      <c r="EL7" s="326"/>
      <c r="EM7" s="326"/>
      <c r="EN7" s="326"/>
      <c r="EO7" s="326"/>
      <c r="EP7" s="326"/>
      <c r="EQ7" s="326"/>
      <c r="ER7" s="326"/>
      <c r="ES7" s="326"/>
      <c r="ET7" s="326"/>
      <c r="EU7" s="326"/>
      <c r="EV7" s="326"/>
      <c r="EW7" s="326"/>
      <c r="EX7" s="326"/>
      <c r="EY7" s="326"/>
      <c r="EZ7" s="326"/>
      <c r="FA7" s="326"/>
      <c r="FB7" s="326"/>
      <c r="FC7" s="326"/>
      <c r="FD7" s="326"/>
      <c r="FE7" s="326"/>
      <c r="FF7" s="326"/>
      <c r="FG7" s="326"/>
      <c r="FH7" s="326"/>
      <c r="FI7" s="326"/>
      <c r="FJ7" s="326"/>
      <c r="FK7" s="326"/>
      <c r="FL7" s="326"/>
      <c r="FM7" s="326"/>
      <c r="FN7" s="326"/>
      <c r="FO7" s="326"/>
      <c r="FP7" s="326"/>
      <c r="FQ7" s="326"/>
      <c r="FR7" s="326"/>
      <c r="FS7" s="326"/>
      <c r="FT7" s="326"/>
      <c r="FU7" s="326"/>
      <c r="FV7" s="326"/>
      <c r="FW7" s="326"/>
      <c r="FX7" s="326"/>
      <c r="FY7" s="326"/>
      <c r="FZ7" s="326"/>
      <c r="GA7" s="326"/>
      <c r="GB7" s="326"/>
      <c r="GC7" s="326"/>
      <c r="GD7" s="326"/>
      <c r="GE7" s="326"/>
      <c r="GF7" s="326"/>
      <c r="GG7" s="326"/>
      <c r="GH7" s="326"/>
      <c r="GI7" s="326"/>
      <c r="GJ7" s="326"/>
      <c r="GK7" s="326"/>
      <c r="GL7" s="326"/>
      <c r="GM7" s="326"/>
      <c r="GN7" s="326"/>
      <c r="GO7" s="326"/>
      <c r="GP7" s="326"/>
      <c r="GQ7" s="326"/>
      <c r="GR7" s="326"/>
      <c r="GS7" s="326"/>
      <c r="GT7" s="326"/>
      <c r="GU7" s="326"/>
      <c r="GV7" s="326"/>
      <c r="GW7" s="326"/>
      <c r="GX7" s="326"/>
      <c r="GY7" s="326"/>
      <c r="GZ7" s="326"/>
      <c r="HA7" s="326"/>
      <c r="HB7" s="326"/>
      <c r="HC7" s="326"/>
      <c r="HD7" s="326"/>
      <c r="HE7" s="326"/>
      <c r="HF7" s="326"/>
      <c r="HG7" s="326"/>
      <c r="HH7" s="326"/>
      <c r="HI7" s="326"/>
      <c r="HJ7" s="326"/>
      <c r="HK7" s="326"/>
      <c r="HL7" s="326"/>
      <c r="HM7" s="326"/>
      <c r="HN7" s="326"/>
      <c r="HO7" s="326"/>
      <c r="HP7" s="326"/>
      <c r="HQ7" s="326"/>
      <c r="HR7" s="326"/>
      <c r="HS7" s="326"/>
      <c r="HT7" s="326"/>
      <c r="HU7" s="326"/>
      <c r="HV7" s="326"/>
      <c r="HW7" s="326"/>
      <c r="HX7" s="326"/>
      <c r="HY7" s="326"/>
      <c r="HZ7" s="326"/>
      <c r="IA7" s="326"/>
      <c r="IB7" s="326"/>
      <c r="IC7" s="326"/>
    </row>
    <row r="8" spans="1:237" s="24" customFormat="1" ht="24.75" customHeight="1" x14ac:dyDescent="0.25">
      <c r="A8" s="24" t="s">
        <v>507</v>
      </c>
      <c r="B8" s="296"/>
      <c r="C8" s="296">
        <v>0</v>
      </c>
      <c r="D8" s="296">
        <v>0</v>
      </c>
      <c r="E8" s="296">
        <v>0</v>
      </c>
      <c r="F8" s="296">
        <v>0</v>
      </c>
      <c r="G8" s="296">
        <v>0</v>
      </c>
      <c r="H8" s="296">
        <v>0</v>
      </c>
      <c r="I8" s="296">
        <v>0</v>
      </c>
      <c r="J8" s="296">
        <v>0</v>
      </c>
      <c r="K8" s="296">
        <v>0</v>
      </c>
      <c r="L8" s="296">
        <v>0</v>
      </c>
      <c r="M8" s="296">
        <v>0</v>
      </c>
      <c r="N8" s="296">
        <v>0</v>
      </c>
      <c r="O8" s="296">
        <v>0</v>
      </c>
      <c r="P8" s="296">
        <v>0</v>
      </c>
      <c r="Q8" s="296">
        <v>0</v>
      </c>
      <c r="R8" s="296">
        <v>0</v>
      </c>
      <c r="S8" s="296">
        <v>0</v>
      </c>
      <c r="T8" s="296">
        <v>0</v>
      </c>
      <c r="U8" s="296">
        <v>0</v>
      </c>
      <c r="V8" s="296">
        <v>0</v>
      </c>
      <c r="W8" s="296">
        <v>0</v>
      </c>
      <c r="X8" s="296">
        <v>0</v>
      </c>
      <c r="Y8" s="296">
        <v>0</v>
      </c>
      <c r="Z8" s="296">
        <v>0</v>
      </c>
      <c r="AA8" s="296">
        <v>0</v>
      </c>
      <c r="AB8" s="296">
        <v>0</v>
      </c>
      <c r="AC8" s="296">
        <v>0</v>
      </c>
      <c r="AD8" s="296">
        <v>0</v>
      </c>
      <c r="AE8" s="296">
        <v>0</v>
      </c>
      <c r="AF8" s="296">
        <v>0</v>
      </c>
      <c r="AG8" s="296">
        <v>0</v>
      </c>
      <c r="AH8" s="296">
        <v>0</v>
      </c>
      <c r="AI8" s="296">
        <v>0</v>
      </c>
      <c r="AJ8" s="296">
        <v>0</v>
      </c>
      <c r="AK8" s="296">
        <v>0</v>
      </c>
      <c r="AL8" s="296">
        <v>0</v>
      </c>
      <c r="AM8" s="296">
        <v>0</v>
      </c>
      <c r="AN8" s="296">
        <v>0</v>
      </c>
      <c r="AO8" s="296">
        <v>0</v>
      </c>
      <c r="AP8" s="296">
        <v>0</v>
      </c>
      <c r="AQ8" s="296">
        <v>0</v>
      </c>
      <c r="AR8" s="296">
        <v>0</v>
      </c>
      <c r="AS8" s="296">
        <v>0</v>
      </c>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295"/>
      <c r="DE8" s="295"/>
      <c r="DF8" s="295"/>
      <c r="DG8" s="295"/>
      <c r="DH8" s="295"/>
      <c r="DI8" s="295"/>
      <c r="DJ8" s="295"/>
      <c r="DK8" s="295"/>
      <c r="DL8" s="295"/>
      <c r="DM8" s="295"/>
      <c r="DN8" s="295"/>
      <c r="DO8" s="295"/>
      <c r="DP8" s="295"/>
      <c r="DQ8" s="295"/>
      <c r="DR8" s="295"/>
      <c r="DS8" s="295"/>
      <c r="DT8" s="295"/>
      <c r="DU8" s="295"/>
      <c r="DV8" s="295"/>
      <c r="DW8" s="295"/>
      <c r="DX8" s="295"/>
      <c r="DY8" s="295"/>
      <c r="DZ8" s="295"/>
      <c r="EA8" s="295"/>
      <c r="EB8" s="295"/>
      <c r="EC8" s="295"/>
      <c r="ED8" s="295"/>
      <c r="EE8" s="295"/>
      <c r="EF8" s="295"/>
      <c r="EG8" s="295"/>
      <c r="EH8" s="295"/>
      <c r="EI8" s="295"/>
      <c r="EJ8" s="295"/>
      <c r="EK8" s="295"/>
      <c r="EL8" s="295"/>
      <c r="EM8" s="295"/>
      <c r="EN8" s="295"/>
      <c r="EO8" s="295"/>
      <c r="EP8" s="295"/>
      <c r="EQ8" s="295"/>
      <c r="ER8" s="295"/>
      <c r="ES8" s="295"/>
      <c r="ET8" s="295"/>
      <c r="EU8" s="295"/>
      <c r="EV8" s="295"/>
      <c r="EW8" s="295"/>
      <c r="EX8" s="295"/>
      <c r="EY8" s="295"/>
      <c r="EZ8" s="295"/>
      <c r="FA8" s="295"/>
      <c r="FB8" s="295"/>
      <c r="FC8" s="295"/>
      <c r="FD8" s="295"/>
      <c r="FE8" s="295"/>
      <c r="FF8" s="295"/>
      <c r="FG8" s="295"/>
      <c r="FH8" s="295"/>
      <c r="FI8" s="295"/>
      <c r="FJ8" s="295"/>
      <c r="FK8" s="295"/>
      <c r="FL8" s="295"/>
      <c r="FM8" s="295"/>
      <c r="FN8" s="295"/>
      <c r="FO8" s="295"/>
      <c r="FP8" s="295"/>
      <c r="FQ8" s="295"/>
      <c r="FR8" s="295"/>
      <c r="FS8" s="295"/>
      <c r="FT8" s="295"/>
      <c r="FU8" s="295"/>
      <c r="FV8" s="295"/>
      <c r="FW8" s="295"/>
      <c r="FX8" s="295"/>
      <c r="FY8" s="295"/>
      <c r="FZ8" s="295"/>
      <c r="GA8" s="295"/>
      <c r="GB8" s="295"/>
      <c r="GC8" s="295"/>
      <c r="GD8" s="295"/>
      <c r="GE8" s="295"/>
      <c r="GF8" s="295"/>
      <c r="GG8" s="295"/>
      <c r="GH8" s="295"/>
      <c r="GI8" s="295"/>
      <c r="GJ8" s="295"/>
      <c r="GK8" s="295"/>
      <c r="GL8" s="295"/>
      <c r="GM8" s="295"/>
      <c r="GN8" s="295"/>
      <c r="GO8" s="295"/>
      <c r="GP8" s="295"/>
      <c r="GQ8" s="295"/>
      <c r="GR8" s="295"/>
      <c r="GS8" s="295"/>
      <c r="GT8" s="295"/>
      <c r="GU8" s="295"/>
      <c r="GV8" s="295"/>
      <c r="GW8" s="295"/>
      <c r="GX8" s="295"/>
      <c r="GY8" s="295"/>
      <c r="GZ8" s="295"/>
      <c r="HA8" s="295"/>
      <c r="HB8" s="295"/>
      <c r="HC8" s="295"/>
      <c r="HD8" s="295"/>
      <c r="HE8" s="295"/>
      <c r="HF8" s="295"/>
      <c r="HG8" s="295"/>
      <c r="HH8" s="295"/>
      <c r="HI8" s="295"/>
      <c r="HJ8" s="295"/>
      <c r="HK8" s="295"/>
      <c r="HL8" s="295"/>
      <c r="HM8" s="295"/>
      <c r="HN8" s="295"/>
      <c r="HO8" s="295"/>
      <c r="HP8" s="295"/>
      <c r="HQ8" s="295"/>
      <c r="HR8" s="295"/>
      <c r="HS8" s="295"/>
      <c r="HT8" s="295"/>
      <c r="HU8" s="295"/>
      <c r="HV8" s="295"/>
      <c r="HW8" s="295"/>
      <c r="HX8" s="295"/>
      <c r="HY8" s="295"/>
      <c r="HZ8" s="295"/>
      <c r="IA8" s="295"/>
      <c r="IB8" s="295"/>
      <c r="IC8" s="295"/>
    </row>
    <row r="9" spans="1:237" s="24" customFormat="1" ht="24.75" customHeight="1" x14ac:dyDescent="0.25">
      <c r="A9" s="24" t="s">
        <v>359</v>
      </c>
      <c r="B9" s="296"/>
      <c r="C9" s="296">
        <v>0</v>
      </c>
      <c r="D9" s="296">
        <v>0</v>
      </c>
      <c r="E9" s="296">
        <v>0</v>
      </c>
      <c r="F9" s="296">
        <v>0</v>
      </c>
      <c r="G9" s="296">
        <v>0</v>
      </c>
      <c r="H9" s="296">
        <v>0</v>
      </c>
      <c r="I9" s="296">
        <v>0</v>
      </c>
      <c r="J9" s="296">
        <v>0</v>
      </c>
      <c r="K9" s="296">
        <v>0</v>
      </c>
      <c r="L9" s="296">
        <v>0</v>
      </c>
      <c r="M9" s="296">
        <v>0</v>
      </c>
      <c r="N9" s="296">
        <v>0</v>
      </c>
      <c r="O9" s="296">
        <v>0</v>
      </c>
      <c r="P9" s="296">
        <v>0</v>
      </c>
      <c r="Q9" s="296">
        <v>0</v>
      </c>
      <c r="R9" s="296">
        <v>0</v>
      </c>
      <c r="S9" s="296">
        <v>0</v>
      </c>
      <c r="T9" s="296">
        <v>0</v>
      </c>
      <c r="U9" s="296">
        <v>0</v>
      </c>
      <c r="V9" s="296">
        <v>0</v>
      </c>
      <c r="W9" s="296">
        <v>0</v>
      </c>
      <c r="X9" s="296">
        <v>0</v>
      </c>
      <c r="Y9" s="296">
        <v>0</v>
      </c>
      <c r="Z9" s="296">
        <v>0</v>
      </c>
      <c r="AA9" s="296">
        <v>0</v>
      </c>
      <c r="AB9" s="296">
        <v>0</v>
      </c>
      <c r="AC9" s="296">
        <v>0</v>
      </c>
      <c r="AD9" s="296">
        <v>0</v>
      </c>
      <c r="AE9" s="296">
        <v>0</v>
      </c>
      <c r="AF9" s="296">
        <v>0</v>
      </c>
      <c r="AG9" s="296">
        <v>0</v>
      </c>
      <c r="AH9" s="296">
        <v>0</v>
      </c>
      <c r="AI9" s="296">
        <v>0</v>
      </c>
      <c r="AJ9" s="296">
        <v>0</v>
      </c>
      <c r="AK9" s="296">
        <v>0</v>
      </c>
      <c r="AL9" s="296">
        <v>0</v>
      </c>
      <c r="AM9" s="296">
        <v>0</v>
      </c>
      <c r="AN9" s="296">
        <v>0</v>
      </c>
      <c r="AO9" s="296">
        <v>0</v>
      </c>
      <c r="AP9" s="296">
        <v>0</v>
      </c>
      <c r="AQ9" s="296">
        <v>0</v>
      </c>
      <c r="AR9" s="296">
        <v>0</v>
      </c>
      <c r="AS9" s="296">
        <v>0</v>
      </c>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295"/>
      <c r="DE9" s="295"/>
      <c r="DF9" s="295"/>
      <c r="DG9" s="295"/>
      <c r="DH9" s="295"/>
      <c r="DI9" s="295"/>
      <c r="DJ9" s="295"/>
      <c r="DK9" s="295"/>
      <c r="DL9" s="295"/>
      <c r="DM9" s="295"/>
      <c r="DN9" s="295"/>
      <c r="DO9" s="295"/>
      <c r="DP9" s="295"/>
      <c r="DQ9" s="295"/>
      <c r="DR9" s="295"/>
      <c r="DS9" s="295"/>
      <c r="DT9" s="295"/>
      <c r="DU9" s="295"/>
      <c r="DV9" s="295"/>
      <c r="DW9" s="295"/>
      <c r="DX9" s="295"/>
      <c r="DY9" s="295"/>
      <c r="DZ9" s="295"/>
      <c r="EA9" s="295"/>
      <c r="EB9" s="295"/>
      <c r="EC9" s="295"/>
      <c r="ED9" s="295"/>
      <c r="EE9" s="295"/>
      <c r="EF9" s="295"/>
      <c r="EG9" s="295"/>
      <c r="EH9" s="295"/>
      <c r="EI9" s="295"/>
      <c r="EJ9" s="295"/>
      <c r="EK9" s="295"/>
      <c r="EL9" s="295"/>
      <c r="EM9" s="295"/>
      <c r="EN9" s="295"/>
      <c r="EO9" s="295"/>
      <c r="EP9" s="295"/>
      <c r="EQ9" s="295"/>
      <c r="ER9" s="295"/>
      <c r="ES9" s="295"/>
      <c r="ET9" s="295"/>
      <c r="EU9" s="295"/>
      <c r="EV9" s="295"/>
      <c r="EW9" s="295"/>
      <c r="EX9" s="295"/>
      <c r="EY9" s="295"/>
      <c r="EZ9" s="295"/>
      <c r="FA9" s="295"/>
      <c r="FB9" s="295"/>
      <c r="FC9" s="295"/>
      <c r="FD9" s="295"/>
      <c r="FE9" s="295"/>
      <c r="FF9" s="295"/>
      <c r="FG9" s="295"/>
      <c r="FH9" s="295"/>
      <c r="FI9" s="295"/>
      <c r="FJ9" s="295"/>
      <c r="FK9" s="295"/>
      <c r="FL9" s="295"/>
      <c r="FM9" s="295"/>
      <c r="FN9" s="295"/>
      <c r="FO9" s="295"/>
      <c r="FP9" s="295"/>
      <c r="FQ9" s="295"/>
      <c r="FR9" s="295"/>
      <c r="FS9" s="295"/>
      <c r="FT9" s="295"/>
      <c r="FU9" s="295"/>
      <c r="FV9" s="295"/>
      <c r="FW9" s="295"/>
      <c r="FX9" s="295"/>
      <c r="FY9" s="295"/>
      <c r="FZ9" s="295"/>
      <c r="GA9" s="295"/>
      <c r="GB9" s="295"/>
      <c r="GC9" s="295"/>
      <c r="GD9" s="295"/>
      <c r="GE9" s="295"/>
      <c r="GF9" s="295"/>
      <c r="GG9" s="295"/>
      <c r="GH9" s="295"/>
      <c r="GI9" s="295"/>
      <c r="GJ9" s="295"/>
      <c r="GK9" s="295"/>
      <c r="GL9" s="295"/>
      <c r="GM9" s="295"/>
      <c r="GN9" s="295"/>
      <c r="GO9" s="295"/>
      <c r="GP9" s="295"/>
      <c r="GQ9" s="295"/>
      <c r="GR9" s="295"/>
      <c r="GS9" s="295"/>
      <c r="GT9" s="295"/>
      <c r="GU9" s="295"/>
      <c r="GV9" s="295"/>
      <c r="GW9" s="295"/>
      <c r="GX9" s="295"/>
      <c r="GY9" s="295"/>
      <c r="GZ9" s="295"/>
      <c r="HA9" s="295"/>
      <c r="HB9" s="295"/>
      <c r="HC9" s="295"/>
      <c r="HD9" s="295"/>
      <c r="HE9" s="295"/>
      <c r="HF9" s="295"/>
      <c r="HG9" s="295"/>
      <c r="HH9" s="295"/>
      <c r="HI9" s="295"/>
      <c r="HJ9" s="295"/>
      <c r="HK9" s="295"/>
      <c r="HL9" s="295"/>
      <c r="HM9" s="295"/>
      <c r="HN9" s="295"/>
      <c r="HO9" s="295"/>
      <c r="HP9" s="295"/>
      <c r="HQ9" s="295"/>
      <c r="HR9" s="295"/>
      <c r="HS9" s="295"/>
      <c r="HT9" s="295"/>
      <c r="HU9" s="295"/>
      <c r="HV9" s="295"/>
      <c r="HW9" s="295"/>
      <c r="HX9" s="295"/>
      <c r="HY9" s="295"/>
      <c r="HZ9" s="295"/>
      <c r="IA9" s="295"/>
      <c r="IB9" s="295"/>
      <c r="IC9" s="295"/>
    </row>
    <row r="10" spans="1:237" s="24" customFormat="1" ht="24.75" customHeight="1" x14ac:dyDescent="0.25">
      <c r="A10" s="24" t="s">
        <v>508</v>
      </c>
      <c r="B10" s="296"/>
      <c r="C10" s="296">
        <v>0</v>
      </c>
      <c r="D10" s="296">
        <v>0</v>
      </c>
      <c r="E10" s="296">
        <v>0</v>
      </c>
      <c r="F10" s="296">
        <v>0</v>
      </c>
      <c r="G10" s="296">
        <v>0</v>
      </c>
      <c r="H10" s="296">
        <v>0</v>
      </c>
      <c r="I10" s="296">
        <v>0</v>
      </c>
      <c r="J10" s="296">
        <v>0</v>
      </c>
      <c r="K10" s="296">
        <v>0</v>
      </c>
      <c r="L10" s="296">
        <v>0</v>
      </c>
      <c r="M10" s="296">
        <v>0</v>
      </c>
      <c r="N10" s="296">
        <v>0</v>
      </c>
      <c r="O10" s="296">
        <v>0</v>
      </c>
      <c r="P10" s="296">
        <v>0</v>
      </c>
      <c r="Q10" s="296">
        <v>0</v>
      </c>
      <c r="R10" s="296">
        <v>0</v>
      </c>
      <c r="S10" s="296">
        <v>0</v>
      </c>
      <c r="T10" s="296">
        <v>0</v>
      </c>
      <c r="U10" s="296">
        <v>0</v>
      </c>
      <c r="V10" s="296">
        <v>0</v>
      </c>
      <c r="W10" s="296">
        <v>0</v>
      </c>
      <c r="X10" s="296">
        <v>0</v>
      </c>
      <c r="Y10" s="296">
        <v>0</v>
      </c>
      <c r="Z10" s="296">
        <v>0</v>
      </c>
      <c r="AA10" s="296">
        <v>0</v>
      </c>
      <c r="AB10" s="296">
        <v>0</v>
      </c>
      <c r="AC10" s="296">
        <v>0</v>
      </c>
      <c r="AD10" s="296">
        <v>0</v>
      </c>
      <c r="AE10" s="296">
        <v>0</v>
      </c>
      <c r="AF10" s="296">
        <v>0</v>
      </c>
      <c r="AG10" s="296">
        <v>0</v>
      </c>
      <c r="AH10" s="296">
        <v>0</v>
      </c>
      <c r="AI10" s="296">
        <v>0</v>
      </c>
      <c r="AJ10" s="296">
        <v>0</v>
      </c>
      <c r="AK10" s="296">
        <v>0</v>
      </c>
      <c r="AL10" s="296">
        <v>0</v>
      </c>
      <c r="AM10" s="296">
        <v>0</v>
      </c>
      <c r="AN10" s="296">
        <v>0</v>
      </c>
      <c r="AO10" s="296">
        <v>0</v>
      </c>
      <c r="AP10" s="296">
        <v>0</v>
      </c>
      <c r="AQ10" s="296">
        <v>0</v>
      </c>
      <c r="AR10" s="296">
        <v>0</v>
      </c>
      <c r="AS10" s="296">
        <v>0</v>
      </c>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295"/>
      <c r="DE10" s="295"/>
      <c r="DF10" s="295"/>
      <c r="DG10" s="295"/>
      <c r="DH10" s="295"/>
      <c r="DI10" s="295"/>
      <c r="DJ10" s="295"/>
      <c r="DK10" s="295"/>
      <c r="DL10" s="295"/>
      <c r="DM10" s="295"/>
      <c r="DN10" s="295"/>
      <c r="DO10" s="295"/>
      <c r="DP10" s="295"/>
      <c r="DQ10" s="295"/>
      <c r="DR10" s="295"/>
      <c r="DS10" s="295"/>
      <c r="DT10" s="295"/>
      <c r="DU10" s="295"/>
      <c r="DV10" s="295"/>
      <c r="DW10" s="295"/>
      <c r="DX10" s="295"/>
      <c r="DY10" s="295"/>
      <c r="DZ10" s="295"/>
      <c r="EA10" s="295"/>
      <c r="EB10" s="295"/>
      <c r="EC10" s="295"/>
      <c r="ED10" s="295"/>
      <c r="EE10" s="295"/>
      <c r="EF10" s="295"/>
      <c r="EG10" s="295"/>
      <c r="EH10" s="295"/>
      <c r="EI10" s="295"/>
      <c r="EJ10" s="295"/>
      <c r="EK10" s="295"/>
      <c r="EL10" s="295"/>
      <c r="EM10" s="295"/>
      <c r="EN10" s="295"/>
      <c r="EO10" s="295"/>
      <c r="EP10" s="295"/>
      <c r="EQ10" s="295"/>
      <c r="ER10" s="295"/>
      <c r="ES10" s="295"/>
      <c r="ET10" s="295"/>
      <c r="EU10" s="295"/>
      <c r="EV10" s="295"/>
      <c r="EW10" s="295"/>
      <c r="EX10" s="295"/>
      <c r="EY10" s="295"/>
      <c r="EZ10" s="295"/>
      <c r="FA10" s="295"/>
      <c r="FB10" s="295"/>
      <c r="FC10" s="295"/>
      <c r="FD10" s="295"/>
      <c r="FE10" s="295"/>
      <c r="FF10" s="295"/>
      <c r="FG10" s="295"/>
      <c r="FH10" s="295"/>
      <c r="FI10" s="295"/>
      <c r="FJ10" s="295"/>
      <c r="FK10" s="295"/>
      <c r="FL10" s="295"/>
      <c r="FM10" s="295"/>
      <c r="FN10" s="295"/>
      <c r="FO10" s="295"/>
      <c r="FP10" s="295"/>
      <c r="FQ10" s="295"/>
      <c r="FR10" s="295"/>
      <c r="FS10" s="295"/>
      <c r="FT10" s="295"/>
      <c r="FU10" s="295"/>
      <c r="FV10" s="295"/>
      <c r="FW10" s="295"/>
      <c r="FX10" s="295"/>
      <c r="FY10" s="295"/>
      <c r="FZ10" s="295"/>
      <c r="GA10" s="295"/>
      <c r="GB10" s="295"/>
      <c r="GC10" s="295"/>
      <c r="GD10" s="295"/>
      <c r="GE10" s="295"/>
      <c r="GF10" s="295"/>
      <c r="GG10" s="295"/>
      <c r="GH10" s="295"/>
      <c r="GI10" s="295"/>
      <c r="GJ10" s="295"/>
      <c r="GK10" s="295"/>
      <c r="GL10" s="295"/>
      <c r="GM10" s="295"/>
      <c r="GN10" s="295"/>
      <c r="GO10" s="295"/>
      <c r="GP10" s="295"/>
      <c r="GQ10" s="295"/>
      <c r="GR10" s="295"/>
      <c r="GS10" s="295"/>
      <c r="GT10" s="295"/>
      <c r="GU10" s="295"/>
      <c r="GV10" s="295"/>
      <c r="GW10" s="295"/>
      <c r="GX10" s="295"/>
      <c r="GY10" s="295"/>
      <c r="GZ10" s="295"/>
      <c r="HA10" s="295"/>
      <c r="HB10" s="295"/>
      <c r="HC10" s="295"/>
      <c r="HD10" s="295"/>
      <c r="HE10" s="295"/>
      <c r="HF10" s="295"/>
      <c r="HG10" s="295"/>
      <c r="HH10" s="295"/>
      <c r="HI10" s="295"/>
      <c r="HJ10" s="295"/>
      <c r="HK10" s="295"/>
      <c r="HL10" s="295"/>
      <c r="HM10" s="295"/>
      <c r="HN10" s="295"/>
      <c r="HO10" s="295"/>
      <c r="HP10" s="295"/>
      <c r="HQ10" s="295"/>
      <c r="HR10" s="295"/>
      <c r="HS10" s="295"/>
      <c r="HT10" s="295"/>
      <c r="HU10" s="295"/>
      <c r="HV10" s="295"/>
      <c r="HW10" s="295"/>
      <c r="HX10" s="295"/>
      <c r="HY10" s="295"/>
      <c r="HZ10" s="295"/>
      <c r="IA10" s="295"/>
      <c r="IB10" s="295"/>
      <c r="IC10" s="295"/>
    </row>
    <row r="11" spans="1:237" s="24" customFormat="1" ht="24.75" customHeight="1" x14ac:dyDescent="0.25">
      <c r="A11" s="24" t="s">
        <v>509</v>
      </c>
      <c r="B11" s="296"/>
      <c r="C11" s="296">
        <v>0</v>
      </c>
      <c r="D11" s="296">
        <v>0</v>
      </c>
      <c r="E11" s="296">
        <v>0</v>
      </c>
      <c r="F11" s="296">
        <v>0</v>
      </c>
      <c r="G11" s="296">
        <v>0</v>
      </c>
      <c r="H11" s="296">
        <v>0</v>
      </c>
      <c r="I11" s="296">
        <v>0</v>
      </c>
      <c r="J11" s="296">
        <v>0</v>
      </c>
      <c r="K11" s="296">
        <v>0</v>
      </c>
      <c r="L11" s="296">
        <v>0</v>
      </c>
      <c r="M11" s="296">
        <v>0</v>
      </c>
      <c r="N11" s="296">
        <v>0</v>
      </c>
      <c r="O11" s="296">
        <v>0</v>
      </c>
      <c r="P11" s="296">
        <v>0</v>
      </c>
      <c r="Q11" s="296">
        <v>0</v>
      </c>
      <c r="R11" s="296">
        <v>0</v>
      </c>
      <c r="S11" s="296">
        <v>0</v>
      </c>
      <c r="T11" s="296">
        <v>0</v>
      </c>
      <c r="U11" s="296">
        <v>0</v>
      </c>
      <c r="V11" s="296">
        <v>0</v>
      </c>
      <c r="W11" s="296">
        <v>0</v>
      </c>
      <c r="X11" s="296">
        <v>0</v>
      </c>
      <c r="Y11" s="296">
        <v>0</v>
      </c>
      <c r="Z11" s="296">
        <v>0</v>
      </c>
      <c r="AA11" s="296">
        <v>0</v>
      </c>
      <c r="AB11" s="296">
        <v>0</v>
      </c>
      <c r="AC11" s="296">
        <v>0</v>
      </c>
      <c r="AD11" s="296">
        <v>0</v>
      </c>
      <c r="AE11" s="296">
        <v>0</v>
      </c>
      <c r="AF11" s="296">
        <v>0</v>
      </c>
      <c r="AG11" s="296">
        <v>0</v>
      </c>
      <c r="AH11" s="296">
        <v>0</v>
      </c>
      <c r="AI11" s="296">
        <v>0</v>
      </c>
      <c r="AJ11" s="296">
        <v>0</v>
      </c>
      <c r="AK11" s="296">
        <v>0</v>
      </c>
      <c r="AL11" s="296">
        <v>0</v>
      </c>
      <c r="AM11" s="296">
        <v>0</v>
      </c>
      <c r="AN11" s="296">
        <v>0</v>
      </c>
      <c r="AO11" s="296">
        <v>0</v>
      </c>
      <c r="AP11" s="296">
        <v>0</v>
      </c>
      <c r="AQ11" s="296">
        <v>0</v>
      </c>
      <c r="AR11" s="296">
        <v>0</v>
      </c>
      <c r="AS11" s="296">
        <v>0</v>
      </c>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295"/>
      <c r="DE11" s="295"/>
      <c r="DF11" s="295"/>
      <c r="DG11" s="295"/>
      <c r="DH11" s="295"/>
      <c r="DI11" s="295"/>
      <c r="DJ11" s="295"/>
      <c r="DK11" s="295"/>
      <c r="DL11" s="295"/>
      <c r="DM11" s="295"/>
      <c r="DN11" s="295"/>
      <c r="DO11" s="295"/>
      <c r="DP11" s="295"/>
      <c r="DQ11" s="295"/>
      <c r="DR11" s="295"/>
      <c r="DS11" s="295"/>
      <c r="DT11" s="295"/>
      <c r="DU11" s="295"/>
      <c r="DV11" s="295"/>
      <c r="DW11" s="295"/>
      <c r="DX11" s="295"/>
      <c r="DY11" s="295"/>
      <c r="DZ11" s="295"/>
      <c r="EA11" s="295"/>
      <c r="EB11" s="295"/>
      <c r="EC11" s="295"/>
      <c r="ED11" s="295"/>
      <c r="EE11" s="295"/>
      <c r="EF11" s="295"/>
      <c r="EG11" s="295"/>
      <c r="EH11" s="295"/>
      <c r="EI11" s="295"/>
      <c r="EJ11" s="295"/>
      <c r="EK11" s="295"/>
      <c r="EL11" s="295"/>
      <c r="EM11" s="295"/>
      <c r="EN11" s="295"/>
      <c r="EO11" s="295"/>
      <c r="EP11" s="295"/>
      <c r="EQ11" s="295"/>
      <c r="ER11" s="295"/>
      <c r="ES11" s="295"/>
      <c r="ET11" s="295"/>
      <c r="EU11" s="295"/>
      <c r="EV11" s="295"/>
      <c r="EW11" s="295"/>
      <c r="EX11" s="295"/>
      <c r="EY11" s="295"/>
      <c r="EZ11" s="295"/>
      <c r="FA11" s="295"/>
      <c r="FB11" s="295"/>
      <c r="FC11" s="295"/>
      <c r="FD11" s="295"/>
      <c r="FE11" s="295"/>
      <c r="FF11" s="295"/>
      <c r="FG11" s="295"/>
      <c r="FH11" s="295"/>
      <c r="FI11" s="295"/>
      <c r="FJ11" s="295"/>
      <c r="FK11" s="295"/>
      <c r="FL11" s="295"/>
      <c r="FM11" s="295"/>
      <c r="FN11" s="295"/>
      <c r="FO11" s="295"/>
      <c r="FP11" s="295"/>
      <c r="FQ11" s="295"/>
      <c r="FR11" s="295"/>
      <c r="FS11" s="295"/>
      <c r="FT11" s="295"/>
      <c r="FU11" s="295"/>
      <c r="FV11" s="295"/>
      <c r="FW11" s="295"/>
      <c r="FX11" s="295"/>
      <c r="FY11" s="295"/>
      <c r="FZ11" s="295"/>
      <c r="GA11" s="295"/>
      <c r="GB11" s="295"/>
      <c r="GC11" s="295"/>
      <c r="GD11" s="295"/>
      <c r="GE11" s="295"/>
      <c r="GF11" s="295"/>
      <c r="GG11" s="295"/>
      <c r="GH11" s="295"/>
      <c r="GI11" s="295"/>
      <c r="GJ11" s="295"/>
      <c r="GK11" s="295"/>
      <c r="GL11" s="295"/>
      <c r="GM11" s="295"/>
      <c r="GN11" s="295"/>
      <c r="GO11" s="295"/>
      <c r="GP11" s="295"/>
      <c r="GQ11" s="295"/>
      <c r="GR11" s="295"/>
      <c r="GS11" s="295"/>
      <c r="GT11" s="295"/>
      <c r="GU11" s="295"/>
      <c r="GV11" s="295"/>
      <c r="GW11" s="295"/>
      <c r="GX11" s="295"/>
      <c r="GY11" s="295"/>
      <c r="GZ11" s="295"/>
      <c r="HA11" s="295"/>
      <c r="HB11" s="295"/>
      <c r="HC11" s="295"/>
      <c r="HD11" s="295"/>
      <c r="HE11" s="295"/>
      <c r="HF11" s="295"/>
      <c r="HG11" s="295"/>
      <c r="HH11" s="295"/>
      <c r="HI11" s="295"/>
      <c r="HJ11" s="295"/>
      <c r="HK11" s="295"/>
      <c r="HL11" s="295"/>
      <c r="HM11" s="295"/>
      <c r="HN11" s="295"/>
      <c r="HO11" s="295"/>
      <c r="HP11" s="295"/>
      <c r="HQ11" s="295"/>
      <c r="HR11" s="295"/>
      <c r="HS11" s="295"/>
      <c r="HT11" s="295"/>
      <c r="HU11" s="295"/>
      <c r="HV11" s="295"/>
      <c r="HW11" s="295"/>
      <c r="HX11" s="295"/>
      <c r="HY11" s="295"/>
      <c r="HZ11" s="295"/>
      <c r="IA11" s="295"/>
      <c r="IB11" s="295"/>
      <c r="IC11" s="295"/>
    </row>
    <row r="12" spans="1:237" s="299" customFormat="1" ht="24.75" customHeight="1" x14ac:dyDescent="0.2">
      <c r="A12" s="297" t="s">
        <v>357</v>
      </c>
      <c r="B12" s="298"/>
      <c r="C12" s="298">
        <f t="shared" ref="C12:J12" si="0">SUM(C8:C11)</f>
        <v>0</v>
      </c>
      <c r="D12" s="298">
        <f t="shared" si="0"/>
        <v>0</v>
      </c>
      <c r="E12" s="298">
        <f>SUM(E8:E11)</f>
        <v>0</v>
      </c>
      <c r="F12" s="298">
        <f t="shared" si="0"/>
        <v>0</v>
      </c>
      <c r="G12" s="298">
        <f t="shared" si="0"/>
        <v>0</v>
      </c>
      <c r="H12" s="298">
        <f t="shared" si="0"/>
        <v>0</v>
      </c>
      <c r="I12" s="298">
        <f t="shared" si="0"/>
        <v>0</v>
      </c>
      <c r="J12" s="298">
        <f t="shared" si="0"/>
        <v>0</v>
      </c>
      <c r="K12" s="298">
        <f>SUM(K8:K11)</f>
        <v>0</v>
      </c>
      <c r="L12" s="298">
        <f t="shared" ref="L12:AS12" si="1">SUM(L8:L11)</f>
        <v>0</v>
      </c>
      <c r="M12" s="298">
        <f t="shared" si="1"/>
        <v>0</v>
      </c>
      <c r="N12" s="298">
        <f t="shared" si="1"/>
        <v>0</v>
      </c>
      <c r="O12" s="298">
        <f t="shared" si="1"/>
        <v>0</v>
      </c>
      <c r="P12" s="298">
        <f t="shared" si="1"/>
        <v>0</v>
      </c>
      <c r="Q12" s="298">
        <f t="shared" si="1"/>
        <v>0</v>
      </c>
      <c r="R12" s="298">
        <f t="shared" si="1"/>
        <v>0</v>
      </c>
      <c r="S12" s="298">
        <f t="shared" si="1"/>
        <v>0</v>
      </c>
      <c r="T12" s="298">
        <f t="shared" si="1"/>
        <v>0</v>
      </c>
      <c r="U12" s="298">
        <f t="shared" si="1"/>
        <v>0</v>
      </c>
      <c r="V12" s="298">
        <f t="shared" si="1"/>
        <v>0</v>
      </c>
      <c r="W12" s="298">
        <f t="shared" si="1"/>
        <v>0</v>
      </c>
      <c r="X12" s="298">
        <f t="shared" si="1"/>
        <v>0</v>
      </c>
      <c r="Y12" s="298">
        <f t="shared" si="1"/>
        <v>0</v>
      </c>
      <c r="Z12" s="298">
        <f t="shared" si="1"/>
        <v>0</v>
      </c>
      <c r="AA12" s="298">
        <f t="shared" si="1"/>
        <v>0</v>
      </c>
      <c r="AB12" s="298">
        <f t="shared" si="1"/>
        <v>0</v>
      </c>
      <c r="AC12" s="298">
        <f t="shared" si="1"/>
        <v>0</v>
      </c>
      <c r="AD12" s="298">
        <f t="shared" si="1"/>
        <v>0</v>
      </c>
      <c r="AE12" s="298">
        <f t="shared" si="1"/>
        <v>0</v>
      </c>
      <c r="AF12" s="298">
        <f t="shared" si="1"/>
        <v>0</v>
      </c>
      <c r="AG12" s="298">
        <f t="shared" si="1"/>
        <v>0</v>
      </c>
      <c r="AH12" s="298">
        <f t="shared" si="1"/>
        <v>0</v>
      </c>
      <c r="AI12" s="298">
        <f t="shared" si="1"/>
        <v>0</v>
      </c>
      <c r="AJ12" s="298">
        <f t="shared" si="1"/>
        <v>0</v>
      </c>
      <c r="AK12" s="298">
        <f t="shared" si="1"/>
        <v>0</v>
      </c>
      <c r="AL12" s="298">
        <f t="shared" si="1"/>
        <v>0</v>
      </c>
      <c r="AM12" s="298">
        <f t="shared" si="1"/>
        <v>0</v>
      </c>
      <c r="AN12" s="298">
        <f t="shared" si="1"/>
        <v>0</v>
      </c>
      <c r="AO12" s="298">
        <f t="shared" si="1"/>
        <v>0</v>
      </c>
      <c r="AP12" s="298">
        <f t="shared" si="1"/>
        <v>0</v>
      </c>
      <c r="AQ12" s="298">
        <f t="shared" si="1"/>
        <v>0</v>
      </c>
      <c r="AR12" s="298">
        <f t="shared" si="1"/>
        <v>0</v>
      </c>
      <c r="AS12" s="298">
        <f t="shared" si="1"/>
        <v>0</v>
      </c>
      <c r="AT12" s="321"/>
      <c r="AU12" s="321"/>
      <c r="AV12" s="321"/>
      <c r="AW12" s="321"/>
      <c r="AX12" s="321"/>
      <c r="AY12" s="321"/>
      <c r="AZ12" s="321"/>
      <c r="BA12" s="321"/>
      <c r="BB12" s="321"/>
      <c r="BC12" s="321"/>
      <c r="BD12" s="321"/>
      <c r="BE12" s="321"/>
      <c r="BF12" s="321"/>
      <c r="BG12" s="321"/>
      <c r="BH12" s="321"/>
      <c r="BI12" s="321"/>
      <c r="BJ12" s="321"/>
      <c r="BK12" s="321"/>
      <c r="BL12" s="321"/>
      <c r="BM12" s="321"/>
      <c r="BN12" s="321"/>
      <c r="BO12" s="321"/>
      <c r="BP12" s="321"/>
      <c r="BQ12" s="321"/>
      <c r="BR12" s="321"/>
      <c r="BS12" s="321"/>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1"/>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21"/>
      <c r="FK12" s="321"/>
      <c r="FL12" s="321"/>
      <c r="FM12" s="321"/>
      <c r="FN12" s="321"/>
      <c r="FO12" s="321"/>
      <c r="FP12" s="321"/>
      <c r="FQ12" s="321"/>
      <c r="FR12" s="321"/>
      <c r="FS12" s="321"/>
      <c r="FT12" s="321"/>
      <c r="FU12" s="321"/>
      <c r="FV12" s="321"/>
      <c r="FW12" s="321"/>
      <c r="FX12" s="321"/>
      <c r="FY12" s="321"/>
      <c r="FZ12" s="321"/>
      <c r="GA12" s="321"/>
      <c r="GB12" s="321"/>
      <c r="GC12" s="321"/>
      <c r="GD12" s="321"/>
      <c r="GE12" s="321"/>
      <c r="GF12" s="321"/>
      <c r="GG12" s="321"/>
      <c r="GH12" s="321"/>
      <c r="GI12" s="321"/>
      <c r="GJ12" s="321"/>
      <c r="GK12" s="321"/>
      <c r="GL12" s="321"/>
      <c r="GM12" s="321"/>
      <c r="GN12" s="321"/>
      <c r="GO12" s="321"/>
      <c r="GP12" s="321"/>
      <c r="GQ12" s="321"/>
      <c r="GR12" s="321"/>
      <c r="GS12" s="321"/>
      <c r="GT12" s="321"/>
      <c r="GU12" s="321"/>
      <c r="GV12" s="321"/>
      <c r="GW12" s="321"/>
      <c r="GX12" s="321"/>
      <c r="GY12" s="321"/>
      <c r="GZ12" s="321"/>
      <c r="HA12" s="321"/>
      <c r="HB12" s="321"/>
      <c r="HC12" s="321"/>
      <c r="HD12" s="321"/>
      <c r="HE12" s="321"/>
      <c r="HF12" s="321"/>
      <c r="HG12" s="321"/>
      <c r="HH12" s="321"/>
      <c r="HI12" s="321"/>
      <c r="HJ12" s="321"/>
      <c r="HK12" s="321"/>
      <c r="HL12" s="321"/>
      <c r="HM12" s="321"/>
      <c r="HN12" s="321"/>
      <c r="HO12" s="321"/>
      <c r="HP12" s="321"/>
      <c r="HQ12" s="321"/>
      <c r="HR12" s="321"/>
      <c r="HS12" s="321"/>
      <c r="HT12" s="321"/>
      <c r="HU12" s="321"/>
      <c r="HV12" s="321"/>
      <c r="HW12" s="321"/>
      <c r="HX12" s="321"/>
      <c r="HY12" s="321"/>
      <c r="HZ12" s="321"/>
      <c r="IA12" s="321"/>
      <c r="IB12" s="321"/>
      <c r="IC12" s="321"/>
    </row>
    <row r="13" spans="1:237" s="24" customFormat="1" ht="24.75" customHeight="1" x14ac:dyDescent="0.25">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295"/>
      <c r="DE13" s="295"/>
      <c r="DF13" s="295"/>
      <c r="DG13" s="295"/>
      <c r="DH13" s="295"/>
      <c r="DI13" s="295"/>
      <c r="DJ13" s="295"/>
      <c r="DK13" s="295"/>
      <c r="DL13" s="295"/>
      <c r="DM13" s="295"/>
      <c r="DN13" s="295"/>
      <c r="DO13" s="295"/>
      <c r="DP13" s="295"/>
      <c r="DQ13" s="295"/>
      <c r="DR13" s="295"/>
      <c r="DS13" s="295"/>
      <c r="DT13" s="295"/>
      <c r="DU13" s="295"/>
      <c r="DV13" s="295"/>
      <c r="DW13" s="295"/>
      <c r="DX13" s="295"/>
      <c r="DY13" s="295"/>
      <c r="DZ13" s="295"/>
      <c r="EA13" s="295"/>
      <c r="EB13" s="295"/>
      <c r="EC13" s="295"/>
      <c r="ED13" s="295"/>
      <c r="EE13" s="295"/>
      <c r="EF13" s="295"/>
      <c r="EG13" s="295"/>
      <c r="EH13" s="295"/>
      <c r="EI13" s="295"/>
      <c r="EJ13" s="295"/>
      <c r="EK13" s="295"/>
      <c r="EL13" s="295"/>
      <c r="EM13" s="295"/>
      <c r="EN13" s="295"/>
      <c r="EO13" s="295"/>
      <c r="EP13" s="295"/>
      <c r="EQ13" s="295"/>
      <c r="ER13" s="295"/>
      <c r="ES13" s="295"/>
      <c r="ET13" s="295"/>
      <c r="EU13" s="295"/>
      <c r="EV13" s="295"/>
      <c r="EW13" s="295"/>
      <c r="EX13" s="295"/>
      <c r="EY13" s="295"/>
      <c r="EZ13" s="295"/>
      <c r="FA13" s="295"/>
      <c r="FB13" s="295"/>
      <c r="FC13" s="295"/>
      <c r="FD13" s="295"/>
      <c r="FE13" s="295"/>
      <c r="FF13" s="295"/>
      <c r="FG13" s="295"/>
      <c r="FH13" s="295"/>
      <c r="FI13" s="295"/>
      <c r="FJ13" s="295"/>
      <c r="FK13" s="295"/>
      <c r="FL13" s="295"/>
      <c r="FM13" s="295"/>
      <c r="FN13" s="295"/>
      <c r="FO13" s="295"/>
      <c r="FP13" s="295"/>
      <c r="FQ13" s="295"/>
      <c r="FR13" s="295"/>
      <c r="FS13" s="295"/>
      <c r="FT13" s="295"/>
      <c r="FU13" s="295"/>
      <c r="FV13" s="295"/>
      <c r="FW13" s="295"/>
      <c r="FX13" s="295"/>
      <c r="FY13" s="295"/>
      <c r="FZ13" s="295"/>
      <c r="GA13" s="295"/>
      <c r="GB13" s="295"/>
      <c r="GC13" s="295"/>
      <c r="GD13" s="295"/>
      <c r="GE13" s="295"/>
      <c r="GF13" s="295"/>
      <c r="GG13" s="295"/>
      <c r="GH13" s="295"/>
      <c r="GI13" s="295"/>
      <c r="GJ13" s="295"/>
      <c r="GK13" s="295"/>
      <c r="GL13" s="295"/>
      <c r="GM13" s="295"/>
      <c r="GN13" s="295"/>
      <c r="GO13" s="295"/>
      <c r="GP13" s="295"/>
      <c r="GQ13" s="295"/>
      <c r="GR13" s="295"/>
      <c r="GS13" s="295"/>
      <c r="GT13" s="295"/>
      <c r="GU13" s="295"/>
      <c r="GV13" s="295"/>
      <c r="GW13" s="295"/>
      <c r="GX13" s="295"/>
      <c r="GY13" s="295"/>
      <c r="GZ13" s="295"/>
      <c r="HA13" s="295"/>
      <c r="HB13" s="295"/>
      <c r="HC13" s="295"/>
      <c r="HD13" s="295"/>
      <c r="HE13" s="295"/>
      <c r="HF13" s="295"/>
      <c r="HG13" s="295"/>
      <c r="HH13" s="295"/>
      <c r="HI13" s="295"/>
      <c r="HJ13" s="295"/>
      <c r="HK13" s="295"/>
      <c r="HL13" s="295"/>
      <c r="HM13" s="295"/>
      <c r="HN13" s="295"/>
      <c r="HO13" s="295"/>
      <c r="HP13" s="295"/>
      <c r="HQ13" s="295"/>
      <c r="HR13" s="295"/>
      <c r="HS13" s="295"/>
      <c r="HT13" s="295"/>
      <c r="HU13" s="295"/>
      <c r="HV13" s="295"/>
      <c r="HW13" s="295"/>
      <c r="HX13" s="295"/>
      <c r="HY13" s="295"/>
      <c r="HZ13" s="295"/>
      <c r="IA13" s="295"/>
      <c r="IB13" s="295"/>
      <c r="IC13" s="295"/>
    </row>
    <row r="14" spans="1:237" s="309" customFormat="1" ht="24.75" customHeight="1" x14ac:dyDescent="0.25">
      <c r="A14" s="313" t="s">
        <v>358</v>
      </c>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c r="DK14" s="325"/>
      <c r="DL14" s="325"/>
      <c r="DM14" s="325"/>
      <c r="DN14" s="325"/>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5"/>
      <c r="EK14" s="325"/>
      <c r="EL14" s="325"/>
      <c r="EM14" s="325"/>
      <c r="EN14" s="325"/>
      <c r="EO14" s="325"/>
      <c r="EP14" s="325"/>
      <c r="EQ14" s="325"/>
      <c r="ER14" s="325"/>
      <c r="ES14" s="325"/>
      <c r="ET14" s="325"/>
      <c r="EU14" s="325"/>
      <c r="EV14" s="325"/>
      <c r="EW14" s="325"/>
      <c r="EX14" s="325"/>
      <c r="EY14" s="325"/>
      <c r="EZ14" s="325"/>
      <c r="FA14" s="325"/>
      <c r="FB14" s="325"/>
      <c r="FC14" s="325"/>
      <c r="FD14" s="325"/>
      <c r="FE14" s="325"/>
      <c r="FF14" s="325"/>
      <c r="FG14" s="325"/>
      <c r="FH14" s="325"/>
      <c r="FI14" s="325"/>
      <c r="FJ14" s="325"/>
      <c r="FK14" s="325"/>
      <c r="FL14" s="325"/>
      <c r="FM14" s="325"/>
      <c r="FN14" s="325"/>
      <c r="FO14" s="325"/>
      <c r="FP14" s="325"/>
      <c r="FQ14" s="325"/>
      <c r="FR14" s="325"/>
      <c r="FS14" s="325"/>
      <c r="FT14" s="325"/>
      <c r="FU14" s="325"/>
      <c r="FV14" s="325"/>
      <c r="FW14" s="325"/>
      <c r="FX14" s="325"/>
      <c r="FY14" s="325"/>
      <c r="FZ14" s="325"/>
      <c r="GA14" s="325"/>
      <c r="GB14" s="325"/>
      <c r="GC14" s="325"/>
      <c r="GD14" s="325"/>
      <c r="GE14" s="325"/>
      <c r="GF14" s="325"/>
      <c r="GG14" s="325"/>
      <c r="GH14" s="325"/>
      <c r="GI14" s="325"/>
      <c r="GJ14" s="325"/>
      <c r="GK14" s="325"/>
      <c r="GL14" s="325"/>
      <c r="GM14" s="325"/>
      <c r="GN14" s="325"/>
      <c r="GO14" s="325"/>
      <c r="GP14" s="325"/>
      <c r="GQ14" s="325"/>
      <c r="GR14" s="325"/>
      <c r="GS14" s="325"/>
      <c r="GT14" s="325"/>
      <c r="GU14" s="325"/>
      <c r="GV14" s="325"/>
      <c r="GW14" s="325"/>
      <c r="GX14" s="325"/>
      <c r="GY14" s="325"/>
      <c r="GZ14" s="325"/>
      <c r="HA14" s="325"/>
      <c r="HB14" s="325"/>
      <c r="HC14" s="325"/>
      <c r="HD14" s="325"/>
      <c r="HE14" s="325"/>
      <c r="HF14" s="325"/>
      <c r="HG14" s="325"/>
      <c r="HH14" s="325"/>
      <c r="HI14" s="325"/>
      <c r="HJ14" s="325"/>
      <c r="HK14" s="325"/>
      <c r="HL14" s="325"/>
      <c r="HM14" s="325"/>
      <c r="HN14" s="325"/>
      <c r="HO14" s="325"/>
      <c r="HP14" s="325"/>
      <c r="HQ14" s="325"/>
      <c r="HR14" s="325"/>
      <c r="HS14" s="325"/>
      <c r="HT14" s="325"/>
      <c r="HU14" s="325"/>
      <c r="HV14" s="325"/>
      <c r="HW14" s="325"/>
      <c r="HX14" s="325"/>
      <c r="HY14" s="325"/>
      <c r="HZ14" s="325"/>
      <c r="IA14" s="325"/>
      <c r="IB14" s="325"/>
      <c r="IC14" s="325"/>
    </row>
    <row r="15" spans="1:237" s="24" customFormat="1" ht="24.75" customHeight="1" x14ac:dyDescent="0.25">
      <c r="A15" s="24" t="s">
        <v>507</v>
      </c>
      <c r="B15" s="296"/>
      <c r="C15" s="296">
        <v>0</v>
      </c>
      <c r="D15" s="296">
        <v>0</v>
      </c>
      <c r="E15" s="296">
        <v>0</v>
      </c>
      <c r="F15" s="296">
        <v>0</v>
      </c>
      <c r="G15" s="296">
        <v>0</v>
      </c>
      <c r="H15" s="296">
        <v>0</v>
      </c>
      <c r="I15" s="296">
        <v>0</v>
      </c>
      <c r="J15" s="296">
        <v>0</v>
      </c>
      <c r="K15" s="296">
        <v>0</v>
      </c>
      <c r="L15" s="296">
        <v>0</v>
      </c>
      <c r="M15" s="296">
        <v>0</v>
      </c>
      <c r="N15" s="296">
        <v>0</v>
      </c>
      <c r="O15" s="296">
        <v>0</v>
      </c>
      <c r="P15" s="296">
        <v>0</v>
      </c>
      <c r="Q15" s="296">
        <v>0</v>
      </c>
      <c r="R15" s="296">
        <v>0</v>
      </c>
      <c r="S15" s="296">
        <v>0</v>
      </c>
      <c r="T15" s="296">
        <v>0</v>
      </c>
      <c r="U15" s="296">
        <v>0</v>
      </c>
      <c r="V15" s="296">
        <v>0</v>
      </c>
      <c r="W15" s="296">
        <v>0</v>
      </c>
      <c r="X15" s="296">
        <v>0</v>
      </c>
      <c r="Y15" s="296">
        <v>0</v>
      </c>
      <c r="Z15" s="296">
        <v>0</v>
      </c>
      <c r="AA15" s="296">
        <v>0</v>
      </c>
      <c r="AB15" s="296">
        <v>0</v>
      </c>
      <c r="AC15" s="296">
        <v>0</v>
      </c>
      <c r="AD15" s="296">
        <v>0</v>
      </c>
      <c r="AE15" s="296">
        <v>0</v>
      </c>
      <c r="AF15" s="296">
        <v>0</v>
      </c>
      <c r="AG15" s="296">
        <v>0</v>
      </c>
      <c r="AH15" s="296">
        <v>0</v>
      </c>
      <c r="AI15" s="296">
        <v>0</v>
      </c>
      <c r="AJ15" s="296">
        <v>0</v>
      </c>
      <c r="AK15" s="296">
        <v>0</v>
      </c>
      <c r="AL15" s="296">
        <v>0</v>
      </c>
      <c r="AM15" s="296">
        <v>0</v>
      </c>
      <c r="AN15" s="296">
        <v>0</v>
      </c>
      <c r="AO15" s="296">
        <v>0</v>
      </c>
      <c r="AP15" s="296">
        <v>0</v>
      </c>
      <c r="AQ15" s="296">
        <v>0</v>
      </c>
      <c r="AR15" s="296">
        <v>0</v>
      </c>
      <c r="AS15" s="296">
        <v>0</v>
      </c>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295"/>
      <c r="DE15" s="295"/>
      <c r="DF15" s="295"/>
      <c r="DG15" s="295"/>
      <c r="DH15" s="295"/>
      <c r="DI15" s="295"/>
      <c r="DJ15" s="295"/>
      <c r="DK15" s="295"/>
      <c r="DL15" s="295"/>
      <c r="DM15" s="295"/>
      <c r="DN15" s="295"/>
      <c r="DO15" s="295"/>
      <c r="DP15" s="295"/>
      <c r="DQ15" s="295"/>
      <c r="DR15" s="295"/>
      <c r="DS15" s="295"/>
      <c r="DT15" s="295"/>
      <c r="DU15" s="295"/>
      <c r="DV15" s="295"/>
      <c r="DW15" s="295"/>
      <c r="DX15" s="295"/>
      <c r="DY15" s="295"/>
      <c r="DZ15" s="295"/>
      <c r="EA15" s="295"/>
      <c r="EB15" s="295"/>
      <c r="EC15" s="295"/>
      <c r="ED15" s="295"/>
      <c r="EE15" s="295"/>
      <c r="EF15" s="295"/>
      <c r="EG15" s="295"/>
      <c r="EH15" s="295"/>
      <c r="EI15" s="295"/>
      <c r="EJ15" s="295"/>
      <c r="EK15" s="295"/>
      <c r="EL15" s="295"/>
      <c r="EM15" s="295"/>
      <c r="EN15" s="295"/>
      <c r="EO15" s="295"/>
      <c r="EP15" s="295"/>
      <c r="EQ15" s="295"/>
      <c r="ER15" s="295"/>
      <c r="ES15" s="295"/>
      <c r="ET15" s="295"/>
      <c r="EU15" s="295"/>
      <c r="EV15" s="295"/>
      <c r="EW15" s="295"/>
      <c r="EX15" s="295"/>
      <c r="EY15" s="295"/>
      <c r="EZ15" s="295"/>
      <c r="FA15" s="295"/>
      <c r="FB15" s="295"/>
      <c r="FC15" s="295"/>
      <c r="FD15" s="295"/>
      <c r="FE15" s="295"/>
      <c r="FF15" s="295"/>
      <c r="FG15" s="295"/>
      <c r="FH15" s="295"/>
      <c r="FI15" s="295"/>
      <c r="FJ15" s="295"/>
      <c r="FK15" s="295"/>
      <c r="FL15" s="295"/>
      <c r="FM15" s="295"/>
      <c r="FN15" s="295"/>
      <c r="FO15" s="295"/>
      <c r="FP15" s="295"/>
      <c r="FQ15" s="295"/>
      <c r="FR15" s="295"/>
      <c r="FS15" s="295"/>
      <c r="FT15" s="295"/>
      <c r="FU15" s="295"/>
      <c r="FV15" s="295"/>
      <c r="FW15" s="295"/>
      <c r="FX15" s="295"/>
      <c r="FY15" s="295"/>
      <c r="FZ15" s="295"/>
      <c r="GA15" s="295"/>
      <c r="GB15" s="295"/>
      <c r="GC15" s="295"/>
      <c r="GD15" s="295"/>
      <c r="GE15" s="295"/>
      <c r="GF15" s="295"/>
      <c r="GG15" s="295"/>
      <c r="GH15" s="295"/>
      <c r="GI15" s="295"/>
      <c r="GJ15" s="295"/>
      <c r="GK15" s="295"/>
      <c r="GL15" s="295"/>
      <c r="GM15" s="295"/>
      <c r="GN15" s="295"/>
      <c r="GO15" s="295"/>
      <c r="GP15" s="295"/>
      <c r="GQ15" s="295"/>
      <c r="GR15" s="295"/>
      <c r="GS15" s="295"/>
      <c r="GT15" s="295"/>
      <c r="GU15" s="295"/>
      <c r="GV15" s="295"/>
      <c r="GW15" s="295"/>
      <c r="GX15" s="295"/>
      <c r="GY15" s="295"/>
      <c r="GZ15" s="295"/>
      <c r="HA15" s="295"/>
      <c r="HB15" s="295"/>
      <c r="HC15" s="295"/>
      <c r="HD15" s="295"/>
      <c r="HE15" s="295"/>
      <c r="HF15" s="295"/>
      <c r="HG15" s="295"/>
      <c r="HH15" s="295"/>
      <c r="HI15" s="295"/>
      <c r="HJ15" s="295"/>
      <c r="HK15" s="295"/>
      <c r="HL15" s="295"/>
      <c r="HM15" s="295"/>
      <c r="HN15" s="295"/>
      <c r="HO15" s="295"/>
      <c r="HP15" s="295"/>
      <c r="HQ15" s="295"/>
      <c r="HR15" s="295"/>
      <c r="HS15" s="295"/>
      <c r="HT15" s="295"/>
      <c r="HU15" s="295"/>
      <c r="HV15" s="295"/>
      <c r="HW15" s="295"/>
      <c r="HX15" s="295"/>
      <c r="HY15" s="295"/>
      <c r="HZ15" s="295"/>
      <c r="IA15" s="295"/>
      <c r="IB15" s="295"/>
      <c r="IC15" s="295"/>
    </row>
    <row r="16" spans="1:237" s="24" customFormat="1" ht="24.75" customHeight="1" x14ac:dyDescent="0.25">
      <c r="A16" s="24" t="s">
        <v>510</v>
      </c>
      <c r="B16" s="296"/>
      <c r="C16" s="296">
        <v>0</v>
      </c>
      <c r="D16" s="296">
        <v>0</v>
      </c>
      <c r="E16" s="296">
        <v>0</v>
      </c>
      <c r="F16" s="296">
        <v>0</v>
      </c>
      <c r="G16" s="296">
        <v>0</v>
      </c>
      <c r="H16" s="296">
        <v>0</v>
      </c>
      <c r="I16" s="296">
        <v>0</v>
      </c>
      <c r="J16" s="296">
        <v>0</v>
      </c>
      <c r="K16" s="296">
        <v>0</v>
      </c>
      <c r="L16" s="296">
        <v>0</v>
      </c>
      <c r="M16" s="296">
        <v>0</v>
      </c>
      <c r="N16" s="296">
        <v>0</v>
      </c>
      <c r="O16" s="296">
        <v>0</v>
      </c>
      <c r="P16" s="296">
        <v>0</v>
      </c>
      <c r="Q16" s="296">
        <v>0</v>
      </c>
      <c r="R16" s="296">
        <v>0</v>
      </c>
      <c r="S16" s="296">
        <v>0</v>
      </c>
      <c r="T16" s="296">
        <v>0</v>
      </c>
      <c r="U16" s="296">
        <v>0</v>
      </c>
      <c r="V16" s="296">
        <v>0</v>
      </c>
      <c r="W16" s="296">
        <v>0</v>
      </c>
      <c r="X16" s="296">
        <v>0</v>
      </c>
      <c r="Y16" s="296">
        <v>0</v>
      </c>
      <c r="Z16" s="296">
        <v>0</v>
      </c>
      <c r="AA16" s="296">
        <v>0</v>
      </c>
      <c r="AB16" s="296">
        <v>0</v>
      </c>
      <c r="AC16" s="296">
        <v>0</v>
      </c>
      <c r="AD16" s="296">
        <v>0</v>
      </c>
      <c r="AE16" s="296">
        <v>0</v>
      </c>
      <c r="AF16" s="296">
        <v>0</v>
      </c>
      <c r="AG16" s="296">
        <v>0</v>
      </c>
      <c r="AH16" s="296">
        <v>0</v>
      </c>
      <c r="AI16" s="296">
        <v>0</v>
      </c>
      <c r="AJ16" s="296">
        <v>0</v>
      </c>
      <c r="AK16" s="296">
        <v>0</v>
      </c>
      <c r="AL16" s="296">
        <v>0</v>
      </c>
      <c r="AM16" s="296">
        <v>0</v>
      </c>
      <c r="AN16" s="296">
        <v>0</v>
      </c>
      <c r="AO16" s="296">
        <v>0</v>
      </c>
      <c r="AP16" s="296">
        <v>0</v>
      </c>
      <c r="AQ16" s="296">
        <v>0</v>
      </c>
      <c r="AR16" s="296">
        <v>0</v>
      </c>
      <c r="AS16" s="296">
        <v>0</v>
      </c>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295"/>
      <c r="DE16" s="295"/>
      <c r="DF16" s="295"/>
      <c r="DG16" s="295"/>
      <c r="DH16" s="295"/>
      <c r="DI16" s="295"/>
      <c r="DJ16" s="295"/>
      <c r="DK16" s="295"/>
      <c r="DL16" s="295"/>
      <c r="DM16" s="295"/>
      <c r="DN16" s="295"/>
      <c r="DO16" s="295"/>
      <c r="DP16" s="295"/>
      <c r="DQ16" s="295"/>
      <c r="DR16" s="295"/>
      <c r="DS16" s="295"/>
      <c r="DT16" s="295"/>
      <c r="DU16" s="295"/>
      <c r="DV16" s="295"/>
      <c r="DW16" s="295"/>
      <c r="DX16" s="295"/>
      <c r="DY16" s="295"/>
      <c r="DZ16" s="295"/>
      <c r="EA16" s="295"/>
      <c r="EB16" s="295"/>
      <c r="EC16" s="295"/>
      <c r="ED16" s="295"/>
      <c r="EE16" s="295"/>
      <c r="EF16" s="295"/>
      <c r="EG16" s="295"/>
      <c r="EH16" s="295"/>
      <c r="EI16" s="295"/>
      <c r="EJ16" s="295"/>
      <c r="EK16" s="295"/>
      <c r="EL16" s="295"/>
      <c r="EM16" s="295"/>
      <c r="EN16" s="295"/>
      <c r="EO16" s="295"/>
      <c r="EP16" s="295"/>
      <c r="EQ16" s="295"/>
      <c r="ER16" s="295"/>
      <c r="ES16" s="295"/>
      <c r="ET16" s="295"/>
      <c r="EU16" s="295"/>
      <c r="EV16" s="295"/>
      <c r="EW16" s="295"/>
      <c r="EX16" s="295"/>
      <c r="EY16" s="295"/>
      <c r="EZ16" s="295"/>
      <c r="FA16" s="295"/>
      <c r="FB16" s="295"/>
      <c r="FC16" s="295"/>
      <c r="FD16" s="295"/>
      <c r="FE16" s="295"/>
      <c r="FF16" s="295"/>
      <c r="FG16" s="295"/>
      <c r="FH16" s="295"/>
      <c r="FI16" s="295"/>
      <c r="FJ16" s="295"/>
      <c r="FK16" s="295"/>
      <c r="FL16" s="295"/>
      <c r="FM16" s="295"/>
      <c r="FN16" s="295"/>
      <c r="FO16" s="295"/>
      <c r="FP16" s="295"/>
      <c r="FQ16" s="295"/>
      <c r="FR16" s="295"/>
      <c r="FS16" s="295"/>
      <c r="FT16" s="295"/>
      <c r="FU16" s="295"/>
      <c r="FV16" s="295"/>
      <c r="FW16" s="295"/>
      <c r="FX16" s="295"/>
      <c r="FY16" s="295"/>
      <c r="FZ16" s="295"/>
      <c r="GA16" s="295"/>
      <c r="GB16" s="295"/>
      <c r="GC16" s="295"/>
      <c r="GD16" s="295"/>
      <c r="GE16" s="295"/>
      <c r="GF16" s="295"/>
      <c r="GG16" s="295"/>
      <c r="GH16" s="295"/>
      <c r="GI16" s="295"/>
      <c r="GJ16" s="295"/>
      <c r="GK16" s="295"/>
      <c r="GL16" s="295"/>
      <c r="GM16" s="295"/>
      <c r="GN16" s="295"/>
      <c r="GO16" s="295"/>
      <c r="GP16" s="295"/>
      <c r="GQ16" s="295"/>
      <c r="GR16" s="295"/>
      <c r="GS16" s="295"/>
      <c r="GT16" s="295"/>
      <c r="GU16" s="295"/>
      <c r="GV16" s="295"/>
      <c r="GW16" s="295"/>
      <c r="GX16" s="295"/>
      <c r="GY16" s="295"/>
      <c r="GZ16" s="295"/>
      <c r="HA16" s="295"/>
      <c r="HB16" s="295"/>
      <c r="HC16" s="295"/>
      <c r="HD16" s="295"/>
      <c r="HE16" s="295"/>
      <c r="HF16" s="295"/>
      <c r="HG16" s="295"/>
      <c r="HH16" s="295"/>
      <c r="HI16" s="295"/>
      <c r="HJ16" s="295"/>
      <c r="HK16" s="295"/>
      <c r="HL16" s="295"/>
      <c r="HM16" s="295"/>
      <c r="HN16" s="295"/>
      <c r="HO16" s="295"/>
      <c r="HP16" s="295"/>
      <c r="HQ16" s="295"/>
      <c r="HR16" s="295"/>
      <c r="HS16" s="295"/>
      <c r="HT16" s="295"/>
      <c r="HU16" s="295"/>
      <c r="HV16" s="295"/>
      <c r="HW16" s="295"/>
      <c r="HX16" s="295"/>
      <c r="HY16" s="295"/>
      <c r="HZ16" s="295"/>
      <c r="IA16" s="295"/>
      <c r="IB16" s="295"/>
      <c r="IC16" s="295"/>
    </row>
    <row r="17" spans="1:237" s="24" customFormat="1" ht="24.75" customHeight="1" x14ac:dyDescent="0.25">
      <c r="A17" s="24" t="s">
        <v>359</v>
      </c>
      <c r="B17" s="296"/>
      <c r="C17" s="296">
        <v>0</v>
      </c>
      <c r="D17" s="296">
        <v>0</v>
      </c>
      <c r="E17" s="296">
        <v>0</v>
      </c>
      <c r="F17" s="296">
        <v>0</v>
      </c>
      <c r="G17" s="296">
        <v>0</v>
      </c>
      <c r="H17" s="296">
        <v>0</v>
      </c>
      <c r="I17" s="296">
        <v>0</v>
      </c>
      <c r="J17" s="296">
        <v>0</v>
      </c>
      <c r="K17" s="296">
        <v>0</v>
      </c>
      <c r="L17" s="296">
        <v>0</v>
      </c>
      <c r="M17" s="296">
        <v>0</v>
      </c>
      <c r="N17" s="296">
        <v>0</v>
      </c>
      <c r="O17" s="296">
        <v>0</v>
      </c>
      <c r="P17" s="296">
        <v>0</v>
      </c>
      <c r="Q17" s="296">
        <v>0</v>
      </c>
      <c r="R17" s="296">
        <v>0</v>
      </c>
      <c r="S17" s="296">
        <v>0</v>
      </c>
      <c r="T17" s="296">
        <v>0</v>
      </c>
      <c r="U17" s="296">
        <v>0</v>
      </c>
      <c r="V17" s="296">
        <v>0</v>
      </c>
      <c r="W17" s="296">
        <v>0</v>
      </c>
      <c r="X17" s="296">
        <v>0</v>
      </c>
      <c r="Y17" s="296">
        <v>0</v>
      </c>
      <c r="Z17" s="296">
        <v>0</v>
      </c>
      <c r="AA17" s="296">
        <v>0</v>
      </c>
      <c r="AB17" s="296">
        <v>0</v>
      </c>
      <c r="AC17" s="296">
        <v>0</v>
      </c>
      <c r="AD17" s="296">
        <v>0</v>
      </c>
      <c r="AE17" s="296">
        <v>0</v>
      </c>
      <c r="AF17" s="296">
        <v>0</v>
      </c>
      <c r="AG17" s="296">
        <v>0</v>
      </c>
      <c r="AH17" s="296">
        <v>0</v>
      </c>
      <c r="AI17" s="296">
        <v>0</v>
      </c>
      <c r="AJ17" s="296">
        <v>0</v>
      </c>
      <c r="AK17" s="296">
        <v>0</v>
      </c>
      <c r="AL17" s="296">
        <v>0</v>
      </c>
      <c r="AM17" s="296">
        <v>0</v>
      </c>
      <c r="AN17" s="296">
        <v>0</v>
      </c>
      <c r="AO17" s="296">
        <v>0</v>
      </c>
      <c r="AP17" s="296">
        <v>0</v>
      </c>
      <c r="AQ17" s="296">
        <v>0</v>
      </c>
      <c r="AR17" s="296">
        <v>0</v>
      </c>
      <c r="AS17" s="296">
        <v>0</v>
      </c>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295"/>
      <c r="DE17" s="295"/>
      <c r="DF17" s="295"/>
      <c r="DG17" s="295"/>
      <c r="DH17" s="295"/>
      <c r="DI17" s="295"/>
      <c r="DJ17" s="295"/>
      <c r="DK17" s="295"/>
      <c r="DL17" s="295"/>
      <c r="DM17" s="295"/>
      <c r="DN17" s="295"/>
      <c r="DO17" s="295"/>
      <c r="DP17" s="295"/>
      <c r="DQ17" s="295"/>
      <c r="DR17" s="295"/>
      <c r="DS17" s="295"/>
      <c r="DT17" s="295"/>
      <c r="DU17" s="295"/>
      <c r="DV17" s="295"/>
      <c r="DW17" s="295"/>
      <c r="DX17" s="295"/>
      <c r="DY17" s="295"/>
      <c r="DZ17" s="295"/>
      <c r="EA17" s="295"/>
      <c r="EB17" s="295"/>
      <c r="EC17" s="295"/>
      <c r="ED17" s="295"/>
      <c r="EE17" s="295"/>
      <c r="EF17" s="295"/>
      <c r="EG17" s="295"/>
      <c r="EH17" s="295"/>
      <c r="EI17" s="295"/>
      <c r="EJ17" s="295"/>
      <c r="EK17" s="295"/>
      <c r="EL17" s="295"/>
      <c r="EM17" s="295"/>
      <c r="EN17" s="295"/>
      <c r="EO17" s="295"/>
      <c r="EP17" s="295"/>
      <c r="EQ17" s="295"/>
      <c r="ER17" s="295"/>
      <c r="ES17" s="295"/>
      <c r="ET17" s="295"/>
      <c r="EU17" s="295"/>
      <c r="EV17" s="295"/>
      <c r="EW17" s="295"/>
      <c r="EX17" s="295"/>
      <c r="EY17" s="295"/>
      <c r="EZ17" s="295"/>
      <c r="FA17" s="295"/>
      <c r="FB17" s="295"/>
      <c r="FC17" s="295"/>
      <c r="FD17" s="295"/>
      <c r="FE17" s="295"/>
      <c r="FF17" s="295"/>
      <c r="FG17" s="295"/>
      <c r="FH17" s="295"/>
      <c r="FI17" s="295"/>
      <c r="FJ17" s="295"/>
      <c r="FK17" s="295"/>
      <c r="FL17" s="295"/>
      <c r="FM17" s="295"/>
      <c r="FN17" s="295"/>
      <c r="FO17" s="295"/>
      <c r="FP17" s="295"/>
      <c r="FQ17" s="295"/>
      <c r="FR17" s="295"/>
      <c r="FS17" s="295"/>
      <c r="FT17" s="295"/>
      <c r="FU17" s="295"/>
      <c r="FV17" s="295"/>
      <c r="FW17" s="295"/>
      <c r="FX17" s="295"/>
      <c r="FY17" s="295"/>
      <c r="FZ17" s="295"/>
      <c r="GA17" s="295"/>
      <c r="GB17" s="295"/>
      <c r="GC17" s="295"/>
      <c r="GD17" s="295"/>
      <c r="GE17" s="295"/>
      <c r="GF17" s="295"/>
      <c r="GG17" s="295"/>
      <c r="GH17" s="295"/>
      <c r="GI17" s="295"/>
      <c r="GJ17" s="295"/>
      <c r="GK17" s="295"/>
      <c r="GL17" s="295"/>
      <c r="GM17" s="295"/>
      <c r="GN17" s="295"/>
      <c r="GO17" s="295"/>
      <c r="GP17" s="295"/>
      <c r="GQ17" s="295"/>
      <c r="GR17" s="295"/>
      <c r="GS17" s="295"/>
      <c r="GT17" s="295"/>
      <c r="GU17" s="295"/>
      <c r="GV17" s="295"/>
      <c r="GW17" s="295"/>
      <c r="GX17" s="295"/>
      <c r="GY17" s="295"/>
      <c r="GZ17" s="295"/>
      <c r="HA17" s="295"/>
      <c r="HB17" s="295"/>
      <c r="HC17" s="295"/>
      <c r="HD17" s="295"/>
      <c r="HE17" s="295"/>
      <c r="HF17" s="295"/>
      <c r="HG17" s="295"/>
      <c r="HH17" s="295"/>
      <c r="HI17" s="295"/>
      <c r="HJ17" s="295"/>
      <c r="HK17" s="295"/>
      <c r="HL17" s="295"/>
      <c r="HM17" s="295"/>
      <c r="HN17" s="295"/>
      <c r="HO17" s="295"/>
      <c r="HP17" s="295"/>
      <c r="HQ17" s="295"/>
      <c r="HR17" s="295"/>
      <c r="HS17" s="295"/>
      <c r="HT17" s="295"/>
      <c r="HU17" s="295"/>
      <c r="HV17" s="295"/>
      <c r="HW17" s="295"/>
      <c r="HX17" s="295"/>
      <c r="HY17" s="295"/>
      <c r="HZ17" s="295"/>
      <c r="IA17" s="295"/>
      <c r="IB17" s="295"/>
      <c r="IC17" s="295"/>
    </row>
    <row r="18" spans="1:237" s="24" customFormat="1" ht="24.75" customHeight="1" x14ac:dyDescent="0.25">
      <c r="A18" s="24" t="s">
        <v>511</v>
      </c>
      <c r="B18" s="296"/>
      <c r="C18" s="296">
        <v>0</v>
      </c>
      <c r="D18" s="296">
        <v>0</v>
      </c>
      <c r="E18" s="296">
        <v>0</v>
      </c>
      <c r="F18" s="296">
        <v>0</v>
      </c>
      <c r="G18" s="296">
        <v>0</v>
      </c>
      <c r="H18" s="296">
        <v>0</v>
      </c>
      <c r="I18" s="296">
        <v>0</v>
      </c>
      <c r="J18" s="296">
        <v>0</v>
      </c>
      <c r="K18" s="296">
        <v>0</v>
      </c>
      <c r="L18" s="296">
        <v>0</v>
      </c>
      <c r="M18" s="296">
        <v>0</v>
      </c>
      <c r="N18" s="296">
        <v>0</v>
      </c>
      <c r="O18" s="296">
        <v>0</v>
      </c>
      <c r="P18" s="296">
        <v>0</v>
      </c>
      <c r="Q18" s="296">
        <v>0</v>
      </c>
      <c r="R18" s="296">
        <v>0</v>
      </c>
      <c r="S18" s="296">
        <v>0</v>
      </c>
      <c r="T18" s="296">
        <v>0</v>
      </c>
      <c r="U18" s="296">
        <v>0</v>
      </c>
      <c r="V18" s="296">
        <v>0</v>
      </c>
      <c r="W18" s="296">
        <v>0</v>
      </c>
      <c r="X18" s="296">
        <v>0</v>
      </c>
      <c r="Y18" s="296">
        <v>0</v>
      </c>
      <c r="Z18" s="296">
        <v>0</v>
      </c>
      <c r="AA18" s="296">
        <v>0</v>
      </c>
      <c r="AB18" s="296">
        <v>0</v>
      </c>
      <c r="AC18" s="296">
        <v>0</v>
      </c>
      <c r="AD18" s="296">
        <v>0</v>
      </c>
      <c r="AE18" s="296">
        <v>0</v>
      </c>
      <c r="AF18" s="296">
        <v>0</v>
      </c>
      <c r="AG18" s="296">
        <v>0</v>
      </c>
      <c r="AH18" s="296">
        <v>0</v>
      </c>
      <c r="AI18" s="296">
        <v>0</v>
      </c>
      <c r="AJ18" s="296">
        <v>0</v>
      </c>
      <c r="AK18" s="296">
        <v>0</v>
      </c>
      <c r="AL18" s="296">
        <v>0</v>
      </c>
      <c r="AM18" s="296">
        <v>0</v>
      </c>
      <c r="AN18" s="296">
        <v>0</v>
      </c>
      <c r="AO18" s="296">
        <v>0</v>
      </c>
      <c r="AP18" s="296">
        <v>0</v>
      </c>
      <c r="AQ18" s="296">
        <v>0</v>
      </c>
      <c r="AR18" s="296">
        <v>0</v>
      </c>
      <c r="AS18" s="296">
        <v>0</v>
      </c>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5"/>
      <c r="DI18" s="295"/>
      <c r="DJ18" s="295"/>
      <c r="DK18" s="295"/>
      <c r="DL18" s="295"/>
      <c r="DM18" s="295"/>
      <c r="DN18" s="295"/>
      <c r="DO18" s="295"/>
      <c r="DP18" s="295"/>
      <c r="DQ18" s="295"/>
      <c r="DR18" s="295"/>
      <c r="DS18" s="295"/>
      <c r="DT18" s="295"/>
      <c r="DU18" s="295"/>
      <c r="DV18" s="295"/>
      <c r="DW18" s="295"/>
      <c r="DX18" s="295"/>
      <c r="DY18" s="295"/>
      <c r="DZ18" s="295"/>
      <c r="EA18" s="295"/>
      <c r="EB18" s="295"/>
      <c r="EC18" s="295"/>
      <c r="ED18" s="295"/>
      <c r="EE18" s="295"/>
      <c r="EF18" s="295"/>
      <c r="EG18" s="295"/>
      <c r="EH18" s="295"/>
      <c r="EI18" s="295"/>
      <c r="EJ18" s="295"/>
      <c r="EK18" s="295"/>
      <c r="EL18" s="295"/>
      <c r="EM18" s="295"/>
      <c r="EN18" s="295"/>
      <c r="EO18" s="295"/>
      <c r="EP18" s="295"/>
      <c r="EQ18" s="295"/>
      <c r="ER18" s="295"/>
      <c r="ES18" s="295"/>
      <c r="ET18" s="295"/>
      <c r="EU18" s="295"/>
      <c r="EV18" s="295"/>
      <c r="EW18" s="295"/>
      <c r="EX18" s="295"/>
      <c r="EY18" s="295"/>
      <c r="EZ18" s="295"/>
      <c r="FA18" s="295"/>
      <c r="FB18" s="295"/>
      <c r="FC18" s="295"/>
      <c r="FD18" s="295"/>
      <c r="FE18" s="295"/>
      <c r="FF18" s="295"/>
      <c r="FG18" s="295"/>
      <c r="FH18" s="295"/>
      <c r="FI18" s="295"/>
      <c r="FJ18" s="295"/>
      <c r="FK18" s="295"/>
      <c r="FL18" s="295"/>
      <c r="FM18" s="295"/>
      <c r="FN18" s="295"/>
      <c r="FO18" s="295"/>
      <c r="FP18" s="295"/>
      <c r="FQ18" s="295"/>
      <c r="FR18" s="295"/>
      <c r="FS18" s="295"/>
      <c r="FT18" s="295"/>
      <c r="FU18" s="295"/>
      <c r="FV18" s="295"/>
      <c r="FW18" s="295"/>
      <c r="FX18" s="295"/>
      <c r="FY18" s="295"/>
      <c r="FZ18" s="295"/>
      <c r="GA18" s="295"/>
      <c r="GB18" s="295"/>
      <c r="GC18" s="295"/>
      <c r="GD18" s="295"/>
      <c r="GE18" s="295"/>
      <c r="GF18" s="295"/>
      <c r="GG18" s="295"/>
      <c r="GH18" s="295"/>
      <c r="GI18" s="295"/>
      <c r="GJ18" s="295"/>
      <c r="GK18" s="295"/>
      <c r="GL18" s="295"/>
      <c r="GM18" s="295"/>
      <c r="GN18" s="295"/>
      <c r="GO18" s="295"/>
      <c r="GP18" s="295"/>
      <c r="GQ18" s="295"/>
      <c r="GR18" s="295"/>
      <c r="GS18" s="295"/>
      <c r="GT18" s="295"/>
      <c r="GU18" s="295"/>
      <c r="GV18" s="295"/>
      <c r="GW18" s="295"/>
      <c r="GX18" s="295"/>
      <c r="GY18" s="295"/>
      <c r="GZ18" s="295"/>
      <c r="HA18" s="295"/>
      <c r="HB18" s="295"/>
      <c r="HC18" s="295"/>
      <c r="HD18" s="295"/>
      <c r="HE18" s="295"/>
      <c r="HF18" s="295"/>
      <c r="HG18" s="295"/>
      <c r="HH18" s="295"/>
      <c r="HI18" s="295"/>
      <c r="HJ18" s="295"/>
      <c r="HK18" s="295"/>
      <c r="HL18" s="295"/>
      <c r="HM18" s="295"/>
      <c r="HN18" s="295"/>
      <c r="HO18" s="295"/>
      <c r="HP18" s="295"/>
      <c r="HQ18" s="295"/>
      <c r="HR18" s="295"/>
      <c r="HS18" s="295"/>
      <c r="HT18" s="295"/>
      <c r="HU18" s="295"/>
      <c r="HV18" s="295"/>
      <c r="HW18" s="295"/>
      <c r="HX18" s="295"/>
      <c r="HY18" s="295"/>
      <c r="HZ18" s="295"/>
      <c r="IA18" s="295"/>
      <c r="IB18" s="295"/>
      <c r="IC18" s="295"/>
    </row>
    <row r="19" spans="1:237" s="299" customFormat="1" ht="24.75" customHeight="1" x14ac:dyDescent="0.2">
      <c r="A19" s="300" t="s">
        <v>357</v>
      </c>
      <c r="B19" s="298"/>
      <c r="C19" s="298">
        <f t="shared" ref="C19" si="2">SUM(C15:C18)</f>
        <v>0</v>
      </c>
      <c r="D19" s="298">
        <f t="shared" ref="D19:AS19" si="3">SUM(D15:D18)</f>
        <v>0</v>
      </c>
      <c r="E19" s="298">
        <f t="shared" si="3"/>
        <v>0</v>
      </c>
      <c r="F19" s="298">
        <f t="shared" si="3"/>
        <v>0</v>
      </c>
      <c r="G19" s="298">
        <f t="shared" si="3"/>
        <v>0</v>
      </c>
      <c r="H19" s="298">
        <f t="shared" si="3"/>
        <v>0</v>
      </c>
      <c r="I19" s="298">
        <f t="shared" si="3"/>
        <v>0</v>
      </c>
      <c r="J19" s="298">
        <f t="shared" si="3"/>
        <v>0</v>
      </c>
      <c r="K19" s="298">
        <f t="shared" si="3"/>
        <v>0</v>
      </c>
      <c r="L19" s="298">
        <f t="shared" si="3"/>
        <v>0</v>
      </c>
      <c r="M19" s="298">
        <f t="shared" si="3"/>
        <v>0</v>
      </c>
      <c r="N19" s="298">
        <f t="shared" si="3"/>
        <v>0</v>
      </c>
      <c r="O19" s="298">
        <f t="shared" si="3"/>
        <v>0</v>
      </c>
      <c r="P19" s="298">
        <f t="shared" si="3"/>
        <v>0</v>
      </c>
      <c r="Q19" s="298">
        <f t="shared" si="3"/>
        <v>0</v>
      </c>
      <c r="R19" s="298">
        <f t="shared" si="3"/>
        <v>0</v>
      </c>
      <c r="S19" s="298">
        <f t="shared" si="3"/>
        <v>0</v>
      </c>
      <c r="T19" s="298">
        <f t="shared" si="3"/>
        <v>0</v>
      </c>
      <c r="U19" s="298">
        <f t="shared" si="3"/>
        <v>0</v>
      </c>
      <c r="V19" s="298">
        <f t="shared" si="3"/>
        <v>0</v>
      </c>
      <c r="W19" s="298">
        <f t="shared" si="3"/>
        <v>0</v>
      </c>
      <c r="X19" s="298">
        <f t="shared" si="3"/>
        <v>0</v>
      </c>
      <c r="Y19" s="298">
        <f t="shared" si="3"/>
        <v>0</v>
      </c>
      <c r="Z19" s="298">
        <f t="shared" si="3"/>
        <v>0</v>
      </c>
      <c r="AA19" s="298">
        <f t="shared" si="3"/>
        <v>0</v>
      </c>
      <c r="AB19" s="298">
        <f t="shared" si="3"/>
        <v>0</v>
      </c>
      <c r="AC19" s="298">
        <f t="shared" si="3"/>
        <v>0</v>
      </c>
      <c r="AD19" s="298">
        <f t="shared" si="3"/>
        <v>0</v>
      </c>
      <c r="AE19" s="298">
        <f t="shared" si="3"/>
        <v>0</v>
      </c>
      <c r="AF19" s="298">
        <f t="shared" si="3"/>
        <v>0</v>
      </c>
      <c r="AG19" s="298">
        <f t="shared" si="3"/>
        <v>0</v>
      </c>
      <c r="AH19" s="298">
        <f t="shared" si="3"/>
        <v>0</v>
      </c>
      <c r="AI19" s="298">
        <f t="shared" si="3"/>
        <v>0</v>
      </c>
      <c r="AJ19" s="298">
        <f t="shared" si="3"/>
        <v>0</v>
      </c>
      <c r="AK19" s="298">
        <f t="shared" si="3"/>
        <v>0</v>
      </c>
      <c r="AL19" s="298">
        <f t="shared" si="3"/>
        <v>0</v>
      </c>
      <c r="AM19" s="298">
        <f t="shared" si="3"/>
        <v>0</v>
      </c>
      <c r="AN19" s="298">
        <f t="shared" si="3"/>
        <v>0</v>
      </c>
      <c r="AO19" s="298">
        <f t="shared" si="3"/>
        <v>0</v>
      </c>
      <c r="AP19" s="298">
        <f t="shared" si="3"/>
        <v>0</v>
      </c>
      <c r="AQ19" s="298">
        <f t="shared" si="3"/>
        <v>0</v>
      </c>
      <c r="AR19" s="298">
        <f t="shared" si="3"/>
        <v>0</v>
      </c>
      <c r="AS19" s="298">
        <f t="shared" si="3"/>
        <v>0</v>
      </c>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c r="BT19" s="321"/>
      <c r="BU19" s="321"/>
      <c r="BV19" s="321"/>
      <c r="BW19" s="321"/>
      <c r="BX19" s="321"/>
      <c r="BY19" s="321"/>
      <c r="BZ19" s="321"/>
      <c r="CA19" s="321"/>
      <c r="CB19" s="321"/>
      <c r="CC19" s="321"/>
      <c r="CD19" s="321"/>
      <c r="CE19" s="321"/>
      <c r="CF19" s="321"/>
      <c r="CG19" s="321"/>
      <c r="CH19" s="321"/>
      <c r="CI19" s="321"/>
      <c r="CJ19" s="321"/>
      <c r="CK19" s="321"/>
      <c r="CL19" s="321"/>
      <c r="CM19" s="321"/>
      <c r="CN19" s="321"/>
      <c r="CO19" s="321"/>
      <c r="CP19" s="321"/>
      <c r="CQ19" s="321"/>
      <c r="CR19" s="321"/>
      <c r="CS19" s="321"/>
      <c r="CT19" s="321"/>
      <c r="CU19" s="321"/>
      <c r="CV19" s="321"/>
      <c r="CW19" s="321"/>
      <c r="CX19" s="321"/>
      <c r="CY19" s="321"/>
      <c r="CZ19" s="321"/>
      <c r="DA19" s="321"/>
      <c r="DB19" s="321"/>
      <c r="DC19" s="321"/>
      <c r="DD19" s="321"/>
      <c r="DE19" s="321"/>
      <c r="DF19" s="321"/>
      <c r="DG19" s="321"/>
      <c r="DH19" s="321"/>
      <c r="DI19" s="321"/>
      <c r="DJ19" s="321"/>
      <c r="DK19" s="321"/>
      <c r="DL19" s="321"/>
      <c r="DM19" s="321"/>
      <c r="DN19" s="321"/>
      <c r="DO19" s="321"/>
      <c r="DP19" s="321"/>
      <c r="DQ19" s="321"/>
      <c r="DR19" s="321"/>
      <c r="DS19" s="321"/>
      <c r="DT19" s="321"/>
      <c r="DU19" s="321"/>
      <c r="DV19" s="321"/>
      <c r="DW19" s="321"/>
      <c r="DX19" s="321"/>
      <c r="DY19" s="321"/>
      <c r="DZ19" s="321"/>
      <c r="EA19" s="321"/>
      <c r="EB19" s="321"/>
      <c r="EC19" s="321"/>
      <c r="ED19" s="321"/>
      <c r="EE19" s="321"/>
      <c r="EF19" s="321"/>
      <c r="EG19" s="321"/>
      <c r="EH19" s="321"/>
      <c r="EI19" s="321"/>
      <c r="EJ19" s="321"/>
      <c r="EK19" s="321"/>
      <c r="EL19" s="321"/>
      <c r="EM19" s="321"/>
      <c r="EN19" s="321"/>
      <c r="EO19" s="321"/>
      <c r="EP19" s="321"/>
      <c r="EQ19" s="321"/>
      <c r="ER19" s="321"/>
      <c r="ES19" s="321"/>
      <c r="ET19" s="321"/>
      <c r="EU19" s="321"/>
      <c r="EV19" s="321"/>
      <c r="EW19" s="321"/>
      <c r="EX19" s="321"/>
      <c r="EY19" s="321"/>
      <c r="EZ19" s="321"/>
      <c r="FA19" s="321"/>
      <c r="FB19" s="321"/>
      <c r="FC19" s="321"/>
      <c r="FD19" s="321"/>
      <c r="FE19" s="321"/>
      <c r="FF19" s="321"/>
      <c r="FG19" s="321"/>
      <c r="FH19" s="321"/>
      <c r="FI19" s="321"/>
      <c r="FJ19" s="321"/>
      <c r="FK19" s="321"/>
      <c r="FL19" s="321"/>
      <c r="FM19" s="321"/>
      <c r="FN19" s="321"/>
      <c r="FO19" s="321"/>
      <c r="FP19" s="321"/>
      <c r="FQ19" s="321"/>
      <c r="FR19" s="321"/>
      <c r="FS19" s="321"/>
      <c r="FT19" s="321"/>
      <c r="FU19" s="321"/>
      <c r="FV19" s="321"/>
      <c r="FW19" s="321"/>
      <c r="FX19" s="321"/>
      <c r="FY19" s="321"/>
      <c r="FZ19" s="321"/>
      <c r="GA19" s="321"/>
      <c r="GB19" s="321"/>
      <c r="GC19" s="321"/>
      <c r="GD19" s="321"/>
      <c r="GE19" s="321"/>
      <c r="GF19" s="321"/>
      <c r="GG19" s="321"/>
      <c r="GH19" s="321"/>
      <c r="GI19" s="321"/>
      <c r="GJ19" s="321"/>
      <c r="GK19" s="321"/>
      <c r="GL19" s="321"/>
      <c r="GM19" s="321"/>
      <c r="GN19" s="321"/>
      <c r="GO19" s="321"/>
      <c r="GP19" s="321"/>
      <c r="GQ19" s="321"/>
      <c r="GR19" s="321"/>
      <c r="GS19" s="321"/>
      <c r="GT19" s="321"/>
      <c r="GU19" s="321"/>
      <c r="GV19" s="321"/>
      <c r="GW19" s="321"/>
      <c r="GX19" s="321"/>
      <c r="GY19" s="321"/>
      <c r="GZ19" s="321"/>
      <c r="HA19" s="321"/>
      <c r="HB19" s="321"/>
      <c r="HC19" s="321"/>
      <c r="HD19" s="321"/>
      <c r="HE19" s="321"/>
      <c r="HF19" s="321"/>
      <c r="HG19" s="321"/>
      <c r="HH19" s="321"/>
      <c r="HI19" s="321"/>
      <c r="HJ19" s="321"/>
      <c r="HK19" s="321"/>
      <c r="HL19" s="321"/>
      <c r="HM19" s="321"/>
      <c r="HN19" s="321"/>
      <c r="HO19" s="321"/>
      <c r="HP19" s="321"/>
      <c r="HQ19" s="321"/>
      <c r="HR19" s="321"/>
      <c r="HS19" s="321"/>
      <c r="HT19" s="321"/>
      <c r="HU19" s="321"/>
      <c r="HV19" s="321"/>
      <c r="HW19" s="321"/>
      <c r="HX19" s="321"/>
      <c r="HY19" s="321"/>
      <c r="HZ19" s="321"/>
      <c r="IA19" s="321"/>
      <c r="IB19" s="321"/>
      <c r="IC19" s="321"/>
    </row>
    <row r="20" spans="1:237" s="24" customFormat="1" ht="24.75" customHeight="1" x14ac:dyDescent="0.25">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5"/>
      <c r="CF20" s="295"/>
      <c r="CG20" s="295"/>
      <c r="CH20" s="295"/>
      <c r="CI20" s="295"/>
      <c r="CJ20" s="295"/>
      <c r="CK20" s="295"/>
      <c r="CL20" s="295"/>
      <c r="CM20" s="295"/>
      <c r="CN20" s="295"/>
      <c r="CO20" s="295"/>
      <c r="CP20" s="295"/>
      <c r="CQ20" s="295"/>
      <c r="CR20" s="295"/>
      <c r="CS20" s="295"/>
      <c r="CT20" s="295"/>
      <c r="CU20" s="295"/>
      <c r="CV20" s="295"/>
      <c r="CW20" s="295"/>
      <c r="CX20" s="295"/>
      <c r="CY20" s="295"/>
      <c r="CZ20" s="295"/>
      <c r="DA20" s="295"/>
      <c r="DB20" s="295"/>
      <c r="DC20" s="295"/>
      <c r="DD20" s="295"/>
      <c r="DE20" s="295"/>
      <c r="DF20" s="295"/>
      <c r="DG20" s="295"/>
      <c r="DH20" s="295"/>
      <c r="DI20" s="295"/>
      <c r="DJ20" s="295"/>
      <c r="DK20" s="295"/>
      <c r="DL20" s="295"/>
      <c r="DM20" s="295"/>
      <c r="DN20" s="295"/>
      <c r="DO20" s="295"/>
      <c r="DP20" s="295"/>
      <c r="DQ20" s="295"/>
      <c r="DR20" s="295"/>
      <c r="DS20" s="295"/>
      <c r="DT20" s="295"/>
      <c r="DU20" s="295"/>
      <c r="DV20" s="295"/>
      <c r="DW20" s="295"/>
      <c r="DX20" s="295"/>
      <c r="DY20" s="295"/>
      <c r="DZ20" s="295"/>
      <c r="EA20" s="295"/>
      <c r="EB20" s="295"/>
      <c r="EC20" s="295"/>
      <c r="ED20" s="295"/>
      <c r="EE20" s="295"/>
      <c r="EF20" s="295"/>
      <c r="EG20" s="295"/>
      <c r="EH20" s="295"/>
      <c r="EI20" s="295"/>
      <c r="EJ20" s="295"/>
      <c r="EK20" s="295"/>
      <c r="EL20" s="295"/>
      <c r="EM20" s="295"/>
      <c r="EN20" s="295"/>
      <c r="EO20" s="295"/>
      <c r="EP20" s="295"/>
      <c r="EQ20" s="295"/>
      <c r="ER20" s="295"/>
      <c r="ES20" s="295"/>
      <c r="ET20" s="295"/>
      <c r="EU20" s="295"/>
      <c r="EV20" s="295"/>
      <c r="EW20" s="295"/>
      <c r="EX20" s="295"/>
      <c r="EY20" s="295"/>
      <c r="EZ20" s="295"/>
      <c r="FA20" s="295"/>
      <c r="FB20" s="295"/>
      <c r="FC20" s="295"/>
      <c r="FD20" s="295"/>
      <c r="FE20" s="295"/>
      <c r="FF20" s="295"/>
      <c r="FG20" s="295"/>
      <c r="FH20" s="295"/>
      <c r="FI20" s="295"/>
      <c r="FJ20" s="295"/>
      <c r="FK20" s="295"/>
      <c r="FL20" s="295"/>
      <c r="FM20" s="295"/>
      <c r="FN20" s="295"/>
      <c r="FO20" s="295"/>
      <c r="FP20" s="295"/>
      <c r="FQ20" s="295"/>
      <c r="FR20" s="295"/>
      <c r="FS20" s="295"/>
      <c r="FT20" s="295"/>
      <c r="FU20" s="295"/>
      <c r="FV20" s="295"/>
      <c r="FW20" s="295"/>
      <c r="FX20" s="295"/>
      <c r="FY20" s="295"/>
      <c r="FZ20" s="295"/>
      <c r="GA20" s="295"/>
      <c r="GB20" s="295"/>
      <c r="GC20" s="295"/>
      <c r="GD20" s="295"/>
      <c r="GE20" s="295"/>
      <c r="GF20" s="295"/>
      <c r="GG20" s="295"/>
      <c r="GH20" s="295"/>
      <c r="GI20" s="295"/>
      <c r="GJ20" s="295"/>
      <c r="GK20" s="295"/>
      <c r="GL20" s="295"/>
      <c r="GM20" s="295"/>
      <c r="GN20" s="295"/>
      <c r="GO20" s="295"/>
      <c r="GP20" s="295"/>
      <c r="GQ20" s="295"/>
      <c r="GR20" s="295"/>
      <c r="GS20" s="295"/>
      <c r="GT20" s="295"/>
      <c r="GU20" s="295"/>
      <c r="GV20" s="295"/>
      <c r="GW20" s="295"/>
      <c r="GX20" s="295"/>
      <c r="GY20" s="295"/>
      <c r="GZ20" s="295"/>
      <c r="HA20" s="295"/>
      <c r="HB20" s="295"/>
      <c r="HC20" s="295"/>
      <c r="HD20" s="295"/>
      <c r="HE20" s="295"/>
      <c r="HF20" s="295"/>
      <c r="HG20" s="295"/>
      <c r="HH20" s="295"/>
      <c r="HI20" s="295"/>
      <c r="HJ20" s="295"/>
      <c r="HK20" s="295"/>
      <c r="HL20" s="295"/>
      <c r="HM20" s="295"/>
      <c r="HN20" s="295"/>
      <c r="HO20" s="295"/>
      <c r="HP20" s="295"/>
      <c r="HQ20" s="295"/>
      <c r="HR20" s="295"/>
      <c r="HS20" s="295"/>
      <c r="HT20" s="295"/>
      <c r="HU20" s="295"/>
      <c r="HV20" s="295"/>
      <c r="HW20" s="295"/>
      <c r="HX20" s="295"/>
      <c r="HY20" s="295"/>
      <c r="HZ20" s="295"/>
      <c r="IA20" s="295"/>
      <c r="IB20" s="295"/>
      <c r="IC20" s="295"/>
    </row>
    <row r="21" spans="1:237" s="309" customFormat="1" ht="24.75" customHeight="1" x14ac:dyDescent="0.25">
      <c r="A21" s="313" t="s">
        <v>360</v>
      </c>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c r="BX21" s="325"/>
      <c r="BY21" s="325"/>
      <c r="BZ21" s="325"/>
      <c r="CA21" s="325"/>
      <c r="CB21" s="325"/>
      <c r="CC21" s="325"/>
      <c r="CD21" s="325"/>
      <c r="CE21" s="325"/>
      <c r="CF21" s="325"/>
      <c r="CG21" s="325"/>
      <c r="CH21" s="325"/>
      <c r="CI21" s="325"/>
      <c r="CJ21" s="325"/>
      <c r="CK21" s="325"/>
      <c r="CL21" s="325"/>
      <c r="CM21" s="325"/>
      <c r="CN21" s="325"/>
      <c r="CO21" s="325"/>
      <c r="CP21" s="325"/>
      <c r="CQ21" s="325"/>
      <c r="CR21" s="325"/>
      <c r="CS21" s="325"/>
      <c r="CT21" s="325"/>
      <c r="CU21" s="325"/>
      <c r="CV21" s="325"/>
      <c r="CW21" s="325"/>
      <c r="CX21" s="325"/>
      <c r="CY21" s="325"/>
      <c r="CZ21" s="325"/>
      <c r="DA21" s="325"/>
      <c r="DB21" s="325"/>
      <c r="DC21" s="325"/>
      <c r="DD21" s="325"/>
      <c r="DE21" s="325"/>
      <c r="DF21" s="325"/>
      <c r="DG21" s="325"/>
      <c r="DH21" s="325"/>
      <c r="DI21" s="325"/>
      <c r="DJ21" s="325"/>
      <c r="DK21" s="325"/>
      <c r="DL21" s="325"/>
      <c r="DM21" s="325"/>
      <c r="DN21" s="325"/>
      <c r="DO21" s="325"/>
      <c r="DP21" s="325"/>
      <c r="DQ21" s="325"/>
      <c r="DR21" s="325"/>
      <c r="DS21" s="325"/>
      <c r="DT21" s="325"/>
      <c r="DU21" s="325"/>
      <c r="DV21" s="325"/>
      <c r="DW21" s="325"/>
      <c r="DX21" s="325"/>
      <c r="DY21" s="325"/>
      <c r="DZ21" s="325"/>
      <c r="EA21" s="325"/>
      <c r="EB21" s="325"/>
      <c r="EC21" s="325"/>
      <c r="ED21" s="325"/>
      <c r="EE21" s="325"/>
      <c r="EF21" s="325"/>
      <c r="EG21" s="325"/>
      <c r="EH21" s="325"/>
      <c r="EI21" s="325"/>
      <c r="EJ21" s="325"/>
      <c r="EK21" s="325"/>
      <c r="EL21" s="325"/>
      <c r="EM21" s="325"/>
      <c r="EN21" s="325"/>
      <c r="EO21" s="325"/>
      <c r="EP21" s="325"/>
      <c r="EQ21" s="325"/>
      <c r="ER21" s="325"/>
      <c r="ES21" s="325"/>
      <c r="ET21" s="325"/>
      <c r="EU21" s="325"/>
      <c r="EV21" s="325"/>
      <c r="EW21" s="325"/>
      <c r="EX21" s="325"/>
      <c r="EY21" s="325"/>
      <c r="EZ21" s="325"/>
      <c r="FA21" s="325"/>
      <c r="FB21" s="325"/>
      <c r="FC21" s="325"/>
      <c r="FD21" s="325"/>
      <c r="FE21" s="325"/>
      <c r="FF21" s="325"/>
      <c r="FG21" s="325"/>
      <c r="FH21" s="325"/>
      <c r="FI21" s="325"/>
      <c r="FJ21" s="325"/>
      <c r="FK21" s="325"/>
      <c r="FL21" s="325"/>
      <c r="FM21" s="325"/>
      <c r="FN21" s="325"/>
      <c r="FO21" s="325"/>
      <c r="FP21" s="325"/>
      <c r="FQ21" s="325"/>
      <c r="FR21" s="325"/>
      <c r="FS21" s="325"/>
      <c r="FT21" s="325"/>
      <c r="FU21" s="325"/>
      <c r="FV21" s="325"/>
      <c r="FW21" s="325"/>
      <c r="FX21" s="325"/>
      <c r="FY21" s="325"/>
      <c r="FZ21" s="325"/>
      <c r="GA21" s="325"/>
      <c r="GB21" s="325"/>
      <c r="GC21" s="325"/>
      <c r="GD21" s="325"/>
      <c r="GE21" s="325"/>
      <c r="GF21" s="325"/>
      <c r="GG21" s="325"/>
      <c r="GH21" s="325"/>
      <c r="GI21" s="325"/>
      <c r="GJ21" s="325"/>
      <c r="GK21" s="325"/>
      <c r="GL21" s="325"/>
      <c r="GM21" s="325"/>
      <c r="GN21" s="325"/>
      <c r="GO21" s="325"/>
      <c r="GP21" s="325"/>
      <c r="GQ21" s="325"/>
      <c r="GR21" s="325"/>
      <c r="GS21" s="325"/>
      <c r="GT21" s="325"/>
      <c r="GU21" s="325"/>
      <c r="GV21" s="325"/>
      <c r="GW21" s="325"/>
      <c r="GX21" s="325"/>
      <c r="GY21" s="325"/>
      <c r="GZ21" s="325"/>
      <c r="HA21" s="325"/>
      <c r="HB21" s="325"/>
      <c r="HC21" s="325"/>
      <c r="HD21" s="325"/>
      <c r="HE21" s="325"/>
      <c r="HF21" s="325"/>
      <c r="HG21" s="325"/>
      <c r="HH21" s="325"/>
      <c r="HI21" s="325"/>
      <c r="HJ21" s="325"/>
      <c r="HK21" s="325"/>
      <c r="HL21" s="325"/>
      <c r="HM21" s="325"/>
      <c r="HN21" s="325"/>
      <c r="HO21" s="325"/>
      <c r="HP21" s="325"/>
      <c r="HQ21" s="325"/>
      <c r="HR21" s="325"/>
      <c r="HS21" s="325"/>
      <c r="HT21" s="325"/>
      <c r="HU21" s="325"/>
      <c r="HV21" s="325"/>
      <c r="HW21" s="325"/>
      <c r="HX21" s="325"/>
      <c r="HY21" s="325"/>
      <c r="HZ21" s="325"/>
      <c r="IA21" s="325"/>
      <c r="IB21" s="325"/>
      <c r="IC21" s="325"/>
    </row>
    <row r="22" spans="1:237" s="24" customFormat="1" ht="24.75" customHeight="1" x14ac:dyDescent="0.25">
      <c r="A22" s="24" t="s">
        <v>512</v>
      </c>
      <c r="B22" s="296"/>
      <c r="C22" s="296">
        <v>0</v>
      </c>
      <c r="D22" s="296">
        <v>0</v>
      </c>
      <c r="E22" s="296">
        <v>0</v>
      </c>
      <c r="F22" s="296">
        <v>0</v>
      </c>
      <c r="G22" s="296">
        <v>0</v>
      </c>
      <c r="H22" s="296">
        <v>0</v>
      </c>
      <c r="I22" s="296">
        <v>0</v>
      </c>
      <c r="J22" s="296">
        <v>0</v>
      </c>
      <c r="K22" s="296">
        <v>0</v>
      </c>
      <c r="L22" s="296">
        <v>0</v>
      </c>
      <c r="M22" s="296">
        <v>0</v>
      </c>
      <c r="N22" s="296">
        <v>0</v>
      </c>
      <c r="O22" s="296">
        <v>0</v>
      </c>
      <c r="P22" s="296">
        <v>0</v>
      </c>
      <c r="Q22" s="296">
        <v>0</v>
      </c>
      <c r="R22" s="296">
        <v>0</v>
      </c>
      <c r="S22" s="296">
        <v>0</v>
      </c>
      <c r="T22" s="296">
        <v>0</v>
      </c>
      <c r="U22" s="296">
        <v>0</v>
      </c>
      <c r="V22" s="296">
        <v>0</v>
      </c>
      <c r="W22" s="296">
        <v>0</v>
      </c>
      <c r="X22" s="296">
        <v>0</v>
      </c>
      <c r="Y22" s="296">
        <v>0</v>
      </c>
      <c r="Z22" s="296">
        <v>0</v>
      </c>
      <c r="AA22" s="296">
        <v>0</v>
      </c>
      <c r="AB22" s="296">
        <v>0</v>
      </c>
      <c r="AC22" s="296">
        <v>0</v>
      </c>
      <c r="AD22" s="296">
        <v>0</v>
      </c>
      <c r="AE22" s="296">
        <v>0</v>
      </c>
      <c r="AF22" s="296">
        <v>0</v>
      </c>
      <c r="AG22" s="296">
        <v>0</v>
      </c>
      <c r="AH22" s="296">
        <v>0</v>
      </c>
      <c r="AI22" s="296">
        <v>0</v>
      </c>
      <c r="AJ22" s="296">
        <v>0</v>
      </c>
      <c r="AK22" s="296">
        <v>0</v>
      </c>
      <c r="AL22" s="296">
        <v>0</v>
      </c>
      <c r="AM22" s="296">
        <v>0</v>
      </c>
      <c r="AN22" s="296">
        <v>0</v>
      </c>
      <c r="AO22" s="296">
        <v>0</v>
      </c>
      <c r="AP22" s="296">
        <v>0</v>
      </c>
      <c r="AQ22" s="296">
        <v>0</v>
      </c>
      <c r="AR22" s="296">
        <v>0</v>
      </c>
      <c r="AS22" s="296">
        <v>0</v>
      </c>
      <c r="AT22" s="295"/>
      <c r="AU22" s="295"/>
      <c r="AV22" s="295"/>
      <c r="AW22" s="295"/>
      <c r="AX22" s="295"/>
      <c r="AY22" s="295"/>
      <c r="AZ22" s="295"/>
      <c r="BA22" s="295"/>
      <c r="BB22" s="295"/>
      <c r="BC22" s="295"/>
      <c r="BD22" s="295"/>
      <c r="BE22" s="295"/>
      <c r="BF22" s="295"/>
      <c r="BG22" s="295"/>
      <c r="BH22" s="295"/>
      <c r="BI22" s="295"/>
      <c r="BJ22" s="295"/>
      <c r="BK22" s="295"/>
      <c r="BL22" s="295"/>
      <c r="BM22" s="295"/>
      <c r="BN22" s="295"/>
      <c r="BO22" s="295"/>
      <c r="BP22" s="295"/>
      <c r="BQ22" s="295"/>
      <c r="BR22" s="295"/>
      <c r="BS22" s="295"/>
      <c r="BT22" s="295"/>
      <c r="BU22" s="295"/>
      <c r="BV22" s="295"/>
      <c r="BW22" s="295"/>
      <c r="BX22" s="295"/>
      <c r="BY22" s="295"/>
      <c r="BZ22" s="295"/>
      <c r="CA22" s="295"/>
      <c r="CB22" s="295"/>
      <c r="CC22" s="295"/>
      <c r="CD22" s="295"/>
      <c r="CE22" s="295"/>
      <c r="CF22" s="295"/>
      <c r="CG22" s="295"/>
      <c r="CH22" s="295"/>
      <c r="CI22" s="295"/>
      <c r="CJ22" s="295"/>
      <c r="CK22" s="295"/>
      <c r="CL22" s="295"/>
      <c r="CM22" s="295"/>
      <c r="CN22" s="295"/>
      <c r="CO22" s="295"/>
      <c r="CP22" s="295"/>
      <c r="CQ22" s="295"/>
      <c r="CR22" s="295"/>
      <c r="CS22" s="295"/>
      <c r="CT22" s="295"/>
      <c r="CU22" s="295"/>
      <c r="CV22" s="295"/>
      <c r="CW22" s="295"/>
      <c r="CX22" s="295"/>
      <c r="CY22" s="295"/>
      <c r="CZ22" s="295"/>
      <c r="DA22" s="295"/>
      <c r="DB22" s="295"/>
      <c r="DC22" s="295"/>
      <c r="DD22" s="295"/>
      <c r="DE22" s="295"/>
      <c r="DF22" s="295"/>
      <c r="DG22" s="295"/>
      <c r="DH22" s="295"/>
      <c r="DI22" s="295"/>
      <c r="DJ22" s="295"/>
      <c r="DK22" s="295"/>
      <c r="DL22" s="295"/>
      <c r="DM22" s="295"/>
      <c r="DN22" s="295"/>
      <c r="DO22" s="295"/>
      <c r="DP22" s="295"/>
      <c r="DQ22" s="295"/>
      <c r="DR22" s="295"/>
      <c r="DS22" s="295"/>
      <c r="DT22" s="295"/>
      <c r="DU22" s="295"/>
      <c r="DV22" s="295"/>
      <c r="DW22" s="295"/>
      <c r="DX22" s="295"/>
      <c r="DY22" s="295"/>
      <c r="DZ22" s="295"/>
      <c r="EA22" s="295"/>
      <c r="EB22" s="295"/>
      <c r="EC22" s="295"/>
      <c r="ED22" s="295"/>
      <c r="EE22" s="295"/>
      <c r="EF22" s="295"/>
      <c r="EG22" s="295"/>
      <c r="EH22" s="295"/>
      <c r="EI22" s="295"/>
      <c r="EJ22" s="295"/>
      <c r="EK22" s="295"/>
      <c r="EL22" s="295"/>
      <c r="EM22" s="295"/>
      <c r="EN22" s="295"/>
      <c r="EO22" s="295"/>
      <c r="EP22" s="295"/>
      <c r="EQ22" s="295"/>
      <c r="ER22" s="295"/>
      <c r="ES22" s="295"/>
      <c r="ET22" s="295"/>
      <c r="EU22" s="295"/>
      <c r="EV22" s="295"/>
      <c r="EW22" s="295"/>
      <c r="EX22" s="295"/>
      <c r="EY22" s="295"/>
      <c r="EZ22" s="295"/>
      <c r="FA22" s="295"/>
      <c r="FB22" s="295"/>
      <c r="FC22" s="295"/>
      <c r="FD22" s="295"/>
      <c r="FE22" s="295"/>
      <c r="FF22" s="295"/>
      <c r="FG22" s="295"/>
      <c r="FH22" s="295"/>
      <c r="FI22" s="295"/>
      <c r="FJ22" s="295"/>
      <c r="FK22" s="295"/>
      <c r="FL22" s="295"/>
      <c r="FM22" s="295"/>
      <c r="FN22" s="295"/>
      <c r="FO22" s="295"/>
      <c r="FP22" s="295"/>
      <c r="FQ22" s="295"/>
      <c r="FR22" s="295"/>
      <c r="FS22" s="295"/>
      <c r="FT22" s="295"/>
      <c r="FU22" s="295"/>
      <c r="FV22" s="295"/>
      <c r="FW22" s="295"/>
      <c r="FX22" s="295"/>
      <c r="FY22" s="295"/>
      <c r="FZ22" s="295"/>
      <c r="GA22" s="295"/>
      <c r="GB22" s="295"/>
      <c r="GC22" s="295"/>
      <c r="GD22" s="295"/>
      <c r="GE22" s="295"/>
      <c r="GF22" s="295"/>
      <c r="GG22" s="295"/>
      <c r="GH22" s="295"/>
      <c r="GI22" s="295"/>
      <c r="GJ22" s="295"/>
      <c r="GK22" s="295"/>
      <c r="GL22" s="295"/>
      <c r="GM22" s="295"/>
      <c r="GN22" s="295"/>
      <c r="GO22" s="295"/>
      <c r="GP22" s="295"/>
      <c r="GQ22" s="295"/>
      <c r="GR22" s="295"/>
      <c r="GS22" s="295"/>
      <c r="GT22" s="295"/>
      <c r="GU22" s="295"/>
      <c r="GV22" s="295"/>
      <c r="GW22" s="295"/>
      <c r="GX22" s="295"/>
      <c r="GY22" s="295"/>
      <c r="GZ22" s="295"/>
      <c r="HA22" s="295"/>
      <c r="HB22" s="295"/>
      <c r="HC22" s="295"/>
      <c r="HD22" s="295"/>
      <c r="HE22" s="295"/>
      <c r="HF22" s="295"/>
      <c r="HG22" s="295"/>
      <c r="HH22" s="295"/>
      <c r="HI22" s="295"/>
      <c r="HJ22" s="295"/>
      <c r="HK22" s="295"/>
      <c r="HL22" s="295"/>
      <c r="HM22" s="295"/>
      <c r="HN22" s="295"/>
      <c r="HO22" s="295"/>
      <c r="HP22" s="295"/>
      <c r="HQ22" s="295"/>
      <c r="HR22" s="295"/>
      <c r="HS22" s="295"/>
      <c r="HT22" s="295"/>
      <c r="HU22" s="295"/>
      <c r="HV22" s="295"/>
      <c r="HW22" s="295"/>
      <c r="HX22" s="295"/>
      <c r="HY22" s="295"/>
      <c r="HZ22" s="295"/>
      <c r="IA22" s="295"/>
      <c r="IB22" s="295"/>
      <c r="IC22" s="295"/>
    </row>
    <row r="23" spans="1:237" s="24" customFormat="1" ht="24.75" customHeight="1" x14ac:dyDescent="0.25">
      <c r="A23" s="24" t="s">
        <v>513</v>
      </c>
      <c r="B23" s="296"/>
      <c r="C23" s="296">
        <v>0</v>
      </c>
      <c r="D23" s="296">
        <v>0</v>
      </c>
      <c r="E23" s="296">
        <v>0</v>
      </c>
      <c r="F23" s="296">
        <v>0</v>
      </c>
      <c r="G23" s="296">
        <v>0</v>
      </c>
      <c r="H23" s="296">
        <v>0</v>
      </c>
      <c r="I23" s="296">
        <v>0</v>
      </c>
      <c r="J23" s="296">
        <v>0</v>
      </c>
      <c r="K23" s="296">
        <v>0</v>
      </c>
      <c r="L23" s="296">
        <v>0</v>
      </c>
      <c r="M23" s="296">
        <v>0</v>
      </c>
      <c r="N23" s="296">
        <v>0</v>
      </c>
      <c r="O23" s="296">
        <v>0</v>
      </c>
      <c r="P23" s="296">
        <v>0</v>
      </c>
      <c r="Q23" s="296">
        <v>0</v>
      </c>
      <c r="R23" s="296">
        <v>0</v>
      </c>
      <c r="S23" s="296">
        <v>0</v>
      </c>
      <c r="T23" s="296">
        <v>0</v>
      </c>
      <c r="U23" s="296">
        <v>0</v>
      </c>
      <c r="V23" s="296">
        <v>0</v>
      </c>
      <c r="W23" s="296">
        <v>0</v>
      </c>
      <c r="X23" s="296">
        <v>0</v>
      </c>
      <c r="Y23" s="296">
        <v>0</v>
      </c>
      <c r="Z23" s="296">
        <v>0</v>
      </c>
      <c r="AA23" s="296">
        <v>0</v>
      </c>
      <c r="AB23" s="296">
        <v>0</v>
      </c>
      <c r="AC23" s="296">
        <v>0</v>
      </c>
      <c r="AD23" s="296">
        <v>0</v>
      </c>
      <c r="AE23" s="296">
        <v>0</v>
      </c>
      <c r="AF23" s="296">
        <v>0</v>
      </c>
      <c r="AG23" s="296">
        <v>0</v>
      </c>
      <c r="AH23" s="296">
        <v>0</v>
      </c>
      <c r="AI23" s="296">
        <v>0</v>
      </c>
      <c r="AJ23" s="296">
        <v>0</v>
      </c>
      <c r="AK23" s="296">
        <v>0</v>
      </c>
      <c r="AL23" s="296">
        <v>0</v>
      </c>
      <c r="AM23" s="296">
        <v>0</v>
      </c>
      <c r="AN23" s="296">
        <v>0</v>
      </c>
      <c r="AO23" s="296">
        <v>0</v>
      </c>
      <c r="AP23" s="296">
        <v>0</v>
      </c>
      <c r="AQ23" s="296">
        <v>0</v>
      </c>
      <c r="AR23" s="296">
        <v>0</v>
      </c>
      <c r="AS23" s="296">
        <v>0</v>
      </c>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295"/>
      <c r="CD23" s="295"/>
      <c r="CE23" s="295"/>
      <c r="CF23" s="295"/>
      <c r="CG23" s="295"/>
      <c r="CH23" s="295"/>
      <c r="CI23" s="295"/>
      <c r="CJ23" s="295"/>
      <c r="CK23" s="295"/>
      <c r="CL23" s="295"/>
      <c r="CM23" s="295"/>
      <c r="CN23" s="295"/>
      <c r="CO23" s="295"/>
      <c r="CP23" s="295"/>
      <c r="CQ23" s="295"/>
      <c r="CR23" s="295"/>
      <c r="CS23" s="295"/>
      <c r="CT23" s="295"/>
      <c r="CU23" s="295"/>
      <c r="CV23" s="295"/>
      <c r="CW23" s="295"/>
      <c r="CX23" s="295"/>
      <c r="CY23" s="295"/>
      <c r="CZ23" s="295"/>
      <c r="DA23" s="295"/>
      <c r="DB23" s="295"/>
      <c r="DC23" s="295"/>
      <c r="DD23" s="295"/>
      <c r="DE23" s="295"/>
      <c r="DF23" s="295"/>
      <c r="DG23" s="295"/>
      <c r="DH23" s="295"/>
      <c r="DI23" s="295"/>
      <c r="DJ23" s="295"/>
      <c r="DK23" s="295"/>
      <c r="DL23" s="295"/>
      <c r="DM23" s="295"/>
      <c r="DN23" s="295"/>
      <c r="DO23" s="295"/>
      <c r="DP23" s="295"/>
      <c r="DQ23" s="295"/>
      <c r="DR23" s="295"/>
      <c r="DS23" s="295"/>
      <c r="DT23" s="295"/>
      <c r="DU23" s="295"/>
      <c r="DV23" s="295"/>
      <c r="DW23" s="295"/>
      <c r="DX23" s="295"/>
      <c r="DY23" s="295"/>
      <c r="DZ23" s="295"/>
      <c r="EA23" s="295"/>
      <c r="EB23" s="295"/>
      <c r="EC23" s="295"/>
      <c r="ED23" s="295"/>
      <c r="EE23" s="295"/>
      <c r="EF23" s="295"/>
      <c r="EG23" s="295"/>
      <c r="EH23" s="295"/>
      <c r="EI23" s="295"/>
      <c r="EJ23" s="295"/>
      <c r="EK23" s="295"/>
      <c r="EL23" s="295"/>
      <c r="EM23" s="295"/>
      <c r="EN23" s="295"/>
      <c r="EO23" s="295"/>
      <c r="EP23" s="295"/>
      <c r="EQ23" s="295"/>
      <c r="ER23" s="295"/>
      <c r="ES23" s="295"/>
      <c r="ET23" s="295"/>
      <c r="EU23" s="295"/>
      <c r="EV23" s="295"/>
      <c r="EW23" s="295"/>
      <c r="EX23" s="295"/>
      <c r="EY23" s="295"/>
      <c r="EZ23" s="295"/>
      <c r="FA23" s="295"/>
      <c r="FB23" s="295"/>
      <c r="FC23" s="295"/>
      <c r="FD23" s="295"/>
      <c r="FE23" s="295"/>
      <c r="FF23" s="295"/>
      <c r="FG23" s="295"/>
      <c r="FH23" s="295"/>
      <c r="FI23" s="295"/>
      <c r="FJ23" s="295"/>
      <c r="FK23" s="295"/>
      <c r="FL23" s="295"/>
      <c r="FM23" s="295"/>
      <c r="FN23" s="295"/>
      <c r="FO23" s="295"/>
      <c r="FP23" s="295"/>
      <c r="FQ23" s="295"/>
      <c r="FR23" s="295"/>
      <c r="FS23" s="295"/>
      <c r="FT23" s="295"/>
      <c r="FU23" s="295"/>
      <c r="FV23" s="295"/>
      <c r="FW23" s="295"/>
      <c r="FX23" s="295"/>
      <c r="FY23" s="295"/>
      <c r="FZ23" s="295"/>
      <c r="GA23" s="295"/>
      <c r="GB23" s="295"/>
      <c r="GC23" s="295"/>
      <c r="GD23" s="295"/>
      <c r="GE23" s="295"/>
      <c r="GF23" s="295"/>
      <c r="GG23" s="295"/>
      <c r="GH23" s="295"/>
      <c r="GI23" s="295"/>
      <c r="GJ23" s="295"/>
      <c r="GK23" s="295"/>
      <c r="GL23" s="295"/>
      <c r="GM23" s="295"/>
      <c r="GN23" s="295"/>
      <c r="GO23" s="295"/>
      <c r="GP23" s="295"/>
      <c r="GQ23" s="295"/>
      <c r="GR23" s="295"/>
      <c r="GS23" s="295"/>
      <c r="GT23" s="295"/>
      <c r="GU23" s="295"/>
      <c r="GV23" s="295"/>
      <c r="GW23" s="295"/>
      <c r="GX23" s="295"/>
      <c r="GY23" s="295"/>
      <c r="GZ23" s="295"/>
      <c r="HA23" s="295"/>
      <c r="HB23" s="295"/>
      <c r="HC23" s="295"/>
      <c r="HD23" s="295"/>
      <c r="HE23" s="295"/>
      <c r="HF23" s="295"/>
      <c r="HG23" s="295"/>
      <c r="HH23" s="295"/>
      <c r="HI23" s="295"/>
      <c r="HJ23" s="295"/>
      <c r="HK23" s="295"/>
      <c r="HL23" s="295"/>
      <c r="HM23" s="295"/>
      <c r="HN23" s="295"/>
      <c r="HO23" s="295"/>
      <c r="HP23" s="295"/>
      <c r="HQ23" s="295"/>
      <c r="HR23" s="295"/>
      <c r="HS23" s="295"/>
      <c r="HT23" s="295"/>
      <c r="HU23" s="295"/>
      <c r="HV23" s="295"/>
      <c r="HW23" s="295"/>
      <c r="HX23" s="295"/>
      <c r="HY23" s="295"/>
      <c r="HZ23" s="295"/>
      <c r="IA23" s="295"/>
      <c r="IB23" s="295"/>
      <c r="IC23" s="295"/>
    </row>
    <row r="24" spans="1:237" s="299" customFormat="1" ht="24.75" customHeight="1" x14ac:dyDescent="0.2">
      <c r="A24" s="297" t="s">
        <v>357</v>
      </c>
      <c r="B24" s="298"/>
      <c r="C24" s="298">
        <f t="shared" ref="C24" si="4">SUM(C22:C23)</f>
        <v>0</v>
      </c>
      <c r="D24" s="298">
        <f t="shared" ref="D24:AS24" si="5">SUM(D22:D23)</f>
        <v>0</v>
      </c>
      <c r="E24" s="298">
        <f t="shared" si="5"/>
        <v>0</v>
      </c>
      <c r="F24" s="298">
        <f t="shared" si="5"/>
        <v>0</v>
      </c>
      <c r="G24" s="298">
        <f t="shared" si="5"/>
        <v>0</v>
      </c>
      <c r="H24" s="298">
        <f t="shared" si="5"/>
        <v>0</v>
      </c>
      <c r="I24" s="298">
        <f t="shared" si="5"/>
        <v>0</v>
      </c>
      <c r="J24" s="298">
        <f t="shared" si="5"/>
        <v>0</v>
      </c>
      <c r="K24" s="298">
        <f t="shared" si="5"/>
        <v>0</v>
      </c>
      <c r="L24" s="298">
        <f t="shared" si="5"/>
        <v>0</v>
      </c>
      <c r="M24" s="298">
        <f t="shared" si="5"/>
        <v>0</v>
      </c>
      <c r="N24" s="298">
        <f t="shared" si="5"/>
        <v>0</v>
      </c>
      <c r="O24" s="298">
        <f t="shared" si="5"/>
        <v>0</v>
      </c>
      <c r="P24" s="298">
        <f t="shared" si="5"/>
        <v>0</v>
      </c>
      <c r="Q24" s="298">
        <f t="shared" si="5"/>
        <v>0</v>
      </c>
      <c r="R24" s="298">
        <f t="shared" si="5"/>
        <v>0</v>
      </c>
      <c r="S24" s="298">
        <f t="shared" si="5"/>
        <v>0</v>
      </c>
      <c r="T24" s="298">
        <f t="shared" si="5"/>
        <v>0</v>
      </c>
      <c r="U24" s="298">
        <f t="shared" si="5"/>
        <v>0</v>
      </c>
      <c r="V24" s="298">
        <f t="shared" si="5"/>
        <v>0</v>
      </c>
      <c r="W24" s="298">
        <f t="shared" si="5"/>
        <v>0</v>
      </c>
      <c r="X24" s="298">
        <f t="shared" si="5"/>
        <v>0</v>
      </c>
      <c r="Y24" s="298">
        <f t="shared" si="5"/>
        <v>0</v>
      </c>
      <c r="Z24" s="298">
        <f t="shared" si="5"/>
        <v>0</v>
      </c>
      <c r="AA24" s="298">
        <f t="shared" si="5"/>
        <v>0</v>
      </c>
      <c r="AB24" s="298">
        <f t="shared" si="5"/>
        <v>0</v>
      </c>
      <c r="AC24" s="298">
        <f t="shared" si="5"/>
        <v>0</v>
      </c>
      <c r="AD24" s="298">
        <f t="shared" si="5"/>
        <v>0</v>
      </c>
      <c r="AE24" s="298">
        <f t="shared" si="5"/>
        <v>0</v>
      </c>
      <c r="AF24" s="298">
        <f t="shared" si="5"/>
        <v>0</v>
      </c>
      <c r="AG24" s="298">
        <f t="shared" si="5"/>
        <v>0</v>
      </c>
      <c r="AH24" s="298">
        <f t="shared" si="5"/>
        <v>0</v>
      </c>
      <c r="AI24" s="298">
        <f t="shared" si="5"/>
        <v>0</v>
      </c>
      <c r="AJ24" s="298">
        <f t="shared" si="5"/>
        <v>0</v>
      </c>
      <c r="AK24" s="298">
        <f t="shared" si="5"/>
        <v>0</v>
      </c>
      <c r="AL24" s="298">
        <f t="shared" si="5"/>
        <v>0</v>
      </c>
      <c r="AM24" s="298">
        <f t="shared" si="5"/>
        <v>0</v>
      </c>
      <c r="AN24" s="298">
        <f t="shared" si="5"/>
        <v>0</v>
      </c>
      <c r="AO24" s="298">
        <f t="shared" si="5"/>
        <v>0</v>
      </c>
      <c r="AP24" s="298">
        <f t="shared" si="5"/>
        <v>0</v>
      </c>
      <c r="AQ24" s="298">
        <f t="shared" si="5"/>
        <v>0</v>
      </c>
      <c r="AR24" s="298">
        <f t="shared" si="5"/>
        <v>0</v>
      </c>
      <c r="AS24" s="298">
        <f t="shared" si="5"/>
        <v>0</v>
      </c>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Q24" s="321"/>
      <c r="BR24" s="321"/>
      <c r="BS24" s="321"/>
      <c r="BT24" s="321"/>
      <c r="BU24" s="321"/>
      <c r="BV24" s="321"/>
      <c r="BW24" s="321"/>
      <c r="BX24" s="321"/>
      <c r="BY24" s="321"/>
      <c r="BZ24" s="321"/>
      <c r="CA24" s="321"/>
      <c r="CB24" s="321"/>
      <c r="CC24" s="321"/>
      <c r="CD24" s="321"/>
      <c r="CE24" s="321"/>
      <c r="CF24" s="321"/>
      <c r="CG24" s="321"/>
      <c r="CH24" s="321"/>
      <c r="CI24" s="321"/>
      <c r="CJ24" s="321"/>
      <c r="CK24" s="321"/>
      <c r="CL24" s="321"/>
      <c r="CM24" s="321"/>
      <c r="CN24" s="321"/>
      <c r="CO24" s="321"/>
      <c r="CP24" s="321"/>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c r="EU24" s="321"/>
      <c r="EV24" s="321"/>
      <c r="EW24" s="321"/>
      <c r="EX24" s="321"/>
      <c r="EY24" s="321"/>
      <c r="EZ24" s="321"/>
      <c r="FA24" s="321"/>
      <c r="FB24" s="321"/>
      <c r="FC24" s="321"/>
      <c r="FD24" s="321"/>
      <c r="FE24" s="321"/>
      <c r="FF24" s="321"/>
      <c r="FG24" s="321"/>
      <c r="FH24" s="321"/>
      <c r="FI24" s="321"/>
      <c r="FJ24" s="321"/>
      <c r="FK24" s="321"/>
      <c r="FL24" s="321"/>
      <c r="FM24" s="321"/>
      <c r="FN24" s="321"/>
      <c r="FO24" s="321"/>
      <c r="FP24" s="321"/>
      <c r="FQ24" s="321"/>
      <c r="FR24" s="321"/>
      <c r="FS24" s="321"/>
      <c r="FT24" s="321"/>
      <c r="FU24" s="321"/>
      <c r="FV24" s="321"/>
      <c r="FW24" s="321"/>
      <c r="FX24" s="321"/>
      <c r="FY24" s="321"/>
      <c r="FZ24" s="321"/>
      <c r="GA24" s="321"/>
      <c r="GB24" s="321"/>
      <c r="GC24" s="321"/>
      <c r="GD24" s="321"/>
      <c r="GE24" s="321"/>
      <c r="GF24" s="321"/>
      <c r="GG24" s="321"/>
      <c r="GH24" s="321"/>
      <c r="GI24" s="321"/>
      <c r="GJ24" s="321"/>
      <c r="GK24" s="321"/>
      <c r="GL24" s="321"/>
      <c r="GM24" s="321"/>
      <c r="GN24" s="321"/>
      <c r="GO24" s="321"/>
      <c r="GP24" s="321"/>
      <c r="GQ24" s="321"/>
      <c r="GR24" s="321"/>
      <c r="GS24" s="321"/>
      <c r="GT24" s="321"/>
      <c r="GU24" s="321"/>
      <c r="GV24" s="321"/>
      <c r="GW24" s="321"/>
      <c r="GX24" s="321"/>
      <c r="GY24" s="321"/>
      <c r="GZ24" s="321"/>
      <c r="HA24" s="321"/>
      <c r="HB24" s="321"/>
      <c r="HC24" s="321"/>
      <c r="HD24" s="321"/>
      <c r="HE24" s="321"/>
      <c r="HF24" s="321"/>
      <c r="HG24" s="321"/>
      <c r="HH24" s="321"/>
      <c r="HI24" s="321"/>
      <c r="HJ24" s="321"/>
      <c r="HK24" s="321"/>
      <c r="HL24" s="321"/>
      <c r="HM24" s="321"/>
      <c r="HN24" s="321"/>
      <c r="HO24" s="321"/>
      <c r="HP24" s="321"/>
      <c r="HQ24" s="321"/>
      <c r="HR24" s="321"/>
      <c r="HS24" s="321"/>
      <c r="HT24" s="321"/>
      <c r="HU24" s="321"/>
      <c r="HV24" s="321"/>
      <c r="HW24" s="321"/>
      <c r="HX24" s="321"/>
      <c r="HY24" s="321"/>
      <c r="HZ24" s="321"/>
      <c r="IA24" s="321"/>
      <c r="IB24" s="321"/>
      <c r="IC24" s="321"/>
    </row>
    <row r="25" spans="1:237" s="24" customFormat="1" ht="24.75" customHeight="1" x14ac:dyDescent="0.2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295"/>
      <c r="CD25" s="295"/>
      <c r="CE25" s="295"/>
      <c r="CF25" s="295"/>
      <c r="CG25" s="295"/>
      <c r="CH25" s="295"/>
      <c r="CI25" s="295"/>
      <c r="CJ25" s="295"/>
      <c r="CK25" s="295"/>
      <c r="CL25" s="295"/>
      <c r="CM25" s="295"/>
      <c r="CN25" s="295"/>
      <c r="CO25" s="295"/>
      <c r="CP25" s="295"/>
      <c r="CQ25" s="295"/>
      <c r="CR25" s="295"/>
      <c r="CS25" s="295"/>
      <c r="CT25" s="295"/>
      <c r="CU25" s="295"/>
      <c r="CV25" s="295"/>
      <c r="CW25" s="295"/>
      <c r="CX25" s="295"/>
      <c r="CY25" s="295"/>
      <c r="CZ25" s="295"/>
      <c r="DA25" s="295"/>
      <c r="DB25" s="295"/>
      <c r="DC25" s="295"/>
      <c r="DD25" s="295"/>
      <c r="DE25" s="295"/>
      <c r="DF25" s="295"/>
      <c r="DG25" s="295"/>
      <c r="DH25" s="295"/>
      <c r="DI25" s="295"/>
      <c r="DJ25" s="295"/>
      <c r="DK25" s="295"/>
      <c r="DL25" s="295"/>
      <c r="DM25" s="295"/>
      <c r="DN25" s="295"/>
      <c r="DO25" s="295"/>
      <c r="DP25" s="295"/>
      <c r="DQ25" s="295"/>
      <c r="DR25" s="295"/>
      <c r="DS25" s="295"/>
      <c r="DT25" s="295"/>
      <c r="DU25" s="295"/>
      <c r="DV25" s="295"/>
      <c r="DW25" s="295"/>
      <c r="DX25" s="295"/>
      <c r="DY25" s="295"/>
      <c r="DZ25" s="295"/>
      <c r="EA25" s="295"/>
      <c r="EB25" s="295"/>
      <c r="EC25" s="295"/>
      <c r="ED25" s="295"/>
      <c r="EE25" s="295"/>
      <c r="EF25" s="295"/>
      <c r="EG25" s="295"/>
      <c r="EH25" s="295"/>
      <c r="EI25" s="295"/>
      <c r="EJ25" s="295"/>
      <c r="EK25" s="295"/>
      <c r="EL25" s="295"/>
      <c r="EM25" s="295"/>
      <c r="EN25" s="295"/>
      <c r="EO25" s="295"/>
      <c r="EP25" s="295"/>
      <c r="EQ25" s="295"/>
      <c r="ER25" s="295"/>
      <c r="ES25" s="295"/>
      <c r="ET25" s="295"/>
      <c r="EU25" s="295"/>
      <c r="EV25" s="295"/>
      <c r="EW25" s="295"/>
      <c r="EX25" s="295"/>
      <c r="EY25" s="295"/>
      <c r="EZ25" s="295"/>
      <c r="FA25" s="295"/>
      <c r="FB25" s="295"/>
      <c r="FC25" s="295"/>
      <c r="FD25" s="295"/>
      <c r="FE25" s="295"/>
      <c r="FF25" s="295"/>
      <c r="FG25" s="295"/>
      <c r="FH25" s="295"/>
      <c r="FI25" s="295"/>
      <c r="FJ25" s="295"/>
      <c r="FK25" s="295"/>
      <c r="FL25" s="295"/>
      <c r="FM25" s="295"/>
      <c r="FN25" s="295"/>
      <c r="FO25" s="295"/>
      <c r="FP25" s="295"/>
      <c r="FQ25" s="295"/>
      <c r="FR25" s="295"/>
      <c r="FS25" s="295"/>
      <c r="FT25" s="295"/>
      <c r="FU25" s="295"/>
      <c r="FV25" s="295"/>
      <c r="FW25" s="295"/>
      <c r="FX25" s="295"/>
      <c r="FY25" s="295"/>
      <c r="FZ25" s="295"/>
      <c r="GA25" s="295"/>
      <c r="GB25" s="295"/>
      <c r="GC25" s="295"/>
      <c r="GD25" s="295"/>
      <c r="GE25" s="295"/>
      <c r="GF25" s="295"/>
      <c r="GG25" s="295"/>
      <c r="GH25" s="295"/>
      <c r="GI25" s="295"/>
      <c r="GJ25" s="295"/>
      <c r="GK25" s="295"/>
      <c r="GL25" s="295"/>
      <c r="GM25" s="295"/>
      <c r="GN25" s="295"/>
      <c r="GO25" s="295"/>
      <c r="GP25" s="295"/>
      <c r="GQ25" s="295"/>
      <c r="GR25" s="295"/>
      <c r="GS25" s="295"/>
      <c r="GT25" s="295"/>
      <c r="GU25" s="295"/>
      <c r="GV25" s="295"/>
      <c r="GW25" s="295"/>
      <c r="GX25" s="295"/>
      <c r="GY25" s="295"/>
      <c r="GZ25" s="295"/>
      <c r="HA25" s="295"/>
      <c r="HB25" s="295"/>
      <c r="HC25" s="295"/>
      <c r="HD25" s="295"/>
      <c r="HE25" s="295"/>
      <c r="HF25" s="295"/>
      <c r="HG25" s="295"/>
      <c r="HH25" s="295"/>
      <c r="HI25" s="295"/>
      <c r="HJ25" s="295"/>
      <c r="HK25" s="295"/>
      <c r="HL25" s="295"/>
      <c r="HM25" s="295"/>
      <c r="HN25" s="295"/>
      <c r="HO25" s="295"/>
      <c r="HP25" s="295"/>
      <c r="HQ25" s="295"/>
      <c r="HR25" s="295"/>
      <c r="HS25" s="295"/>
      <c r="HT25" s="295"/>
      <c r="HU25" s="295"/>
      <c r="HV25" s="295"/>
      <c r="HW25" s="295"/>
      <c r="HX25" s="295"/>
      <c r="HY25" s="295"/>
      <c r="HZ25" s="295"/>
      <c r="IA25" s="295"/>
      <c r="IB25" s="295"/>
      <c r="IC25" s="295"/>
    </row>
    <row r="26" spans="1:237" s="309" customFormat="1" ht="24.75" customHeight="1" x14ac:dyDescent="0.25">
      <c r="A26" s="313" t="s">
        <v>361</v>
      </c>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5"/>
      <c r="CO26" s="325"/>
      <c r="CP26" s="325"/>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c r="EU26" s="325"/>
      <c r="EV26" s="325"/>
      <c r="EW26" s="325"/>
      <c r="EX26" s="325"/>
      <c r="EY26" s="325"/>
      <c r="EZ26" s="325"/>
      <c r="FA26" s="325"/>
      <c r="FB26" s="325"/>
      <c r="FC26" s="325"/>
      <c r="FD26" s="325"/>
      <c r="FE26" s="325"/>
      <c r="FF26" s="325"/>
      <c r="FG26" s="325"/>
      <c r="FH26" s="325"/>
      <c r="FI26" s="325"/>
      <c r="FJ26" s="325"/>
      <c r="FK26" s="325"/>
      <c r="FL26" s="325"/>
      <c r="FM26" s="325"/>
      <c r="FN26" s="325"/>
      <c r="FO26" s="325"/>
      <c r="FP26" s="325"/>
      <c r="FQ26" s="325"/>
      <c r="FR26" s="325"/>
      <c r="FS26" s="325"/>
      <c r="FT26" s="325"/>
      <c r="FU26" s="325"/>
      <c r="FV26" s="325"/>
      <c r="FW26" s="325"/>
      <c r="FX26" s="325"/>
      <c r="FY26" s="325"/>
      <c r="FZ26" s="325"/>
      <c r="GA26" s="325"/>
      <c r="GB26" s="325"/>
      <c r="GC26" s="325"/>
      <c r="GD26" s="325"/>
      <c r="GE26" s="325"/>
      <c r="GF26" s="325"/>
      <c r="GG26" s="325"/>
      <c r="GH26" s="325"/>
      <c r="GI26" s="325"/>
      <c r="GJ26" s="325"/>
      <c r="GK26" s="325"/>
      <c r="GL26" s="325"/>
      <c r="GM26" s="325"/>
      <c r="GN26" s="325"/>
      <c r="GO26" s="325"/>
      <c r="GP26" s="325"/>
      <c r="GQ26" s="325"/>
      <c r="GR26" s="325"/>
      <c r="GS26" s="325"/>
      <c r="GT26" s="325"/>
      <c r="GU26" s="325"/>
      <c r="GV26" s="325"/>
      <c r="GW26" s="325"/>
      <c r="GX26" s="325"/>
      <c r="GY26" s="325"/>
      <c r="GZ26" s="325"/>
      <c r="HA26" s="325"/>
      <c r="HB26" s="325"/>
      <c r="HC26" s="325"/>
      <c r="HD26" s="325"/>
      <c r="HE26" s="325"/>
      <c r="HF26" s="325"/>
      <c r="HG26" s="325"/>
      <c r="HH26" s="325"/>
      <c r="HI26" s="325"/>
      <c r="HJ26" s="325"/>
      <c r="HK26" s="325"/>
      <c r="HL26" s="325"/>
      <c r="HM26" s="325"/>
      <c r="HN26" s="325"/>
      <c r="HO26" s="325"/>
      <c r="HP26" s="325"/>
      <c r="HQ26" s="325"/>
      <c r="HR26" s="325"/>
      <c r="HS26" s="325"/>
      <c r="HT26" s="325"/>
      <c r="HU26" s="325"/>
      <c r="HV26" s="325"/>
      <c r="HW26" s="325"/>
      <c r="HX26" s="325"/>
      <c r="HY26" s="325"/>
      <c r="HZ26" s="325"/>
      <c r="IA26" s="325"/>
      <c r="IB26" s="325"/>
      <c r="IC26" s="325"/>
    </row>
    <row r="27" spans="1:237" s="24" customFormat="1" ht="24.75" customHeight="1" x14ac:dyDescent="0.25">
      <c r="A27" s="24" t="s">
        <v>140</v>
      </c>
      <c r="B27" s="296"/>
      <c r="C27" s="296">
        <v>0</v>
      </c>
      <c r="D27" s="296">
        <v>0</v>
      </c>
      <c r="E27" s="296">
        <v>0</v>
      </c>
      <c r="F27" s="296">
        <v>0</v>
      </c>
      <c r="G27" s="296">
        <v>0</v>
      </c>
      <c r="H27" s="296">
        <v>0</v>
      </c>
      <c r="I27" s="296">
        <v>0</v>
      </c>
      <c r="J27" s="296">
        <v>0</v>
      </c>
      <c r="K27" s="296">
        <v>0</v>
      </c>
      <c r="L27" s="296">
        <v>0</v>
      </c>
      <c r="M27" s="296">
        <v>0</v>
      </c>
      <c r="N27" s="296">
        <v>0</v>
      </c>
      <c r="O27" s="296">
        <v>0</v>
      </c>
      <c r="P27" s="296">
        <v>0</v>
      </c>
      <c r="Q27" s="296">
        <v>0</v>
      </c>
      <c r="R27" s="296">
        <v>0</v>
      </c>
      <c r="S27" s="296">
        <v>0</v>
      </c>
      <c r="T27" s="296">
        <v>0</v>
      </c>
      <c r="U27" s="296">
        <v>0</v>
      </c>
      <c r="V27" s="296">
        <v>0</v>
      </c>
      <c r="W27" s="296">
        <v>0</v>
      </c>
      <c r="X27" s="296">
        <v>0</v>
      </c>
      <c r="Y27" s="296">
        <v>0</v>
      </c>
      <c r="Z27" s="296">
        <v>0</v>
      </c>
      <c r="AA27" s="296">
        <v>0</v>
      </c>
      <c r="AB27" s="296">
        <v>0</v>
      </c>
      <c r="AC27" s="296">
        <v>0</v>
      </c>
      <c r="AD27" s="296">
        <v>0</v>
      </c>
      <c r="AE27" s="296">
        <v>0</v>
      </c>
      <c r="AF27" s="296">
        <v>0</v>
      </c>
      <c r="AG27" s="296">
        <v>0</v>
      </c>
      <c r="AH27" s="296">
        <v>0</v>
      </c>
      <c r="AI27" s="296">
        <v>0</v>
      </c>
      <c r="AJ27" s="296">
        <v>0</v>
      </c>
      <c r="AK27" s="296">
        <v>0</v>
      </c>
      <c r="AL27" s="296">
        <v>0</v>
      </c>
      <c r="AM27" s="296">
        <v>0</v>
      </c>
      <c r="AN27" s="296">
        <v>0</v>
      </c>
      <c r="AO27" s="296">
        <v>0</v>
      </c>
      <c r="AP27" s="296">
        <v>0</v>
      </c>
      <c r="AQ27" s="296">
        <v>0</v>
      </c>
      <c r="AR27" s="296">
        <v>0</v>
      </c>
      <c r="AS27" s="296">
        <v>0</v>
      </c>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c r="CA27" s="295"/>
      <c r="CB27" s="295"/>
      <c r="CC27" s="295"/>
      <c r="CD27" s="295"/>
      <c r="CE27" s="295"/>
      <c r="CF27" s="295"/>
      <c r="CG27" s="295"/>
      <c r="CH27" s="295"/>
      <c r="CI27" s="295"/>
      <c r="CJ27" s="295"/>
      <c r="CK27" s="295"/>
      <c r="CL27" s="295"/>
      <c r="CM27" s="295"/>
      <c r="CN27" s="295"/>
      <c r="CO27" s="295"/>
      <c r="CP27" s="295"/>
      <c r="CQ27" s="295"/>
      <c r="CR27" s="295"/>
      <c r="CS27" s="295"/>
      <c r="CT27" s="295"/>
      <c r="CU27" s="295"/>
      <c r="CV27" s="295"/>
      <c r="CW27" s="295"/>
      <c r="CX27" s="295"/>
      <c r="CY27" s="295"/>
      <c r="CZ27" s="295"/>
      <c r="DA27" s="295"/>
      <c r="DB27" s="295"/>
      <c r="DC27" s="295"/>
      <c r="DD27" s="295"/>
      <c r="DE27" s="295"/>
      <c r="DF27" s="295"/>
      <c r="DG27" s="295"/>
      <c r="DH27" s="295"/>
      <c r="DI27" s="295"/>
      <c r="DJ27" s="295"/>
      <c r="DK27" s="295"/>
      <c r="DL27" s="295"/>
      <c r="DM27" s="295"/>
      <c r="DN27" s="295"/>
      <c r="DO27" s="295"/>
      <c r="DP27" s="295"/>
      <c r="DQ27" s="295"/>
      <c r="DR27" s="295"/>
      <c r="DS27" s="295"/>
      <c r="DT27" s="295"/>
      <c r="DU27" s="295"/>
      <c r="DV27" s="295"/>
      <c r="DW27" s="295"/>
      <c r="DX27" s="295"/>
      <c r="DY27" s="295"/>
      <c r="DZ27" s="295"/>
      <c r="EA27" s="295"/>
      <c r="EB27" s="295"/>
      <c r="EC27" s="295"/>
      <c r="ED27" s="295"/>
      <c r="EE27" s="295"/>
      <c r="EF27" s="295"/>
      <c r="EG27" s="295"/>
      <c r="EH27" s="295"/>
      <c r="EI27" s="295"/>
      <c r="EJ27" s="295"/>
      <c r="EK27" s="295"/>
      <c r="EL27" s="295"/>
      <c r="EM27" s="295"/>
      <c r="EN27" s="295"/>
      <c r="EO27" s="295"/>
      <c r="EP27" s="295"/>
      <c r="EQ27" s="295"/>
      <c r="ER27" s="295"/>
      <c r="ES27" s="295"/>
      <c r="ET27" s="295"/>
      <c r="EU27" s="295"/>
      <c r="EV27" s="295"/>
      <c r="EW27" s="295"/>
      <c r="EX27" s="295"/>
      <c r="EY27" s="295"/>
      <c r="EZ27" s="295"/>
      <c r="FA27" s="295"/>
      <c r="FB27" s="295"/>
      <c r="FC27" s="295"/>
      <c r="FD27" s="295"/>
      <c r="FE27" s="295"/>
      <c r="FF27" s="295"/>
      <c r="FG27" s="295"/>
      <c r="FH27" s="295"/>
      <c r="FI27" s="295"/>
      <c r="FJ27" s="295"/>
      <c r="FK27" s="295"/>
      <c r="FL27" s="295"/>
      <c r="FM27" s="295"/>
      <c r="FN27" s="295"/>
      <c r="FO27" s="295"/>
      <c r="FP27" s="295"/>
      <c r="FQ27" s="295"/>
      <c r="FR27" s="295"/>
      <c r="FS27" s="295"/>
      <c r="FT27" s="295"/>
      <c r="FU27" s="295"/>
      <c r="FV27" s="295"/>
      <c r="FW27" s="295"/>
      <c r="FX27" s="295"/>
      <c r="FY27" s="295"/>
      <c r="FZ27" s="295"/>
      <c r="GA27" s="295"/>
      <c r="GB27" s="295"/>
      <c r="GC27" s="295"/>
      <c r="GD27" s="295"/>
      <c r="GE27" s="295"/>
      <c r="GF27" s="295"/>
      <c r="GG27" s="295"/>
      <c r="GH27" s="295"/>
      <c r="GI27" s="295"/>
      <c r="GJ27" s="295"/>
      <c r="GK27" s="295"/>
      <c r="GL27" s="295"/>
      <c r="GM27" s="295"/>
      <c r="GN27" s="295"/>
      <c r="GO27" s="295"/>
      <c r="GP27" s="295"/>
      <c r="GQ27" s="295"/>
      <c r="GR27" s="295"/>
      <c r="GS27" s="295"/>
      <c r="GT27" s="295"/>
      <c r="GU27" s="295"/>
      <c r="GV27" s="295"/>
      <c r="GW27" s="295"/>
      <c r="GX27" s="295"/>
      <c r="GY27" s="295"/>
      <c r="GZ27" s="295"/>
      <c r="HA27" s="295"/>
      <c r="HB27" s="295"/>
      <c r="HC27" s="295"/>
      <c r="HD27" s="295"/>
      <c r="HE27" s="295"/>
      <c r="HF27" s="295"/>
      <c r="HG27" s="295"/>
      <c r="HH27" s="295"/>
      <c r="HI27" s="295"/>
      <c r="HJ27" s="295"/>
      <c r="HK27" s="295"/>
      <c r="HL27" s="295"/>
      <c r="HM27" s="295"/>
      <c r="HN27" s="295"/>
      <c r="HO27" s="295"/>
      <c r="HP27" s="295"/>
      <c r="HQ27" s="295"/>
      <c r="HR27" s="295"/>
      <c r="HS27" s="295"/>
      <c r="HT27" s="295"/>
      <c r="HU27" s="295"/>
      <c r="HV27" s="295"/>
      <c r="HW27" s="295"/>
      <c r="HX27" s="295"/>
      <c r="HY27" s="295"/>
      <c r="HZ27" s="295"/>
      <c r="IA27" s="295"/>
      <c r="IB27" s="295"/>
      <c r="IC27" s="295"/>
    </row>
    <row r="28" spans="1:237" s="24" customFormat="1" ht="24.75" customHeight="1" x14ac:dyDescent="0.25">
      <c r="A28" s="24" t="s">
        <v>514</v>
      </c>
      <c r="B28" s="296"/>
      <c r="C28" s="296">
        <v>0</v>
      </c>
      <c r="D28" s="296">
        <v>0</v>
      </c>
      <c r="E28" s="296">
        <v>0</v>
      </c>
      <c r="F28" s="296">
        <v>0</v>
      </c>
      <c r="G28" s="296">
        <v>0</v>
      </c>
      <c r="H28" s="296">
        <v>0</v>
      </c>
      <c r="I28" s="296">
        <v>0</v>
      </c>
      <c r="J28" s="296">
        <v>0</v>
      </c>
      <c r="K28" s="296">
        <v>0</v>
      </c>
      <c r="L28" s="296">
        <v>0</v>
      </c>
      <c r="M28" s="296">
        <v>0</v>
      </c>
      <c r="N28" s="296">
        <v>0</v>
      </c>
      <c r="O28" s="296">
        <v>0</v>
      </c>
      <c r="P28" s="296">
        <v>0</v>
      </c>
      <c r="Q28" s="296">
        <v>0</v>
      </c>
      <c r="R28" s="296">
        <v>0</v>
      </c>
      <c r="S28" s="296">
        <v>0</v>
      </c>
      <c r="T28" s="296">
        <v>0</v>
      </c>
      <c r="U28" s="296">
        <v>0</v>
      </c>
      <c r="V28" s="296">
        <v>0</v>
      </c>
      <c r="W28" s="296">
        <v>0</v>
      </c>
      <c r="X28" s="296">
        <v>0</v>
      </c>
      <c r="Y28" s="296">
        <v>0</v>
      </c>
      <c r="Z28" s="296">
        <v>0</v>
      </c>
      <c r="AA28" s="296">
        <v>0</v>
      </c>
      <c r="AB28" s="296">
        <v>0</v>
      </c>
      <c r="AC28" s="296">
        <v>0</v>
      </c>
      <c r="AD28" s="296">
        <v>0</v>
      </c>
      <c r="AE28" s="296">
        <v>0</v>
      </c>
      <c r="AF28" s="296">
        <v>0</v>
      </c>
      <c r="AG28" s="296">
        <v>0</v>
      </c>
      <c r="AH28" s="296">
        <v>0</v>
      </c>
      <c r="AI28" s="296">
        <v>0</v>
      </c>
      <c r="AJ28" s="296">
        <v>0</v>
      </c>
      <c r="AK28" s="296">
        <v>0</v>
      </c>
      <c r="AL28" s="296">
        <v>0</v>
      </c>
      <c r="AM28" s="296">
        <v>0</v>
      </c>
      <c r="AN28" s="296">
        <v>0</v>
      </c>
      <c r="AO28" s="296">
        <v>0</v>
      </c>
      <c r="AP28" s="296">
        <v>0</v>
      </c>
      <c r="AQ28" s="296">
        <v>0</v>
      </c>
      <c r="AR28" s="296">
        <v>0</v>
      </c>
      <c r="AS28" s="296">
        <v>0</v>
      </c>
      <c r="AT28" s="295"/>
      <c r="AU28" s="295"/>
      <c r="AV28" s="295"/>
      <c r="AW28" s="295"/>
      <c r="AX28" s="295"/>
      <c r="AY28" s="295"/>
      <c r="AZ28" s="295"/>
      <c r="BA28" s="295"/>
      <c r="BB28" s="295"/>
      <c r="BC28" s="295"/>
      <c r="BD28" s="295"/>
      <c r="BE28" s="295"/>
      <c r="BF28" s="295"/>
      <c r="BG28" s="295"/>
      <c r="BH28" s="295"/>
      <c r="BI28" s="295"/>
      <c r="BJ28" s="295"/>
      <c r="BK28" s="295"/>
      <c r="BL28" s="295"/>
      <c r="BM28" s="295"/>
      <c r="BN28" s="295"/>
      <c r="BO28" s="295"/>
      <c r="BP28" s="295"/>
      <c r="BQ28" s="295"/>
      <c r="BR28" s="295"/>
      <c r="BS28" s="295"/>
      <c r="BT28" s="295"/>
      <c r="BU28" s="295"/>
      <c r="BV28" s="295"/>
      <c r="BW28" s="295"/>
      <c r="BX28" s="295"/>
      <c r="BY28" s="295"/>
      <c r="BZ28" s="295"/>
      <c r="CA28" s="295"/>
      <c r="CB28" s="295"/>
      <c r="CC28" s="295"/>
      <c r="CD28" s="295"/>
      <c r="CE28" s="295"/>
      <c r="CF28" s="295"/>
      <c r="CG28" s="295"/>
      <c r="CH28" s="295"/>
      <c r="CI28" s="295"/>
      <c r="CJ28" s="295"/>
      <c r="CK28" s="295"/>
      <c r="CL28" s="295"/>
      <c r="CM28" s="295"/>
      <c r="CN28" s="295"/>
      <c r="CO28" s="295"/>
      <c r="CP28" s="295"/>
      <c r="CQ28" s="295"/>
      <c r="CR28" s="295"/>
      <c r="CS28" s="295"/>
      <c r="CT28" s="295"/>
      <c r="CU28" s="295"/>
      <c r="CV28" s="295"/>
      <c r="CW28" s="295"/>
      <c r="CX28" s="295"/>
      <c r="CY28" s="295"/>
      <c r="CZ28" s="295"/>
      <c r="DA28" s="295"/>
      <c r="DB28" s="295"/>
      <c r="DC28" s="295"/>
      <c r="DD28" s="295"/>
      <c r="DE28" s="295"/>
      <c r="DF28" s="295"/>
      <c r="DG28" s="295"/>
      <c r="DH28" s="295"/>
      <c r="DI28" s="295"/>
      <c r="DJ28" s="295"/>
      <c r="DK28" s="295"/>
      <c r="DL28" s="295"/>
      <c r="DM28" s="295"/>
      <c r="DN28" s="295"/>
      <c r="DO28" s="295"/>
      <c r="DP28" s="295"/>
      <c r="DQ28" s="295"/>
      <c r="DR28" s="295"/>
      <c r="DS28" s="295"/>
      <c r="DT28" s="295"/>
      <c r="DU28" s="295"/>
      <c r="DV28" s="295"/>
      <c r="DW28" s="295"/>
      <c r="DX28" s="295"/>
      <c r="DY28" s="295"/>
      <c r="DZ28" s="295"/>
      <c r="EA28" s="295"/>
      <c r="EB28" s="295"/>
      <c r="EC28" s="295"/>
      <c r="ED28" s="295"/>
      <c r="EE28" s="295"/>
      <c r="EF28" s="295"/>
      <c r="EG28" s="295"/>
      <c r="EH28" s="295"/>
      <c r="EI28" s="295"/>
      <c r="EJ28" s="295"/>
      <c r="EK28" s="295"/>
      <c r="EL28" s="295"/>
      <c r="EM28" s="295"/>
      <c r="EN28" s="295"/>
      <c r="EO28" s="295"/>
      <c r="EP28" s="295"/>
      <c r="EQ28" s="295"/>
      <c r="ER28" s="295"/>
      <c r="ES28" s="295"/>
      <c r="ET28" s="295"/>
      <c r="EU28" s="295"/>
      <c r="EV28" s="295"/>
      <c r="EW28" s="295"/>
      <c r="EX28" s="295"/>
      <c r="EY28" s="295"/>
      <c r="EZ28" s="295"/>
      <c r="FA28" s="295"/>
      <c r="FB28" s="295"/>
      <c r="FC28" s="295"/>
      <c r="FD28" s="295"/>
      <c r="FE28" s="295"/>
      <c r="FF28" s="295"/>
      <c r="FG28" s="295"/>
      <c r="FH28" s="295"/>
      <c r="FI28" s="295"/>
      <c r="FJ28" s="295"/>
      <c r="FK28" s="295"/>
      <c r="FL28" s="295"/>
      <c r="FM28" s="295"/>
      <c r="FN28" s="295"/>
      <c r="FO28" s="295"/>
      <c r="FP28" s="295"/>
      <c r="FQ28" s="295"/>
      <c r="FR28" s="295"/>
      <c r="FS28" s="295"/>
      <c r="FT28" s="295"/>
      <c r="FU28" s="295"/>
      <c r="FV28" s="295"/>
      <c r="FW28" s="295"/>
      <c r="FX28" s="295"/>
      <c r="FY28" s="295"/>
      <c r="FZ28" s="295"/>
      <c r="GA28" s="295"/>
      <c r="GB28" s="295"/>
      <c r="GC28" s="295"/>
      <c r="GD28" s="295"/>
      <c r="GE28" s="295"/>
      <c r="GF28" s="295"/>
      <c r="GG28" s="295"/>
      <c r="GH28" s="295"/>
      <c r="GI28" s="295"/>
      <c r="GJ28" s="295"/>
      <c r="GK28" s="295"/>
      <c r="GL28" s="295"/>
      <c r="GM28" s="295"/>
      <c r="GN28" s="295"/>
      <c r="GO28" s="295"/>
      <c r="GP28" s="295"/>
      <c r="GQ28" s="295"/>
      <c r="GR28" s="295"/>
      <c r="GS28" s="295"/>
      <c r="GT28" s="295"/>
      <c r="GU28" s="295"/>
      <c r="GV28" s="295"/>
      <c r="GW28" s="295"/>
      <c r="GX28" s="295"/>
      <c r="GY28" s="295"/>
      <c r="GZ28" s="295"/>
      <c r="HA28" s="295"/>
      <c r="HB28" s="295"/>
      <c r="HC28" s="295"/>
      <c r="HD28" s="295"/>
      <c r="HE28" s="295"/>
      <c r="HF28" s="295"/>
      <c r="HG28" s="295"/>
      <c r="HH28" s="295"/>
      <c r="HI28" s="295"/>
      <c r="HJ28" s="295"/>
      <c r="HK28" s="295"/>
      <c r="HL28" s="295"/>
      <c r="HM28" s="295"/>
      <c r="HN28" s="295"/>
      <c r="HO28" s="295"/>
      <c r="HP28" s="295"/>
      <c r="HQ28" s="295"/>
      <c r="HR28" s="295"/>
      <c r="HS28" s="295"/>
      <c r="HT28" s="295"/>
      <c r="HU28" s="295"/>
      <c r="HV28" s="295"/>
      <c r="HW28" s="295"/>
      <c r="HX28" s="295"/>
      <c r="HY28" s="295"/>
      <c r="HZ28" s="295"/>
      <c r="IA28" s="295"/>
      <c r="IB28" s="295"/>
      <c r="IC28" s="295"/>
    </row>
    <row r="29" spans="1:237" s="24" customFormat="1" ht="24.75" customHeight="1" x14ac:dyDescent="0.25">
      <c r="A29" s="24" t="s">
        <v>515</v>
      </c>
      <c r="B29" s="296"/>
      <c r="C29" s="296">
        <v>0</v>
      </c>
      <c r="D29" s="296">
        <v>0</v>
      </c>
      <c r="E29" s="296">
        <v>0</v>
      </c>
      <c r="F29" s="296">
        <v>0</v>
      </c>
      <c r="G29" s="296">
        <v>0</v>
      </c>
      <c r="H29" s="296">
        <v>0</v>
      </c>
      <c r="I29" s="296">
        <v>0</v>
      </c>
      <c r="J29" s="296">
        <v>0</v>
      </c>
      <c r="K29" s="296">
        <v>0</v>
      </c>
      <c r="L29" s="296">
        <v>0</v>
      </c>
      <c r="M29" s="296">
        <v>0</v>
      </c>
      <c r="N29" s="296">
        <v>0</v>
      </c>
      <c r="O29" s="296">
        <v>0</v>
      </c>
      <c r="P29" s="296">
        <v>0</v>
      </c>
      <c r="Q29" s="296">
        <v>0</v>
      </c>
      <c r="R29" s="296">
        <v>0</v>
      </c>
      <c r="S29" s="296">
        <v>0</v>
      </c>
      <c r="T29" s="296">
        <v>0</v>
      </c>
      <c r="U29" s="296">
        <v>0</v>
      </c>
      <c r="V29" s="296">
        <v>0</v>
      </c>
      <c r="W29" s="296">
        <v>0</v>
      </c>
      <c r="X29" s="296">
        <v>0</v>
      </c>
      <c r="Y29" s="296">
        <v>0</v>
      </c>
      <c r="Z29" s="296">
        <v>0</v>
      </c>
      <c r="AA29" s="296">
        <v>0</v>
      </c>
      <c r="AB29" s="296">
        <v>0</v>
      </c>
      <c r="AC29" s="296">
        <v>0</v>
      </c>
      <c r="AD29" s="296">
        <v>0</v>
      </c>
      <c r="AE29" s="296">
        <v>0</v>
      </c>
      <c r="AF29" s="296">
        <v>0</v>
      </c>
      <c r="AG29" s="296">
        <v>0</v>
      </c>
      <c r="AH29" s="296">
        <v>0</v>
      </c>
      <c r="AI29" s="296">
        <v>0</v>
      </c>
      <c r="AJ29" s="296">
        <v>0</v>
      </c>
      <c r="AK29" s="296">
        <v>0</v>
      </c>
      <c r="AL29" s="296">
        <v>0</v>
      </c>
      <c r="AM29" s="296">
        <v>0</v>
      </c>
      <c r="AN29" s="296">
        <v>0</v>
      </c>
      <c r="AO29" s="296">
        <v>0</v>
      </c>
      <c r="AP29" s="296">
        <v>0</v>
      </c>
      <c r="AQ29" s="296">
        <v>0</v>
      </c>
      <c r="AR29" s="296">
        <v>0</v>
      </c>
      <c r="AS29" s="296">
        <v>0</v>
      </c>
      <c r="AT29" s="295"/>
      <c r="AU29" s="295"/>
      <c r="AV29" s="295"/>
      <c r="AW29" s="295"/>
      <c r="AX29" s="295"/>
      <c r="AY29" s="295"/>
      <c r="AZ29" s="295"/>
      <c r="BA29" s="295"/>
      <c r="BB29" s="295"/>
      <c r="BC29" s="295"/>
      <c r="BD29" s="295"/>
      <c r="BE29" s="295"/>
      <c r="BF29" s="295"/>
      <c r="BG29" s="295"/>
      <c r="BH29" s="295"/>
      <c r="BI29" s="295"/>
      <c r="BJ29" s="295"/>
      <c r="BK29" s="295"/>
      <c r="BL29" s="295"/>
      <c r="BM29" s="295"/>
      <c r="BN29" s="295"/>
      <c r="BO29" s="295"/>
      <c r="BP29" s="295"/>
      <c r="BQ29" s="295"/>
      <c r="BR29" s="295"/>
      <c r="BS29" s="295"/>
      <c r="BT29" s="295"/>
      <c r="BU29" s="295"/>
      <c r="BV29" s="295"/>
      <c r="BW29" s="295"/>
      <c r="BX29" s="295"/>
      <c r="BY29" s="295"/>
      <c r="BZ29" s="295"/>
      <c r="CA29" s="295"/>
      <c r="CB29" s="295"/>
      <c r="CC29" s="295"/>
      <c r="CD29" s="295"/>
      <c r="CE29" s="295"/>
      <c r="CF29" s="295"/>
      <c r="CG29" s="295"/>
      <c r="CH29" s="295"/>
      <c r="CI29" s="295"/>
      <c r="CJ29" s="295"/>
      <c r="CK29" s="295"/>
      <c r="CL29" s="295"/>
      <c r="CM29" s="295"/>
      <c r="CN29" s="295"/>
      <c r="CO29" s="295"/>
      <c r="CP29" s="295"/>
      <c r="CQ29" s="295"/>
      <c r="CR29" s="295"/>
      <c r="CS29" s="295"/>
      <c r="CT29" s="295"/>
      <c r="CU29" s="295"/>
      <c r="CV29" s="295"/>
      <c r="CW29" s="295"/>
      <c r="CX29" s="295"/>
      <c r="CY29" s="295"/>
      <c r="CZ29" s="295"/>
      <c r="DA29" s="295"/>
      <c r="DB29" s="295"/>
      <c r="DC29" s="295"/>
      <c r="DD29" s="295"/>
      <c r="DE29" s="295"/>
      <c r="DF29" s="295"/>
      <c r="DG29" s="295"/>
      <c r="DH29" s="295"/>
      <c r="DI29" s="295"/>
      <c r="DJ29" s="295"/>
      <c r="DK29" s="295"/>
      <c r="DL29" s="295"/>
      <c r="DM29" s="295"/>
      <c r="DN29" s="295"/>
      <c r="DO29" s="295"/>
      <c r="DP29" s="295"/>
      <c r="DQ29" s="295"/>
      <c r="DR29" s="295"/>
      <c r="DS29" s="295"/>
      <c r="DT29" s="295"/>
      <c r="DU29" s="295"/>
      <c r="DV29" s="295"/>
      <c r="DW29" s="295"/>
      <c r="DX29" s="295"/>
      <c r="DY29" s="295"/>
      <c r="DZ29" s="295"/>
      <c r="EA29" s="295"/>
      <c r="EB29" s="295"/>
      <c r="EC29" s="295"/>
      <c r="ED29" s="295"/>
      <c r="EE29" s="295"/>
      <c r="EF29" s="295"/>
      <c r="EG29" s="295"/>
      <c r="EH29" s="295"/>
      <c r="EI29" s="295"/>
      <c r="EJ29" s="295"/>
      <c r="EK29" s="295"/>
      <c r="EL29" s="295"/>
      <c r="EM29" s="295"/>
      <c r="EN29" s="295"/>
      <c r="EO29" s="295"/>
      <c r="EP29" s="295"/>
      <c r="EQ29" s="295"/>
      <c r="ER29" s="295"/>
      <c r="ES29" s="295"/>
      <c r="ET29" s="295"/>
      <c r="EU29" s="295"/>
      <c r="EV29" s="295"/>
      <c r="EW29" s="295"/>
      <c r="EX29" s="295"/>
      <c r="EY29" s="295"/>
      <c r="EZ29" s="295"/>
      <c r="FA29" s="295"/>
      <c r="FB29" s="295"/>
      <c r="FC29" s="295"/>
      <c r="FD29" s="295"/>
      <c r="FE29" s="295"/>
      <c r="FF29" s="295"/>
      <c r="FG29" s="295"/>
      <c r="FH29" s="295"/>
      <c r="FI29" s="295"/>
      <c r="FJ29" s="295"/>
      <c r="FK29" s="295"/>
      <c r="FL29" s="295"/>
      <c r="FM29" s="295"/>
      <c r="FN29" s="295"/>
      <c r="FO29" s="295"/>
      <c r="FP29" s="295"/>
      <c r="FQ29" s="295"/>
      <c r="FR29" s="295"/>
      <c r="FS29" s="295"/>
      <c r="FT29" s="295"/>
      <c r="FU29" s="295"/>
      <c r="FV29" s="295"/>
      <c r="FW29" s="295"/>
      <c r="FX29" s="295"/>
      <c r="FY29" s="295"/>
      <c r="FZ29" s="295"/>
      <c r="GA29" s="295"/>
      <c r="GB29" s="295"/>
      <c r="GC29" s="295"/>
      <c r="GD29" s="295"/>
      <c r="GE29" s="295"/>
      <c r="GF29" s="295"/>
      <c r="GG29" s="295"/>
      <c r="GH29" s="295"/>
      <c r="GI29" s="295"/>
      <c r="GJ29" s="295"/>
      <c r="GK29" s="295"/>
      <c r="GL29" s="295"/>
      <c r="GM29" s="295"/>
      <c r="GN29" s="295"/>
      <c r="GO29" s="295"/>
      <c r="GP29" s="295"/>
      <c r="GQ29" s="295"/>
      <c r="GR29" s="295"/>
      <c r="GS29" s="295"/>
      <c r="GT29" s="295"/>
      <c r="GU29" s="295"/>
      <c r="GV29" s="295"/>
      <c r="GW29" s="295"/>
      <c r="GX29" s="295"/>
      <c r="GY29" s="295"/>
      <c r="GZ29" s="295"/>
      <c r="HA29" s="295"/>
      <c r="HB29" s="295"/>
      <c r="HC29" s="295"/>
      <c r="HD29" s="295"/>
      <c r="HE29" s="295"/>
      <c r="HF29" s="295"/>
      <c r="HG29" s="295"/>
      <c r="HH29" s="295"/>
      <c r="HI29" s="295"/>
      <c r="HJ29" s="295"/>
      <c r="HK29" s="295"/>
      <c r="HL29" s="295"/>
      <c r="HM29" s="295"/>
      <c r="HN29" s="295"/>
      <c r="HO29" s="295"/>
      <c r="HP29" s="295"/>
      <c r="HQ29" s="295"/>
      <c r="HR29" s="295"/>
      <c r="HS29" s="295"/>
      <c r="HT29" s="295"/>
      <c r="HU29" s="295"/>
      <c r="HV29" s="295"/>
      <c r="HW29" s="295"/>
      <c r="HX29" s="295"/>
      <c r="HY29" s="295"/>
      <c r="HZ29" s="295"/>
      <c r="IA29" s="295"/>
      <c r="IB29" s="295"/>
      <c r="IC29" s="295"/>
    </row>
    <row r="30" spans="1:237" s="299" customFormat="1" ht="24.75" customHeight="1" x14ac:dyDescent="0.2">
      <c r="A30" s="297" t="s">
        <v>357</v>
      </c>
      <c r="B30" s="298"/>
      <c r="C30" s="298">
        <f t="shared" ref="C30" si="6">SUM(C27:C29)</f>
        <v>0</v>
      </c>
      <c r="D30" s="298">
        <f t="shared" ref="D30:AS30" si="7">SUM(D27:D29)</f>
        <v>0</v>
      </c>
      <c r="E30" s="298">
        <f t="shared" si="7"/>
        <v>0</v>
      </c>
      <c r="F30" s="298">
        <f t="shared" si="7"/>
        <v>0</v>
      </c>
      <c r="G30" s="298">
        <f t="shared" si="7"/>
        <v>0</v>
      </c>
      <c r="H30" s="298">
        <f t="shared" si="7"/>
        <v>0</v>
      </c>
      <c r="I30" s="298">
        <f t="shared" si="7"/>
        <v>0</v>
      </c>
      <c r="J30" s="298">
        <f t="shared" si="7"/>
        <v>0</v>
      </c>
      <c r="K30" s="298">
        <f t="shared" si="7"/>
        <v>0</v>
      </c>
      <c r="L30" s="298">
        <f t="shared" si="7"/>
        <v>0</v>
      </c>
      <c r="M30" s="298">
        <f t="shared" si="7"/>
        <v>0</v>
      </c>
      <c r="N30" s="298">
        <f t="shared" si="7"/>
        <v>0</v>
      </c>
      <c r="O30" s="298">
        <f t="shared" si="7"/>
        <v>0</v>
      </c>
      <c r="P30" s="298">
        <f t="shared" si="7"/>
        <v>0</v>
      </c>
      <c r="Q30" s="298">
        <f t="shared" si="7"/>
        <v>0</v>
      </c>
      <c r="R30" s="298">
        <f t="shared" si="7"/>
        <v>0</v>
      </c>
      <c r="S30" s="298">
        <f t="shared" si="7"/>
        <v>0</v>
      </c>
      <c r="T30" s="298">
        <f t="shared" si="7"/>
        <v>0</v>
      </c>
      <c r="U30" s="298">
        <f t="shared" si="7"/>
        <v>0</v>
      </c>
      <c r="V30" s="298">
        <f t="shared" si="7"/>
        <v>0</v>
      </c>
      <c r="W30" s="298">
        <f t="shared" si="7"/>
        <v>0</v>
      </c>
      <c r="X30" s="298">
        <f t="shared" si="7"/>
        <v>0</v>
      </c>
      <c r="Y30" s="298">
        <f t="shared" si="7"/>
        <v>0</v>
      </c>
      <c r="Z30" s="298">
        <f t="shared" si="7"/>
        <v>0</v>
      </c>
      <c r="AA30" s="298">
        <f t="shared" si="7"/>
        <v>0</v>
      </c>
      <c r="AB30" s="298">
        <f t="shared" si="7"/>
        <v>0</v>
      </c>
      <c r="AC30" s="298">
        <f t="shared" si="7"/>
        <v>0</v>
      </c>
      <c r="AD30" s="298">
        <f t="shared" si="7"/>
        <v>0</v>
      </c>
      <c r="AE30" s="298">
        <f t="shared" si="7"/>
        <v>0</v>
      </c>
      <c r="AF30" s="298">
        <f t="shared" si="7"/>
        <v>0</v>
      </c>
      <c r="AG30" s="298">
        <f t="shared" si="7"/>
        <v>0</v>
      </c>
      <c r="AH30" s="298">
        <f t="shared" si="7"/>
        <v>0</v>
      </c>
      <c r="AI30" s="298">
        <f t="shared" si="7"/>
        <v>0</v>
      </c>
      <c r="AJ30" s="298">
        <f t="shared" si="7"/>
        <v>0</v>
      </c>
      <c r="AK30" s="298">
        <f t="shared" si="7"/>
        <v>0</v>
      </c>
      <c r="AL30" s="298">
        <f t="shared" si="7"/>
        <v>0</v>
      </c>
      <c r="AM30" s="298">
        <f t="shared" si="7"/>
        <v>0</v>
      </c>
      <c r="AN30" s="298">
        <f t="shared" si="7"/>
        <v>0</v>
      </c>
      <c r="AO30" s="298">
        <f t="shared" si="7"/>
        <v>0</v>
      </c>
      <c r="AP30" s="298">
        <f t="shared" si="7"/>
        <v>0</v>
      </c>
      <c r="AQ30" s="298">
        <f t="shared" si="7"/>
        <v>0</v>
      </c>
      <c r="AR30" s="298">
        <f t="shared" si="7"/>
        <v>0</v>
      </c>
      <c r="AS30" s="298">
        <f t="shared" si="7"/>
        <v>0</v>
      </c>
      <c r="AT30" s="321"/>
      <c r="AU30" s="321"/>
      <c r="AV30" s="321"/>
      <c r="AW30" s="321"/>
      <c r="AX30" s="321"/>
      <c r="AY30" s="321"/>
      <c r="AZ30" s="321"/>
      <c r="BA30" s="321"/>
      <c r="BB30" s="321"/>
      <c r="BC30" s="321"/>
      <c r="BD30" s="321"/>
      <c r="BE30" s="321"/>
      <c r="BF30" s="321"/>
      <c r="BG30" s="321"/>
      <c r="BH30" s="321"/>
      <c r="BI30" s="321"/>
      <c r="BJ30" s="321"/>
      <c r="BK30" s="321"/>
      <c r="BL30" s="321"/>
      <c r="BM30" s="321"/>
      <c r="BN30" s="321"/>
      <c r="BO30" s="321"/>
      <c r="BP30" s="321"/>
      <c r="BQ30" s="321"/>
      <c r="BR30" s="321"/>
      <c r="BS30" s="321"/>
      <c r="BT30" s="321"/>
      <c r="BU30" s="321"/>
      <c r="BV30" s="321"/>
      <c r="BW30" s="321"/>
      <c r="BX30" s="321"/>
      <c r="BY30" s="321"/>
      <c r="BZ30" s="321"/>
      <c r="CA30" s="321"/>
      <c r="CB30" s="321"/>
      <c r="CC30" s="321"/>
      <c r="CD30" s="321"/>
      <c r="CE30" s="321"/>
      <c r="CF30" s="321"/>
      <c r="CG30" s="321"/>
      <c r="CH30" s="321"/>
      <c r="CI30" s="321"/>
      <c r="CJ30" s="321"/>
      <c r="CK30" s="321"/>
      <c r="CL30" s="321"/>
      <c r="CM30" s="321"/>
      <c r="CN30" s="321"/>
      <c r="CO30" s="321"/>
      <c r="CP30" s="321"/>
      <c r="CQ30" s="321"/>
      <c r="CR30" s="321"/>
      <c r="CS30" s="321"/>
      <c r="CT30" s="321"/>
      <c r="CU30" s="321"/>
      <c r="CV30" s="321"/>
      <c r="CW30" s="321"/>
      <c r="CX30" s="321"/>
      <c r="CY30" s="321"/>
      <c r="CZ30" s="321"/>
      <c r="DA30" s="321"/>
      <c r="DB30" s="321"/>
      <c r="DC30" s="321"/>
      <c r="DD30" s="321"/>
      <c r="DE30" s="321"/>
      <c r="DF30" s="321"/>
      <c r="DG30" s="321"/>
      <c r="DH30" s="321"/>
      <c r="DI30" s="321"/>
      <c r="DJ30" s="321"/>
      <c r="DK30" s="321"/>
      <c r="DL30" s="321"/>
      <c r="DM30" s="321"/>
      <c r="DN30" s="321"/>
      <c r="DO30" s="321"/>
      <c r="DP30" s="321"/>
      <c r="DQ30" s="321"/>
      <c r="DR30" s="321"/>
      <c r="DS30" s="321"/>
      <c r="DT30" s="321"/>
      <c r="DU30" s="321"/>
      <c r="DV30" s="321"/>
      <c r="DW30" s="321"/>
      <c r="DX30" s="321"/>
      <c r="DY30" s="321"/>
      <c r="DZ30" s="321"/>
      <c r="EA30" s="321"/>
      <c r="EB30" s="321"/>
      <c r="EC30" s="321"/>
      <c r="ED30" s="321"/>
      <c r="EE30" s="321"/>
      <c r="EF30" s="321"/>
      <c r="EG30" s="321"/>
      <c r="EH30" s="321"/>
      <c r="EI30" s="321"/>
      <c r="EJ30" s="321"/>
      <c r="EK30" s="321"/>
      <c r="EL30" s="321"/>
      <c r="EM30" s="321"/>
      <c r="EN30" s="321"/>
      <c r="EO30" s="321"/>
      <c r="EP30" s="321"/>
      <c r="EQ30" s="321"/>
      <c r="ER30" s="321"/>
      <c r="ES30" s="321"/>
      <c r="ET30" s="321"/>
      <c r="EU30" s="321"/>
      <c r="EV30" s="321"/>
      <c r="EW30" s="321"/>
      <c r="EX30" s="321"/>
      <c r="EY30" s="321"/>
      <c r="EZ30" s="321"/>
      <c r="FA30" s="321"/>
      <c r="FB30" s="321"/>
      <c r="FC30" s="321"/>
      <c r="FD30" s="321"/>
      <c r="FE30" s="321"/>
      <c r="FF30" s="321"/>
      <c r="FG30" s="321"/>
      <c r="FH30" s="321"/>
      <c r="FI30" s="321"/>
      <c r="FJ30" s="321"/>
      <c r="FK30" s="321"/>
      <c r="FL30" s="321"/>
      <c r="FM30" s="321"/>
      <c r="FN30" s="321"/>
      <c r="FO30" s="321"/>
      <c r="FP30" s="321"/>
      <c r="FQ30" s="321"/>
      <c r="FR30" s="321"/>
      <c r="FS30" s="321"/>
      <c r="FT30" s="321"/>
      <c r="FU30" s="321"/>
      <c r="FV30" s="321"/>
      <c r="FW30" s="321"/>
      <c r="FX30" s="321"/>
      <c r="FY30" s="321"/>
      <c r="FZ30" s="321"/>
      <c r="GA30" s="321"/>
      <c r="GB30" s="321"/>
      <c r="GC30" s="321"/>
      <c r="GD30" s="321"/>
      <c r="GE30" s="321"/>
      <c r="GF30" s="321"/>
      <c r="GG30" s="321"/>
      <c r="GH30" s="321"/>
      <c r="GI30" s="321"/>
      <c r="GJ30" s="321"/>
      <c r="GK30" s="321"/>
      <c r="GL30" s="321"/>
      <c r="GM30" s="321"/>
      <c r="GN30" s="321"/>
      <c r="GO30" s="321"/>
      <c r="GP30" s="321"/>
      <c r="GQ30" s="321"/>
      <c r="GR30" s="321"/>
      <c r="GS30" s="321"/>
      <c r="GT30" s="321"/>
      <c r="GU30" s="321"/>
      <c r="GV30" s="321"/>
      <c r="GW30" s="321"/>
      <c r="GX30" s="321"/>
      <c r="GY30" s="321"/>
      <c r="GZ30" s="321"/>
      <c r="HA30" s="321"/>
      <c r="HB30" s="321"/>
      <c r="HC30" s="321"/>
      <c r="HD30" s="321"/>
      <c r="HE30" s="321"/>
      <c r="HF30" s="321"/>
      <c r="HG30" s="321"/>
      <c r="HH30" s="321"/>
      <c r="HI30" s="321"/>
      <c r="HJ30" s="321"/>
      <c r="HK30" s="321"/>
      <c r="HL30" s="321"/>
      <c r="HM30" s="321"/>
      <c r="HN30" s="321"/>
      <c r="HO30" s="321"/>
      <c r="HP30" s="321"/>
      <c r="HQ30" s="321"/>
      <c r="HR30" s="321"/>
      <c r="HS30" s="321"/>
      <c r="HT30" s="321"/>
      <c r="HU30" s="321"/>
      <c r="HV30" s="321"/>
      <c r="HW30" s="321"/>
      <c r="HX30" s="321"/>
      <c r="HY30" s="321"/>
      <c r="HZ30" s="321"/>
      <c r="IA30" s="321"/>
      <c r="IB30" s="321"/>
      <c r="IC30" s="321"/>
    </row>
    <row r="31" spans="1:237" s="24" customFormat="1" ht="24.75" customHeight="1" x14ac:dyDescent="0.25">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295"/>
      <c r="CD31" s="295"/>
      <c r="CE31" s="295"/>
      <c r="CF31" s="295"/>
      <c r="CG31" s="295"/>
      <c r="CH31" s="295"/>
      <c r="CI31" s="295"/>
      <c r="CJ31" s="295"/>
      <c r="CK31" s="295"/>
      <c r="CL31" s="295"/>
      <c r="CM31" s="295"/>
      <c r="CN31" s="295"/>
      <c r="CO31" s="295"/>
      <c r="CP31" s="295"/>
      <c r="CQ31" s="295"/>
      <c r="CR31" s="295"/>
      <c r="CS31" s="295"/>
      <c r="CT31" s="295"/>
      <c r="CU31" s="295"/>
      <c r="CV31" s="295"/>
      <c r="CW31" s="295"/>
      <c r="CX31" s="295"/>
      <c r="CY31" s="295"/>
      <c r="CZ31" s="295"/>
      <c r="DA31" s="295"/>
      <c r="DB31" s="295"/>
      <c r="DC31" s="295"/>
      <c r="DD31" s="295"/>
      <c r="DE31" s="295"/>
      <c r="DF31" s="295"/>
      <c r="DG31" s="295"/>
      <c r="DH31" s="295"/>
      <c r="DI31" s="295"/>
      <c r="DJ31" s="295"/>
      <c r="DK31" s="295"/>
      <c r="DL31" s="295"/>
      <c r="DM31" s="295"/>
      <c r="DN31" s="295"/>
      <c r="DO31" s="295"/>
      <c r="DP31" s="295"/>
      <c r="DQ31" s="295"/>
      <c r="DR31" s="295"/>
      <c r="DS31" s="295"/>
      <c r="DT31" s="295"/>
      <c r="DU31" s="295"/>
      <c r="DV31" s="295"/>
      <c r="DW31" s="295"/>
      <c r="DX31" s="295"/>
      <c r="DY31" s="295"/>
      <c r="DZ31" s="295"/>
      <c r="EA31" s="295"/>
      <c r="EB31" s="295"/>
      <c r="EC31" s="295"/>
      <c r="ED31" s="295"/>
      <c r="EE31" s="295"/>
      <c r="EF31" s="295"/>
      <c r="EG31" s="295"/>
      <c r="EH31" s="295"/>
      <c r="EI31" s="295"/>
      <c r="EJ31" s="295"/>
      <c r="EK31" s="295"/>
      <c r="EL31" s="295"/>
      <c r="EM31" s="295"/>
      <c r="EN31" s="295"/>
      <c r="EO31" s="295"/>
      <c r="EP31" s="295"/>
      <c r="EQ31" s="295"/>
      <c r="ER31" s="295"/>
      <c r="ES31" s="295"/>
      <c r="ET31" s="295"/>
      <c r="EU31" s="295"/>
      <c r="EV31" s="295"/>
      <c r="EW31" s="295"/>
      <c r="EX31" s="295"/>
      <c r="EY31" s="295"/>
      <c r="EZ31" s="295"/>
      <c r="FA31" s="295"/>
      <c r="FB31" s="295"/>
      <c r="FC31" s="295"/>
      <c r="FD31" s="295"/>
      <c r="FE31" s="295"/>
      <c r="FF31" s="295"/>
      <c r="FG31" s="295"/>
      <c r="FH31" s="295"/>
      <c r="FI31" s="295"/>
      <c r="FJ31" s="295"/>
      <c r="FK31" s="295"/>
      <c r="FL31" s="295"/>
      <c r="FM31" s="295"/>
      <c r="FN31" s="295"/>
      <c r="FO31" s="295"/>
      <c r="FP31" s="295"/>
      <c r="FQ31" s="295"/>
      <c r="FR31" s="295"/>
      <c r="FS31" s="295"/>
      <c r="FT31" s="295"/>
      <c r="FU31" s="295"/>
      <c r="FV31" s="295"/>
      <c r="FW31" s="295"/>
      <c r="FX31" s="295"/>
      <c r="FY31" s="295"/>
      <c r="FZ31" s="295"/>
      <c r="GA31" s="295"/>
      <c r="GB31" s="295"/>
      <c r="GC31" s="295"/>
      <c r="GD31" s="295"/>
      <c r="GE31" s="295"/>
      <c r="GF31" s="295"/>
      <c r="GG31" s="295"/>
      <c r="GH31" s="295"/>
      <c r="GI31" s="295"/>
      <c r="GJ31" s="295"/>
      <c r="GK31" s="295"/>
      <c r="GL31" s="295"/>
      <c r="GM31" s="295"/>
      <c r="GN31" s="295"/>
      <c r="GO31" s="295"/>
      <c r="GP31" s="295"/>
      <c r="GQ31" s="295"/>
      <c r="GR31" s="295"/>
      <c r="GS31" s="295"/>
      <c r="GT31" s="295"/>
      <c r="GU31" s="295"/>
      <c r="GV31" s="295"/>
      <c r="GW31" s="295"/>
      <c r="GX31" s="295"/>
      <c r="GY31" s="295"/>
      <c r="GZ31" s="295"/>
      <c r="HA31" s="295"/>
      <c r="HB31" s="295"/>
      <c r="HC31" s="295"/>
      <c r="HD31" s="295"/>
      <c r="HE31" s="295"/>
      <c r="HF31" s="295"/>
      <c r="HG31" s="295"/>
      <c r="HH31" s="295"/>
      <c r="HI31" s="295"/>
      <c r="HJ31" s="295"/>
      <c r="HK31" s="295"/>
      <c r="HL31" s="295"/>
      <c r="HM31" s="295"/>
      <c r="HN31" s="295"/>
      <c r="HO31" s="295"/>
      <c r="HP31" s="295"/>
      <c r="HQ31" s="295"/>
      <c r="HR31" s="295"/>
      <c r="HS31" s="295"/>
      <c r="HT31" s="295"/>
      <c r="HU31" s="295"/>
      <c r="HV31" s="295"/>
      <c r="HW31" s="295"/>
      <c r="HX31" s="295"/>
      <c r="HY31" s="295"/>
      <c r="HZ31" s="295"/>
      <c r="IA31" s="295"/>
      <c r="IB31" s="295"/>
      <c r="IC31" s="295"/>
    </row>
    <row r="32" spans="1:237" s="320" customFormat="1" ht="24.75" customHeight="1" x14ac:dyDescent="0.25">
      <c r="A32" s="318" t="s">
        <v>362</v>
      </c>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7"/>
      <c r="BZ32" s="327"/>
      <c r="CA32" s="327"/>
      <c r="CB32" s="327"/>
      <c r="CC32" s="327"/>
      <c r="CD32" s="327"/>
      <c r="CE32" s="327"/>
      <c r="CF32" s="327"/>
      <c r="CG32" s="327"/>
      <c r="CH32" s="327"/>
      <c r="CI32" s="327"/>
      <c r="CJ32" s="327"/>
      <c r="CK32" s="327"/>
      <c r="CL32" s="327"/>
      <c r="CM32" s="327"/>
      <c r="CN32" s="327"/>
      <c r="CO32" s="327"/>
      <c r="CP32" s="327"/>
      <c r="CQ32" s="327"/>
      <c r="CR32" s="327"/>
      <c r="CS32" s="327"/>
      <c r="CT32" s="327"/>
      <c r="CU32" s="327"/>
      <c r="CV32" s="327"/>
      <c r="CW32" s="327"/>
      <c r="CX32" s="327"/>
      <c r="CY32" s="327"/>
      <c r="CZ32" s="327"/>
      <c r="DA32" s="327"/>
      <c r="DB32" s="327"/>
      <c r="DC32" s="327"/>
      <c r="DD32" s="327"/>
      <c r="DE32" s="327"/>
      <c r="DF32" s="327"/>
      <c r="DG32" s="327"/>
      <c r="DH32" s="327"/>
      <c r="DI32" s="327"/>
      <c r="DJ32" s="327"/>
      <c r="DK32" s="327"/>
      <c r="DL32" s="327"/>
      <c r="DM32" s="327"/>
      <c r="DN32" s="327"/>
      <c r="DO32" s="327"/>
      <c r="DP32" s="327"/>
      <c r="DQ32" s="327"/>
      <c r="DR32" s="327"/>
      <c r="DS32" s="327"/>
      <c r="DT32" s="327"/>
      <c r="DU32" s="327"/>
      <c r="DV32" s="327"/>
      <c r="DW32" s="327"/>
      <c r="DX32" s="327"/>
      <c r="DY32" s="327"/>
      <c r="DZ32" s="327"/>
      <c r="EA32" s="327"/>
      <c r="EB32" s="327"/>
      <c r="EC32" s="327"/>
      <c r="ED32" s="327"/>
      <c r="EE32" s="327"/>
      <c r="EF32" s="327"/>
      <c r="EG32" s="327"/>
      <c r="EH32" s="327"/>
      <c r="EI32" s="327"/>
      <c r="EJ32" s="327"/>
      <c r="EK32" s="327"/>
      <c r="EL32" s="327"/>
      <c r="EM32" s="327"/>
      <c r="EN32" s="327"/>
      <c r="EO32" s="327"/>
      <c r="EP32" s="327"/>
      <c r="EQ32" s="327"/>
      <c r="ER32" s="327"/>
      <c r="ES32" s="327"/>
      <c r="ET32" s="327"/>
      <c r="EU32" s="327"/>
      <c r="EV32" s="327"/>
      <c r="EW32" s="327"/>
      <c r="EX32" s="327"/>
      <c r="EY32" s="327"/>
      <c r="EZ32" s="327"/>
      <c r="FA32" s="327"/>
      <c r="FB32" s="327"/>
      <c r="FC32" s="327"/>
      <c r="FD32" s="327"/>
      <c r="FE32" s="327"/>
      <c r="FF32" s="327"/>
      <c r="FG32" s="327"/>
      <c r="FH32" s="327"/>
      <c r="FI32" s="327"/>
      <c r="FJ32" s="327"/>
      <c r="FK32" s="327"/>
      <c r="FL32" s="327"/>
      <c r="FM32" s="327"/>
      <c r="FN32" s="327"/>
      <c r="FO32" s="327"/>
      <c r="FP32" s="327"/>
      <c r="FQ32" s="327"/>
      <c r="FR32" s="327"/>
      <c r="FS32" s="327"/>
      <c r="FT32" s="327"/>
      <c r="FU32" s="327"/>
      <c r="FV32" s="327"/>
      <c r="FW32" s="327"/>
      <c r="FX32" s="327"/>
      <c r="FY32" s="327"/>
      <c r="FZ32" s="327"/>
      <c r="GA32" s="327"/>
      <c r="GB32" s="327"/>
      <c r="GC32" s="327"/>
      <c r="GD32" s="327"/>
      <c r="GE32" s="327"/>
      <c r="GF32" s="327"/>
      <c r="GG32" s="327"/>
      <c r="GH32" s="327"/>
      <c r="GI32" s="327"/>
      <c r="GJ32" s="327"/>
      <c r="GK32" s="327"/>
      <c r="GL32" s="327"/>
      <c r="GM32" s="327"/>
      <c r="GN32" s="327"/>
      <c r="GO32" s="327"/>
      <c r="GP32" s="327"/>
      <c r="GQ32" s="327"/>
      <c r="GR32" s="327"/>
      <c r="GS32" s="327"/>
      <c r="GT32" s="327"/>
      <c r="GU32" s="327"/>
      <c r="GV32" s="327"/>
      <c r="GW32" s="327"/>
      <c r="GX32" s="327"/>
      <c r="GY32" s="327"/>
      <c r="GZ32" s="327"/>
      <c r="HA32" s="327"/>
      <c r="HB32" s="327"/>
      <c r="HC32" s="327"/>
      <c r="HD32" s="327"/>
      <c r="HE32" s="327"/>
      <c r="HF32" s="327"/>
      <c r="HG32" s="327"/>
      <c r="HH32" s="327"/>
      <c r="HI32" s="327"/>
      <c r="HJ32" s="327"/>
      <c r="HK32" s="327"/>
      <c r="HL32" s="327"/>
      <c r="HM32" s="327"/>
      <c r="HN32" s="327"/>
      <c r="HO32" s="327"/>
      <c r="HP32" s="327"/>
      <c r="HQ32" s="327"/>
      <c r="HR32" s="327"/>
      <c r="HS32" s="327"/>
      <c r="HT32" s="327"/>
      <c r="HU32" s="327"/>
      <c r="HV32" s="327"/>
      <c r="HW32" s="327"/>
      <c r="HX32" s="327"/>
      <c r="HY32" s="327"/>
      <c r="HZ32" s="327"/>
      <c r="IA32" s="327"/>
      <c r="IB32" s="327"/>
      <c r="IC32" s="327"/>
    </row>
    <row r="33" spans="1:237" s="301" customFormat="1" ht="24.75" customHeight="1" x14ac:dyDescent="0.25">
      <c r="A33" s="301" t="s">
        <v>362</v>
      </c>
      <c r="B33" s="302"/>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row>
    <row r="34" spans="1:237" s="299" customFormat="1" ht="24.75" customHeight="1" x14ac:dyDescent="0.2">
      <c r="A34" s="297" t="s">
        <v>357</v>
      </c>
      <c r="B34" s="298"/>
      <c r="C34" s="298">
        <f t="shared" ref="C34:AS34" si="8">SUM(C33:C33)</f>
        <v>0</v>
      </c>
      <c r="D34" s="298">
        <f t="shared" si="8"/>
        <v>0</v>
      </c>
      <c r="E34" s="298">
        <f t="shared" si="8"/>
        <v>0</v>
      </c>
      <c r="F34" s="298">
        <f t="shared" si="8"/>
        <v>0</v>
      </c>
      <c r="G34" s="298">
        <f t="shared" si="8"/>
        <v>0</v>
      </c>
      <c r="H34" s="298">
        <f t="shared" si="8"/>
        <v>0</v>
      </c>
      <c r="I34" s="298">
        <f t="shared" si="8"/>
        <v>0</v>
      </c>
      <c r="J34" s="298">
        <f t="shared" si="8"/>
        <v>0</v>
      </c>
      <c r="K34" s="298">
        <f t="shared" si="8"/>
        <v>0</v>
      </c>
      <c r="L34" s="298">
        <f t="shared" si="8"/>
        <v>0</v>
      </c>
      <c r="M34" s="298">
        <f t="shared" si="8"/>
        <v>0</v>
      </c>
      <c r="N34" s="298">
        <f t="shared" si="8"/>
        <v>0</v>
      </c>
      <c r="O34" s="298">
        <f t="shared" si="8"/>
        <v>0</v>
      </c>
      <c r="P34" s="298">
        <f t="shared" si="8"/>
        <v>0</v>
      </c>
      <c r="Q34" s="298">
        <f t="shared" si="8"/>
        <v>0</v>
      </c>
      <c r="R34" s="298">
        <f t="shared" si="8"/>
        <v>0</v>
      </c>
      <c r="S34" s="298">
        <f t="shared" si="8"/>
        <v>0</v>
      </c>
      <c r="T34" s="298">
        <f t="shared" si="8"/>
        <v>0</v>
      </c>
      <c r="U34" s="298">
        <f t="shared" si="8"/>
        <v>0</v>
      </c>
      <c r="V34" s="298">
        <f t="shared" si="8"/>
        <v>0</v>
      </c>
      <c r="W34" s="298">
        <f t="shared" si="8"/>
        <v>0</v>
      </c>
      <c r="X34" s="298">
        <f t="shared" si="8"/>
        <v>0</v>
      </c>
      <c r="Y34" s="298">
        <f t="shared" si="8"/>
        <v>0</v>
      </c>
      <c r="Z34" s="298">
        <f t="shared" si="8"/>
        <v>0</v>
      </c>
      <c r="AA34" s="298">
        <f t="shared" si="8"/>
        <v>0</v>
      </c>
      <c r="AB34" s="298">
        <f t="shared" si="8"/>
        <v>0</v>
      </c>
      <c r="AC34" s="298">
        <f t="shared" si="8"/>
        <v>0</v>
      </c>
      <c r="AD34" s="298">
        <f t="shared" si="8"/>
        <v>0</v>
      </c>
      <c r="AE34" s="298">
        <f t="shared" si="8"/>
        <v>0</v>
      </c>
      <c r="AF34" s="298">
        <f t="shared" si="8"/>
        <v>0</v>
      </c>
      <c r="AG34" s="298">
        <f t="shared" si="8"/>
        <v>0</v>
      </c>
      <c r="AH34" s="298">
        <f t="shared" si="8"/>
        <v>0</v>
      </c>
      <c r="AI34" s="298">
        <f t="shared" si="8"/>
        <v>0</v>
      </c>
      <c r="AJ34" s="298">
        <f t="shared" si="8"/>
        <v>0</v>
      </c>
      <c r="AK34" s="298">
        <f t="shared" si="8"/>
        <v>0</v>
      </c>
      <c r="AL34" s="298">
        <f t="shared" si="8"/>
        <v>0</v>
      </c>
      <c r="AM34" s="298">
        <f t="shared" si="8"/>
        <v>0</v>
      </c>
      <c r="AN34" s="298">
        <f t="shared" si="8"/>
        <v>0</v>
      </c>
      <c r="AO34" s="298">
        <f t="shared" si="8"/>
        <v>0</v>
      </c>
      <c r="AP34" s="298">
        <f t="shared" si="8"/>
        <v>0</v>
      </c>
      <c r="AQ34" s="298">
        <f t="shared" si="8"/>
        <v>0</v>
      </c>
      <c r="AR34" s="298">
        <f t="shared" si="8"/>
        <v>0</v>
      </c>
      <c r="AS34" s="298">
        <f t="shared" si="8"/>
        <v>0</v>
      </c>
      <c r="AT34" s="321"/>
      <c r="AU34" s="321"/>
      <c r="AV34" s="321"/>
      <c r="AW34" s="321"/>
      <c r="AX34" s="321"/>
      <c r="AY34" s="321"/>
      <c r="AZ34" s="321"/>
      <c r="BA34" s="321"/>
      <c r="BB34" s="321"/>
      <c r="BC34" s="321"/>
      <c r="BD34" s="321"/>
      <c r="BE34" s="321"/>
      <c r="BF34" s="321"/>
      <c r="BG34" s="321"/>
      <c r="BH34" s="321"/>
      <c r="BI34" s="321"/>
      <c r="BJ34" s="321"/>
      <c r="BK34" s="321"/>
      <c r="BL34" s="321"/>
      <c r="BM34" s="321"/>
      <c r="BN34" s="321"/>
      <c r="BO34" s="321"/>
      <c r="BP34" s="321"/>
      <c r="BQ34" s="321"/>
      <c r="BR34" s="321"/>
      <c r="BS34" s="321"/>
      <c r="BT34" s="321"/>
      <c r="BU34" s="321"/>
      <c r="BV34" s="321"/>
      <c r="BW34" s="321"/>
      <c r="BX34" s="321"/>
      <c r="BY34" s="321"/>
      <c r="BZ34" s="321"/>
      <c r="CA34" s="321"/>
      <c r="CB34" s="321"/>
      <c r="CC34" s="321"/>
      <c r="CD34" s="321"/>
      <c r="CE34" s="321"/>
      <c r="CF34" s="321"/>
      <c r="CG34" s="321"/>
      <c r="CH34" s="321"/>
      <c r="CI34" s="321"/>
      <c r="CJ34" s="321"/>
      <c r="CK34" s="321"/>
      <c r="CL34" s="321"/>
      <c r="CM34" s="321"/>
      <c r="CN34" s="321"/>
      <c r="CO34" s="321"/>
      <c r="CP34" s="321"/>
      <c r="CQ34" s="321"/>
      <c r="CR34" s="321"/>
      <c r="CS34" s="321"/>
      <c r="CT34" s="321"/>
      <c r="CU34" s="321"/>
      <c r="CV34" s="321"/>
      <c r="CW34" s="321"/>
      <c r="CX34" s="321"/>
      <c r="CY34" s="321"/>
      <c r="CZ34" s="321"/>
      <c r="DA34" s="321"/>
      <c r="DB34" s="321"/>
      <c r="DC34" s="321"/>
      <c r="DD34" s="321"/>
      <c r="DE34" s="321"/>
      <c r="DF34" s="321"/>
      <c r="DG34" s="321"/>
      <c r="DH34" s="321"/>
      <c r="DI34" s="321"/>
      <c r="DJ34" s="321"/>
      <c r="DK34" s="321"/>
      <c r="DL34" s="321"/>
      <c r="DM34" s="321"/>
      <c r="DN34" s="321"/>
      <c r="DO34" s="321"/>
      <c r="DP34" s="321"/>
      <c r="DQ34" s="321"/>
      <c r="DR34" s="321"/>
      <c r="DS34" s="321"/>
      <c r="DT34" s="321"/>
      <c r="DU34" s="321"/>
      <c r="DV34" s="321"/>
      <c r="DW34" s="321"/>
      <c r="DX34" s="321"/>
      <c r="DY34" s="321"/>
      <c r="DZ34" s="321"/>
      <c r="EA34" s="321"/>
      <c r="EB34" s="321"/>
      <c r="EC34" s="321"/>
      <c r="ED34" s="321"/>
      <c r="EE34" s="321"/>
      <c r="EF34" s="321"/>
      <c r="EG34" s="321"/>
      <c r="EH34" s="321"/>
      <c r="EI34" s="321"/>
      <c r="EJ34" s="321"/>
      <c r="EK34" s="321"/>
      <c r="EL34" s="321"/>
      <c r="EM34" s="321"/>
      <c r="EN34" s="321"/>
      <c r="EO34" s="321"/>
      <c r="EP34" s="321"/>
      <c r="EQ34" s="321"/>
      <c r="ER34" s="321"/>
      <c r="ES34" s="321"/>
      <c r="ET34" s="321"/>
      <c r="EU34" s="321"/>
      <c r="EV34" s="321"/>
      <c r="EW34" s="321"/>
      <c r="EX34" s="321"/>
      <c r="EY34" s="321"/>
      <c r="EZ34" s="321"/>
      <c r="FA34" s="321"/>
      <c r="FB34" s="321"/>
      <c r="FC34" s="321"/>
      <c r="FD34" s="321"/>
      <c r="FE34" s="321"/>
      <c r="FF34" s="321"/>
      <c r="FG34" s="321"/>
      <c r="FH34" s="321"/>
      <c r="FI34" s="321"/>
      <c r="FJ34" s="321"/>
      <c r="FK34" s="321"/>
      <c r="FL34" s="321"/>
      <c r="FM34" s="321"/>
      <c r="FN34" s="321"/>
      <c r="FO34" s="321"/>
      <c r="FP34" s="321"/>
      <c r="FQ34" s="321"/>
      <c r="FR34" s="321"/>
      <c r="FS34" s="321"/>
      <c r="FT34" s="321"/>
      <c r="FU34" s="321"/>
      <c r="FV34" s="321"/>
      <c r="FW34" s="321"/>
      <c r="FX34" s="321"/>
      <c r="FY34" s="321"/>
      <c r="FZ34" s="321"/>
      <c r="GA34" s="321"/>
      <c r="GB34" s="321"/>
      <c r="GC34" s="321"/>
      <c r="GD34" s="321"/>
      <c r="GE34" s="321"/>
      <c r="GF34" s="321"/>
      <c r="GG34" s="321"/>
      <c r="GH34" s="321"/>
      <c r="GI34" s="321"/>
      <c r="GJ34" s="321"/>
      <c r="GK34" s="321"/>
      <c r="GL34" s="321"/>
      <c r="GM34" s="321"/>
      <c r="GN34" s="321"/>
      <c r="GO34" s="321"/>
      <c r="GP34" s="321"/>
      <c r="GQ34" s="321"/>
      <c r="GR34" s="321"/>
      <c r="GS34" s="321"/>
      <c r="GT34" s="321"/>
      <c r="GU34" s="321"/>
      <c r="GV34" s="321"/>
      <c r="GW34" s="321"/>
      <c r="GX34" s="321"/>
      <c r="GY34" s="321"/>
      <c r="GZ34" s="321"/>
      <c r="HA34" s="321"/>
      <c r="HB34" s="321"/>
      <c r="HC34" s="321"/>
      <c r="HD34" s="321"/>
      <c r="HE34" s="321"/>
      <c r="HF34" s="321"/>
      <c r="HG34" s="321"/>
      <c r="HH34" s="321"/>
      <c r="HI34" s="321"/>
      <c r="HJ34" s="321"/>
      <c r="HK34" s="321"/>
      <c r="HL34" s="321"/>
      <c r="HM34" s="321"/>
      <c r="HN34" s="321"/>
      <c r="HO34" s="321"/>
      <c r="HP34" s="321"/>
      <c r="HQ34" s="321"/>
      <c r="HR34" s="321"/>
      <c r="HS34" s="321"/>
      <c r="HT34" s="321"/>
      <c r="HU34" s="321"/>
      <c r="HV34" s="321"/>
      <c r="HW34" s="321"/>
      <c r="HX34" s="321"/>
      <c r="HY34" s="321"/>
      <c r="HZ34" s="321"/>
      <c r="IA34" s="321"/>
      <c r="IB34" s="321"/>
      <c r="IC34" s="321"/>
    </row>
    <row r="35" spans="1:237" s="24" customFormat="1" ht="24.75" customHeight="1" x14ac:dyDescent="0.25">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295"/>
      <c r="CC35" s="295"/>
      <c r="CD35" s="295"/>
      <c r="CE35" s="295"/>
      <c r="CF35" s="295"/>
      <c r="CG35" s="295"/>
      <c r="CH35" s="295"/>
      <c r="CI35" s="295"/>
      <c r="CJ35" s="295"/>
      <c r="CK35" s="295"/>
      <c r="CL35" s="295"/>
      <c r="CM35" s="295"/>
      <c r="CN35" s="295"/>
      <c r="CO35" s="295"/>
      <c r="CP35" s="295"/>
      <c r="CQ35" s="295"/>
      <c r="CR35" s="295"/>
      <c r="CS35" s="295"/>
      <c r="CT35" s="295"/>
      <c r="CU35" s="295"/>
      <c r="CV35" s="295"/>
      <c r="CW35" s="295"/>
      <c r="CX35" s="295"/>
      <c r="CY35" s="295"/>
      <c r="CZ35" s="295"/>
      <c r="DA35" s="295"/>
      <c r="DB35" s="295"/>
      <c r="DC35" s="295"/>
      <c r="DD35" s="295"/>
      <c r="DE35" s="295"/>
      <c r="DF35" s="295"/>
      <c r="DG35" s="295"/>
      <c r="DH35" s="295"/>
      <c r="DI35" s="295"/>
      <c r="DJ35" s="295"/>
      <c r="DK35" s="295"/>
      <c r="DL35" s="295"/>
      <c r="DM35" s="295"/>
      <c r="DN35" s="295"/>
      <c r="DO35" s="295"/>
      <c r="DP35" s="295"/>
      <c r="DQ35" s="295"/>
      <c r="DR35" s="295"/>
      <c r="DS35" s="295"/>
      <c r="DT35" s="295"/>
      <c r="DU35" s="295"/>
      <c r="DV35" s="295"/>
      <c r="DW35" s="295"/>
      <c r="DX35" s="295"/>
      <c r="DY35" s="295"/>
      <c r="DZ35" s="295"/>
      <c r="EA35" s="295"/>
      <c r="EB35" s="295"/>
      <c r="EC35" s="295"/>
      <c r="ED35" s="295"/>
      <c r="EE35" s="295"/>
      <c r="EF35" s="295"/>
      <c r="EG35" s="295"/>
      <c r="EH35" s="295"/>
      <c r="EI35" s="295"/>
      <c r="EJ35" s="295"/>
      <c r="EK35" s="295"/>
      <c r="EL35" s="295"/>
      <c r="EM35" s="295"/>
      <c r="EN35" s="295"/>
      <c r="EO35" s="295"/>
      <c r="EP35" s="295"/>
      <c r="EQ35" s="295"/>
      <c r="ER35" s="295"/>
      <c r="ES35" s="295"/>
      <c r="ET35" s="295"/>
      <c r="EU35" s="295"/>
      <c r="EV35" s="295"/>
      <c r="EW35" s="295"/>
      <c r="EX35" s="295"/>
      <c r="EY35" s="295"/>
      <c r="EZ35" s="295"/>
      <c r="FA35" s="295"/>
      <c r="FB35" s="295"/>
      <c r="FC35" s="295"/>
      <c r="FD35" s="295"/>
      <c r="FE35" s="295"/>
      <c r="FF35" s="295"/>
      <c r="FG35" s="295"/>
      <c r="FH35" s="295"/>
      <c r="FI35" s="295"/>
      <c r="FJ35" s="295"/>
      <c r="FK35" s="295"/>
      <c r="FL35" s="295"/>
      <c r="FM35" s="295"/>
      <c r="FN35" s="295"/>
      <c r="FO35" s="295"/>
      <c r="FP35" s="295"/>
      <c r="FQ35" s="295"/>
      <c r="FR35" s="295"/>
      <c r="FS35" s="295"/>
      <c r="FT35" s="295"/>
      <c r="FU35" s="295"/>
      <c r="FV35" s="295"/>
      <c r="FW35" s="295"/>
      <c r="FX35" s="295"/>
      <c r="FY35" s="295"/>
      <c r="FZ35" s="295"/>
      <c r="GA35" s="295"/>
      <c r="GB35" s="295"/>
      <c r="GC35" s="295"/>
      <c r="GD35" s="295"/>
      <c r="GE35" s="295"/>
      <c r="GF35" s="295"/>
      <c r="GG35" s="295"/>
      <c r="GH35" s="295"/>
      <c r="GI35" s="295"/>
      <c r="GJ35" s="295"/>
      <c r="GK35" s="295"/>
      <c r="GL35" s="295"/>
      <c r="GM35" s="295"/>
      <c r="GN35" s="295"/>
      <c r="GO35" s="295"/>
      <c r="GP35" s="295"/>
      <c r="GQ35" s="295"/>
      <c r="GR35" s="295"/>
      <c r="GS35" s="295"/>
      <c r="GT35" s="295"/>
      <c r="GU35" s="295"/>
      <c r="GV35" s="295"/>
      <c r="GW35" s="295"/>
      <c r="GX35" s="295"/>
      <c r="GY35" s="295"/>
      <c r="GZ35" s="295"/>
      <c r="HA35" s="295"/>
      <c r="HB35" s="295"/>
      <c r="HC35" s="295"/>
      <c r="HD35" s="295"/>
      <c r="HE35" s="295"/>
      <c r="HF35" s="295"/>
      <c r="HG35" s="295"/>
      <c r="HH35" s="295"/>
      <c r="HI35" s="295"/>
      <c r="HJ35" s="295"/>
      <c r="HK35" s="295"/>
      <c r="HL35" s="295"/>
      <c r="HM35" s="295"/>
      <c r="HN35" s="295"/>
      <c r="HO35" s="295"/>
      <c r="HP35" s="295"/>
      <c r="HQ35" s="295"/>
      <c r="HR35" s="295"/>
      <c r="HS35" s="295"/>
      <c r="HT35" s="295"/>
      <c r="HU35" s="295"/>
      <c r="HV35" s="295"/>
      <c r="HW35" s="295"/>
      <c r="HX35" s="295"/>
      <c r="HY35" s="295"/>
      <c r="HZ35" s="295"/>
      <c r="IA35" s="295"/>
      <c r="IB35" s="295"/>
      <c r="IC35" s="295"/>
    </row>
    <row r="36" spans="1:237" s="323" customFormat="1" ht="24.75" customHeight="1" thickBot="1" x14ac:dyDescent="0.3">
      <c r="A36" s="324" t="s">
        <v>363</v>
      </c>
      <c r="B36" s="322"/>
      <c r="C36" s="322">
        <f t="shared" ref="C36:AS36" si="9">SUM(C12,C19,C24,C30,C34)</f>
        <v>0</v>
      </c>
      <c r="D36" s="322">
        <f t="shared" si="9"/>
        <v>0</v>
      </c>
      <c r="E36" s="322">
        <f t="shared" si="9"/>
        <v>0</v>
      </c>
      <c r="F36" s="322">
        <f t="shared" si="9"/>
        <v>0</v>
      </c>
      <c r="G36" s="322">
        <f t="shared" si="9"/>
        <v>0</v>
      </c>
      <c r="H36" s="322">
        <f t="shared" si="9"/>
        <v>0</v>
      </c>
      <c r="I36" s="322">
        <f t="shared" si="9"/>
        <v>0</v>
      </c>
      <c r="J36" s="322">
        <f t="shared" si="9"/>
        <v>0</v>
      </c>
      <c r="K36" s="322">
        <f t="shared" si="9"/>
        <v>0</v>
      </c>
      <c r="L36" s="322">
        <f t="shared" si="9"/>
        <v>0</v>
      </c>
      <c r="M36" s="322">
        <f t="shared" si="9"/>
        <v>0</v>
      </c>
      <c r="N36" s="322">
        <f t="shared" si="9"/>
        <v>0</v>
      </c>
      <c r="O36" s="322">
        <f t="shared" si="9"/>
        <v>0</v>
      </c>
      <c r="P36" s="322">
        <f t="shared" si="9"/>
        <v>0</v>
      </c>
      <c r="Q36" s="322">
        <f t="shared" si="9"/>
        <v>0</v>
      </c>
      <c r="R36" s="322">
        <f t="shared" si="9"/>
        <v>0</v>
      </c>
      <c r="S36" s="322">
        <f t="shared" si="9"/>
        <v>0</v>
      </c>
      <c r="T36" s="322">
        <f t="shared" si="9"/>
        <v>0</v>
      </c>
      <c r="U36" s="322">
        <f t="shared" si="9"/>
        <v>0</v>
      </c>
      <c r="V36" s="322">
        <f t="shared" si="9"/>
        <v>0</v>
      </c>
      <c r="W36" s="322">
        <f t="shared" si="9"/>
        <v>0</v>
      </c>
      <c r="X36" s="322">
        <f t="shared" si="9"/>
        <v>0</v>
      </c>
      <c r="Y36" s="322">
        <f t="shared" si="9"/>
        <v>0</v>
      </c>
      <c r="Z36" s="322">
        <f t="shared" si="9"/>
        <v>0</v>
      </c>
      <c r="AA36" s="322">
        <f t="shared" si="9"/>
        <v>0</v>
      </c>
      <c r="AB36" s="322">
        <f t="shared" si="9"/>
        <v>0</v>
      </c>
      <c r="AC36" s="322">
        <f t="shared" si="9"/>
        <v>0</v>
      </c>
      <c r="AD36" s="322">
        <f t="shared" si="9"/>
        <v>0</v>
      </c>
      <c r="AE36" s="322">
        <f t="shared" si="9"/>
        <v>0</v>
      </c>
      <c r="AF36" s="322">
        <f t="shared" si="9"/>
        <v>0</v>
      </c>
      <c r="AG36" s="322">
        <f t="shared" si="9"/>
        <v>0</v>
      </c>
      <c r="AH36" s="322">
        <f t="shared" si="9"/>
        <v>0</v>
      </c>
      <c r="AI36" s="322">
        <f t="shared" si="9"/>
        <v>0</v>
      </c>
      <c r="AJ36" s="322">
        <f t="shared" si="9"/>
        <v>0</v>
      </c>
      <c r="AK36" s="322">
        <f t="shared" si="9"/>
        <v>0</v>
      </c>
      <c r="AL36" s="322">
        <f t="shared" si="9"/>
        <v>0</v>
      </c>
      <c r="AM36" s="322">
        <f t="shared" si="9"/>
        <v>0</v>
      </c>
      <c r="AN36" s="322">
        <f t="shared" si="9"/>
        <v>0</v>
      </c>
      <c r="AO36" s="322">
        <f t="shared" si="9"/>
        <v>0</v>
      </c>
      <c r="AP36" s="322">
        <f t="shared" si="9"/>
        <v>0</v>
      </c>
      <c r="AQ36" s="322">
        <f t="shared" si="9"/>
        <v>0</v>
      </c>
      <c r="AR36" s="322">
        <f t="shared" si="9"/>
        <v>0</v>
      </c>
      <c r="AS36" s="322">
        <f t="shared" si="9"/>
        <v>0</v>
      </c>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8"/>
      <c r="CC36" s="328"/>
      <c r="CD36" s="328"/>
      <c r="CE36" s="328"/>
      <c r="CF36" s="328"/>
      <c r="CG36" s="328"/>
      <c r="CH36" s="328"/>
      <c r="CI36" s="328"/>
      <c r="CJ36" s="328"/>
      <c r="CK36" s="328"/>
      <c r="CL36" s="328"/>
      <c r="CM36" s="328"/>
      <c r="CN36" s="328"/>
      <c r="CO36" s="328"/>
      <c r="CP36" s="328"/>
      <c r="CQ36" s="328"/>
      <c r="CR36" s="328"/>
      <c r="CS36" s="328"/>
      <c r="CT36" s="328"/>
      <c r="CU36" s="328"/>
      <c r="CV36" s="328"/>
      <c r="CW36" s="328"/>
      <c r="CX36" s="328"/>
      <c r="CY36" s="328"/>
      <c r="CZ36" s="328"/>
      <c r="DA36" s="328"/>
      <c r="DB36" s="328"/>
      <c r="DC36" s="328"/>
      <c r="DD36" s="328"/>
      <c r="DE36" s="328"/>
      <c r="DF36" s="328"/>
      <c r="DG36" s="328"/>
      <c r="DH36" s="328"/>
      <c r="DI36" s="328"/>
      <c r="DJ36" s="328"/>
      <c r="DK36" s="328"/>
      <c r="DL36" s="328"/>
      <c r="DM36" s="328"/>
      <c r="DN36" s="328"/>
      <c r="DO36" s="328"/>
      <c r="DP36" s="328"/>
      <c r="DQ36" s="328"/>
      <c r="DR36" s="328"/>
      <c r="DS36" s="328"/>
      <c r="DT36" s="328"/>
      <c r="DU36" s="328"/>
      <c r="DV36" s="328"/>
      <c r="DW36" s="328"/>
      <c r="DX36" s="328"/>
      <c r="DY36" s="328"/>
      <c r="DZ36" s="328"/>
      <c r="EA36" s="328"/>
      <c r="EB36" s="328"/>
      <c r="EC36" s="328"/>
      <c r="ED36" s="328"/>
      <c r="EE36" s="328"/>
      <c r="EF36" s="328"/>
      <c r="EG36" s="328"/>
      <c r="EH36" s="328"/>
      <c r="EI36" s="328"/>
      <c r="EJ36" s="328"/>
      <c r="EK36" s="328"/>
      <c r="EL36" s="328"/>
      <c r="EM36" s="328"/>
      <c r="EN36" s="328"/>
      <c r="EO36" s="328"/>
      <c r="EP36" s="328"/>
      <c r="EQ36" s="328"/>
      <c r="ER36" s="328"/>
      <c r="ES36" s="328"/>
      <c r="ET36" s="328"/>
      <c r="EU36" s="328"/>
      <c r="EV36" s="328"/>
      <c r="EW36" s="328"/>
      <c r="EX36" s="328"/>
      <c r="EY36" s="328"/>
      <c r="EZ36" s="328"/>
      <c r="FA36" s="328"/>
      <c r="FB36" s="328"/>
      <c r="FC36" s="328"/>
      <c r="FD36" s="328"/>
      <c r="FE36" s="328"/>
      <c r="FF36" s="328"/>
      <c r="FG36" s="328"/>
      <c r="FH36" s="328"/>
      <c r="FI36" s="328"/>
      <c r="FJ36" s="328"/>
      <c r="FK36" s="328"/>
      <c r="FL36" s="328"/>
      <c r="FM36" s="328"/>
      <c r="FN36" s="328"/>
      <c r="FO36" s="328"/>
      <c r="FP36" s="328"/>
      <c r="FQ36" s="328"/>
      <c r="FR36" s="328"/>
      <c r="FS36" s="328"/>
      <c r="FT36" s="328"/>
      <c r="FU36" s="328"/>
      <c r="FV36" s="328"/>
      <c r="FW36" s="328"/>
      <c r="FX36" s="328"/>
      <c r="FY36" s="328"/>
      <c r="FZ36" s="328"/>
      <c r="GA36" s="328"/>
      <c r="GB36" s="328"/>
      <c r="GC36" s="328"/>
      <c r="GD36" s="328"/>
      <c r="GE36" s="328"/>
      <c r="GF36" s="328"/>
      <c r="GG36" s="328"/>
      <c r="GH36" s="328"/>
      <c r="GI36" s="328"/>
      <c r="GJ36" s="328"/>
      <c r="GK36" s="328"/>
      <c r="GL36" s="328"/>
      <c r="GM36" s="328"/>
      <c r="GN36" s="328"/>
      <c r="GO36" s="328"/>
      <c r="GP36" s="328"/>
      <c r="GQ36" s="328"/>
      <c r="GR36" s="328"/>
      <c r="GS36" s="328"/>
      <c r="GT36" s="328"/>
      <c r="GU36" s="328"/>
      <c r="GV36" s="328"/>
      <c r="GW36" s="328"/>
      <c r="GX36" s="328"/>
      <c r="GY36" s="328"/>
      <c r="GZ36" s="328"/>
      <c r="HA36" s="328"/>
      <c r="HB36" s="328"/>
      <c r="HC36" s="328"/>
      <c r="HD36" s="328"/>
      <c r="HE36" s="328"/>
      <c r="HF36" s="328"/>
      <c r="HG36" s="328"/>
      <c r="HH36" s="328"/>
      <c r="HI36" s="328"/>
      <c r="HJ36" s="328"/>
      <c r="HK36" s="328"/>
      <c r="HL36" s="328"/>
      <c r="HM36" s="328"/>
      <c r="HN36" s="328"/>
      <c r="HO36" s="328"/>
      <c r="HP36" s="328"/>
      <c r="HQ36" s="328"/>
      <c r="HR36" s="328"/>
      <c r="HS36" s="328"/>
      <c r="HT36" s="328"/>
      <c r="HU36" s="328"/>
      <c r="HV36" s="328"/>
      <c r="HW36" s="328"/>
      <c r="HX36" s="328"/>
      <c r="HY36" s="328"/>
      <c r="HZ36" s="328"/>
      <c r="IA36" s="328"/>
      <c r="IB36" s="328"/>
      <c r="IC36" s="328"/>
    </row>
    <row r="37" spans="1:237" ht="18" thickTop="1" x14ac:dyDescent="0.3">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row>
    <row r="38" spans="1:237" ht="17.25" x14ac:dyDescent="0.3">
      <c r="B38" s="292"/>
      <c r="C38" s="293"/>
      <c r="D38" s="293"/>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row>
    <row r="39" spans="1:237" ht="17.25" x14ac:dyDescent="0.3">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row>
    <row r="40" spans="1:237" ht="17.25" x14ac:dyDescent="0.3">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row>
    <row r="41" spans="1:237" ht="17.25" x14ac:dyDescent="0.3">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row>
    <row r="42" spans="1:237" ht="17.25" x14ac:dyDescent="0.3">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row>
    <row r="43" spans="1:237" ht="17.25" x14ac:dyDescent="0.3">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row>
    <row r="44" spans="1:237" ht="17.25" x14ac:dyDescent="0.3">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row>
    <row r="45" spans="1:237" ht="17.25" x14ac:dyDescent="0.3">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row>
    <row r="46" spans="1:237" ht="17.25" x14ac:dyDescent="0.3">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row>
    <row r="47" spans="1:237" ht="17.25" x14ac:dyDescent="0.3">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row>
    <row r="48" spans="1:237" ht="17.25" x14ac:dyDescent="0.3">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row>
    <row r="49" spans="2:45" ht="17.25" x14ac:dyDescent="0.3">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row>
    <row r="50" spans="2:45" ht="17.25" x14ac:dyDescent="0.3">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row>
    <row r="51" spans="2:45" ht="17.25" x14ac:dyDescent="0.3">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row>
    <row r="52" spans="2:45" ht="17.25" x14ac:dyDescent="0.3">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row>
    <row r="53" spans="2:45" ht="17.25" x14ac:dyDescent="0.3">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row>
    <row r="54" spans="2:45" ht="17.25" x14ac:dyDescent="0.3">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row>
    <row r="55" spans="2:45" ht="17.25" x14ac:dyDescent="0.3">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row>
    <row r="56" spans="2:45" ht="17.25" x14ac:dyDescent="0.3">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row>
    <row r="57" spans="2:45" ht="17.25" x14ac:dyDescent="0.3">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row>
    <row r="58" spans="2:45" ht="17.25" x14ac:dyDescent="0.3">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row>
    <row r="59" spans="2:45" ht="17.25" x14ac:dyDescent="0.3">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row>
    <row r="60" spans="2:45" ht="17.25" x14ac:dyDescent="0.3">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row>
    <row r="61" spans="2:45" ht="17.25" x14ac:dyDescent="0.3">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row>
    <row r="62" spans="2:45" ht="17.25" x14ac:dyDescent="0.3">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row>
    <row r="63" spans="2:45" ht="17.25" x14ac:dyDescent="0.3">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row>
    <row r="64" spans="2:45" ht="17.25" x14ac:dyDescent="0.3">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row>
    <row r="65" spans="2:45" ht="17.25" x14ac:dyDescent="0.3">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row>
    <row r="66" spans="2:45" ht="17.25" x14ac:dyDescent="0.3">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row>
    <row r="67" spans="2:45" ht="17.25" x14ac:dyDescent="0.3">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row>
    <row r="68" spans="2:45" ht="17.25" x14ac:dyDescent="0.3">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row>
    <row r="69" spans="2:45" ht="17.25" x14ac:dyDescent="0.3">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row>
    <row r="70" spans="2:45" ht="17.25" x14ac:dyDescent="0.3">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row>
    <row r="71" spans="2:45" ht="17.25" x14ac:dyDescent="0.3">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row>
    <row r="72" spans="2:45" ht="17.25" x14ac:dyDescent="0.3">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row>
    <row r="73" spans="2:45" ht="17.25" x14ac:dyDescent="0.3">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row>
    <row r="74" spans="2:45" ht="17.25" x14ac:dyDescent="0.3">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row>
    <row r="75" spans="2:45" ht="17.25" x14ac:dyDescent="0.3">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row>
    <row r="76" spans="2:45" ht="17.25" x14ac:dyDescent="0.3">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row>
    <row r="77" spans="2:45" ht="17.25" x14ac:dyDescent="0.3">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row>
    <row r="78" spans="2:45" ht="17.25" x14ac:dyDescent="0.3">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row>
    <row r="79" spans="2:45" ht="17.25" x14ac:dyDescent="0.3">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row>
    <row r="80" spans="2:45" ht="17.25" x14ac:dyDescent="0.3">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row>
    <row r="81" spans="2:45" ht="17.25" x14ac:dyDescent="0.3">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row>
    <row r="82" spans="2:45" ht="17.25" x14ac:dyDescent="0.3">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row>
    <row r="83" spans="2:45" ht="17.25" x14ac:dyDescent="0.3">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row>
    <row r="84" spans="2:45" ht="17.25" x14ac:dyDescent="0.3">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row>
    <row r="85" spans="2:45" ht="17.25" x14ac:dyDescent="0.3">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row>
    <row r="86" spans="2:45" ht="17.25" x14ac:dyDescent="0.3">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row>
    <row r="87" spans="2:45" ht="17.25" x14ac:dyDescent="0.3">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row>
    <row r="88" spans="2:45" ht="17.25" x14ac:dyDescent="0.3">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row>
    <row r="89" spans="2:45" ht="17.25" x14ac:dyDescent="0.3">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row>
    <row r="90" spans="2:45" ht="17.25" x14ac:dyDescent="0.3">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row>
    <row r="91" spans="2:45" ht="17.25" x14ac:dyDescent="0.3">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row>
    <row r="92" spans="2:45" ht="17.25" x14ac:dyDescent="0.3">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row>
    <row r="93" spans="2:45" ht="17.25" x14ac:dyDescent="0.3">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row>
    <row r="94" spans="2:45" ht="17.25" x14ac:dyDescent="0.3">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row>
    <row r="95" spans="2:45" ht="17.25" x14ac:dyDescent="0.3">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row>
    <row r="96" spans="2:45" ht="17.25" x14ac:dyDescent="0.3">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row>
    <row r="97" spans="2:45" ht="17.25" x14ac:dyDescent="0.3">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row>
    <row r="98" spans="2:45" ht="17.25" x14ac:dyDescent="0.3">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row>
    <row r="99" spans="2:45" ht="17.25" x14ac:dyDescent="0.3">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row>
    <row r="100" spans="2:45" ht="17.25" x14ac:dyDescent="0.3">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row>
    <row r="101" spans="2:45" ht="17.25" x14ac:dyDescent="0.3">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row>
    <row r="102" spans="2:45" ht="17.25" x14ac:dyDescent="0.3">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row>
    <row r="103" spans="2:45" ht="17.25" x14ac:dyDescent="0.3">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row>
    <row r="104" spans="2:45" ht="17.25" x14ac:dyDescent="0.3">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row>
    <row r="105" spans="2:45" ht="17.25" x14ac:dyDescent="0.3">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row>
    <row r="106" spans="2:45" ht="17.25" x14ac:dyDescent="0.3">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row>
    <row r="107" spans="2:45" ht="17.25" x14ac:dyDescent="0.3">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row>
    <row r="108" spans="2:45" ht="17.25" x14ac:dyDescent="0.3">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row>
    <row r="109" spans="2:45" ht="17.25" x14ac:dyDescent="0.3">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row>
    <row r="110" spans="2:45" ht="17.25" x14ac:dyDescent="0.3">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row>
    <row r="111" spans="2:45" ht="17.25" x14ac:dyDescent="0.3">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row>
  </sheetData>
  <mergeCells count="4">
    <mergeCell ref="A1:R3"/>
    <mergeCell ref="AR5:AS5"/>
    <mergeCell ref="B5:C5"/>
    <mergeCell ref="D5:AQ5"/>
  </mergeCells>
  <conditionalFormatting sqref="B6">
    <cfRule type="containsErrors" dxfId="0" priority="1">
      <formula>ISERROR(B6)</formula>
    </cfRule>
  </conditionalFormatting>
  <pageMargins left="0.70866141732283472" right="0.70866141732283472" top="0.74803149606299213" bottom="0.74803149606299213" header="0.31496062992125984" footer="0.31496062992125984"/>
  <pageSetup paperSize="25" scale="20" orientation="landscape" r:id="rId1"/>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E2E"/>
    <pageSetUpPr fitToPage="1"/>
  </sheetPr>
  <dimension ref="A1:X36"/>
  <sheetViews>
    <sheetView topLeftCell="A11" zoomScale="70" zoomScaleNormal="70" zoomScalePageLayoutView="70" workbookViewId="0">
      <selection activeCell="I54" sqref="I54"/>
    </sheetView>
  </sheetViews>
  <sheetFormatPr defaultColWidth="8.875" defaultRowHeight="14.25" x14ac:dyDescent="0.2"/>
  <cols>
    <col min="1" max="1" width="2.375" style="3" customWidth="1"/>
    <col min="2" max="2" width="10.375" style="3" customWidth="1"/>
    <col min="3" max="3" width="20.375" style="3" customWidth="1"/>
    <col min="4" max="4" width="18.625" style="3" customWidth="1"/>
    <col min="5" max="5" width="14.875" style="3" customWidth="1"/>
    <col min="6" max="6" width="17.5" style="3" customWidth="1"/>
    <col min="7" max="7" width="14.125" style="3" customWidth="1"/>
    <col min="8" max="8" width="18.375" style="3" customWidth="1"/>
    <col min="9" max="19" width="11.125" style="3" customWidth="1"/>
    <col min="20" max="20" width="21.375" style="3" customWidth="1"/>
    <col min="21" max="23" width="12.5" style="3" customWidth="1"/>
    <col min="24" max="24" width="13.5" style="3" customWidth="1"/>
    <col min="25" max="25" width="17.625" style="3" customWidth="1"/>
    <col min="26" max="16384" width="8.875" style="3"/>
  </cols>
  <sheetData>
    <row r="1" spans="1:24" x14ac:dyDescent="0.2">
      <c r="A1" s="550" t="s">
        <v>752</v>
      </c>
      <c r="B1" s="550"/>
      <c r="C1" s="550"/>
      <c r="D1" s="550"/>
      <c r="E1" s="550"/>
      <c r="F1" s="550"/>
      <c r="G1" s="550"/>
      <c r="H1" s="550"/>
      <c r="I1" s="550"/>
      <c r="J1" s="550"/>
      <c r="K1" s="550"/>
      <c r="L1" s="550"/>
      <c r="M1" s="550"/>
      <c r="N1" s="550"/>
      <c r="O1" s="550"/>
      <c r="P1" s="550"/>
      <c r="Q1" s="550"/>
      <c r="R1" s="550"/>
      <c r="S1" s="550"/>
      <c r="T1" s="550"/>
      <c r="U1" s="550"/>
      <c r="V1" s="550"/>
      <c r="W1" s="550"/>
      <c r="X1" s="550"/>
    </row>
    <row r="2" spans="1:24" x14ac:dyDescent="0.2">
      <c r="A2" s="550"/>
      <c r="B2" s="550"/>
      <c r="C2" s="550"/>
      <c r="D2" s="550"/>
      <c r="E2" s="550"/>
      <c r="F2" s="550"/>
      <c r="G2" s="550"/>
      <c r="H2" s="550"/>
      <c r="I2" s="550"/>
      <c r="J2" s="550"/>
      <c r="K2" s="550"/>
      <c r="L2" s="550"/>
      <c r="M2" s="550"/>
      <c r="N2" s="550"/>
      <c r="O2" s="550"/>
      <c r="P2" s="550"/>
      <c r="Q2" s="550"/>
      <c r="R2" s="550"/>
      <c r="S2" s="550"/>
      <c r="T2" s="550"/>
      <c r="U2" s="550"/>
      <c r="V2" s="550"/>
      <c r="W2" s="550"/>
      <c r="X2" s="550"/>
    </row>
    <row r="3" spans="1:24" x14ac:dyDescent="0.2">
      <c r="A3" s="550"/>
      <c r="B3" s="550"/>
      <c r="C3" s="550"/>
      <c r="D3" s="550"/>
      <c r="E3" s="550"/>
      <c r="F3" s="550"/>
      <c r="G3" s="550"/>
      <c r="H3" s="550"/>
      <c r="I3" s="550"/>
      <c r="J3" s="550"/>
      <c r="K3" s="550"/>
      <c r="L3" s="550"/>
      <c r="M3" s="550"/>
      <c r="N3" s="550"/>
      <c r="O3" s="550"/>
      <c r="P3" s="550"/>
      <c r="Q3" s="550"/>
      <c r="R3" s="550"/>
      <c r="S3" s="550"/>
      <c r="T3" s="550"/>
      <c r="U3" s="550"/>
      <c r="V3" s="550"/>
      <c r="W3" s="550"/>
      <c r="X3" s="550"/>
    </row>
    <row r="4" spans="1:24" ht="15" thickBot="1" x14ac:dyDescent="0.25"/>
    <row r="5" spans="1:24" s="339" customFormat="1" ht="22.5" customHeight="1" thickBot="1" x14ac:dyDescent="0.3">
      <c r="B5" s="340"/>
      <c r="C5" s="340"/>
      <c r="D5" s="340"/>
      <c r="E5" s="340"/>
      <c r="F5" s="340"/>
      <c r="G5" s="340"/>
      <c r="H5" s="340"/>
      <c r="I5" s="341">
        <v>2015</v>
      </c>
      <c r="J5" s="341">
        <v>2016</v>
      </c>
      <c r="K5" s="341">
        <v>2017</v>
      </c>
      <c r="L5" s="341">
        <v>2018</v>
      </c>
      <c r="M5" s="341">
        <v>2019</v>
      </c>
      <c r="N5" s="341">
        <v>2020</v>
      </c>
      <c r="O5" s="341">
        <v>2021</v>
      </c>
      <c r="P5" s="341">
        <v>2022</v>
      </c>
      <c r="Q5" s="342">
        <v>2023</v>
      </c>
      <c r="R5" s="341">
        <v>2024</v>
      </c>
      <c r="S5" s="342">
        <v>2025</v>
      </c>
      <c r="T5" s="554" t="s">
        <v>394</v>
      </c>
      <c r="U5" s="555"/>
      <c r="V5" s="555"/>
      <c r="W5" s="555"/>
      <c r="X5" s="555"/>
    </row>
    <row r="6" spans="1:24" s="164" customFormat="1" ht="26.25" customHeight="1" thickBot="1" x14ac:dyDescent="0.3">
      <c r="B6" s="329"/>
      <c r="C6" s="329"/>
      <c r="D6" s="555" t="s">
        <v>395</v>
      </c>
      <c r="E6" s="555"/>
      <c r="F6" s="555"/>
      <c r="G6" s="557" t="s">
        <v>408</v>
      </c>
      <c r="H6" s="558"/>
      <c r="I6" s="561" t="s">
        <v>396</v>
      </c>
      <c r="J6" s="562"/>
      <c r="K6" s="562"/>
      <c r="L6" s="562"/>
      <c r="M6" s="562"/>
      <c r="N6" s="562"/>
      <c r="O6" s="562"/>
      <c r="P6" s="562"/>
      <c r="Q6" s="562"/>
      <c r="R6" s="562"/>
      <c r="S6" s="563"/>
      <c r="T6" s="554" t="s">
        <v>141</v>
      </c>
      <c r="U6" s="564"/>
      <c r="V6" s="564"/>
      <c r="W6" s="564"/>
      <c r="X6" s="564"/>
    </row>
    <row r="7" spans="1:24" s="339" customFormat="1" ht="36.75" customHeight="1" thickBot="1" x14ac:dyDescent="0.3">
      <c r="B7" s="340"/>
      <c r="C7" s="340"/>
      <c r="D7" s="556"/>
      <c r="E7" s="556"/>
      <c r="F7" s="556"/>
      <c r="G7" s="559"/>
      <c r="H7" s="560"/>
      <c r="I7" s="343"/>
      <c r="J7" s="344"/>
      <c r="K7" s="344"/>
      <c r="L7" s="344"/>
      <c r="M7" s="344"/>
      <c r="N7" s="344"/>
      <c r="O7" s="345"/>
      <c r="P7" s="345"/>
      <c r="Q7" s="345"/>
      <c r="R7" s="345"/>
      <c r="S7" s="346"/>
      <c r="T7" s="347"/>
      <c r="U7" s="565" t="s">
        <v>397</v>
      </c>
      <c r="V7" s="566"/>
      <c r="W7" s="566"/>
      <c r="X7" s="567"/>
    </row>
    <row r="8" spans="1:24" s="339" customFormat="1" ht="25.5" customHeight="1" thickBot="1" x14ac:dyDescent="0.3">
      <c r="B8" s="348" t="s">
        <v>398</v>
      </c>
      <c r="C8" s="349" t="s">
        <v>399</v>
      </c>
      <c r="D8" s="349" t="s">
        <v>400</v>
      </c>
      <c r="E8" s="349" t="s">
        <v>401</v>
      </c>
      <c r="F8" s="349" t="s">
        <v>402</v>
      </c>
      <c r="G8" s="350" t="s">
        <v>403</v>
      </c>
      <c r="H8" s="351" t="s">
        <v>370</v>
      </c>
      <c r="I8" s="551" t="s">
        <v>404</v>
      </c>
      <c r="J8" s="552"/>
      <c r="K8" s="552"/>
      <c r="L8" s="552"/>
      <c r="M8" s="552"/>
      <c r="N8" s="552"/>
      <c r="O8" s="552"/>
      <c r="P8" s="552"/>
      <c r="Q8" s="552"/>
      <c r="R8" s="552"/>
      <c r="S8" s="553"/>
      <c r="T8" s="351" t="s">
        <v>370</v>
      </c>
      <c r="U8" s="348" t="s">
        <v>405</v>
      </c>
      <c r="V8" s="351" t="s">
        <v>789</v>
      </c>
      <c r="W8" s="349" t="s">
        <v>790</v>
      </c>
      <c r="X8" s="350" t="s">
        <v>406</v>
      </c>
    </row>
    <row r="9" spans="1:24" s="164" customFormat="1" ht="23.25" customHeight="1" x14ac:dyDescent="0.25">
      <c r="B9" s="330"/>
      <c r="C9" s="331"/>
      <c r="D9" s="331"/>
      <c r="E9" s="331"/>
      <c r="F9" s="331"/>
      <c r="G9" s="332"/>
      <c r="H9" s="352"/>
      <c r="I9" s="330"/>
      <c r="J9" s="331"/>
      <c r="K9" s="331"/>
      <c r="L9" s="331"/>
      <c r="M9" s="331"/>
      <c r="N9" s="331"/>
      <c r="O9" s="331"/>
      <c r="P9" s="331"/>
      <c r="Q9" s="331"/>
      <c r="R9" s="331"/>
      <c r="S9" s="332"/>
      <c r="T9" s="352"/>
      <c r="U9" s="330"/>
      <c r="V9" s="469"/>
      <c r="W9" s="331"/>
      <c r="X9" s="332"/>
    </row>
    <row r="10" spans="1:24" s="164" customFormat="1" ht="23.25" customHeight="1" x14ac:dyDescent="0.25">
      <c r="B10" s="333"/>
      <c r="C10" s="334"/>
      <c r="D10" s="334"/>
      <c r="E10" s="334"/>
      <c r="F10" s="334"/>
      <c r="G10" s="335"/>
      <c r="H10" s="353"/>
      <c r="I10" s="333"/>
      <c r="J10" s="334"/>
      <c r="K10" s="334"/>
      <c r="L10" s="334"/>
      <c r="M10" s="334"/>
      <c r="N10" s="334"/>
      <c r="O10" s="334"/>
      <c r="P10" s="334"/>
      <c r="Q10" s="334"/>
      <c r="R10" s="334"/>
      <c r="S10" s="335"/>
      <c r="T10" s="353"/>
      <c r="U10" s="333"/>
      <c r="V10" s="470"/>
      <c r="W10" s="334"/>
      <c r="X10" s="335"/>
    </row>
    <row r="11" spans="1:24" s="164" customFormat="1" ht="23.25" customHeight="1" x14ac:dyDescent="0.25">
      <c r="B11" s="333"/>
      <c r="C11" s="334"/>
      <c r="D11" s="334"/>
      <c r="E11" s="334"/>
      <c r="F11" s="334"/>
      <c r="G11" s="335"/>
      <c r="H11" s="353"/>
      <c r="I11" s="333"/>
      <c r="J11" s="334"/>
      <c r="K11" s="334"/>
      <c r="L11" s="334"/>
      <c r="M11" s="334"/>
      <c r="N11" s="334"/>
      <c r="O11" s="334"/>
      <c r="P11" s="334"/>
      <c r="Q11" s="334"/>
      <c r="R11" s="334"/>
      <c r="S11" s="335"/>
      <c r="T11" s="353"/>
      <c r="U11" s="333"/>
      <c r="V11" s="470"/>
      <c r="W11" s="334"/>
      <c r="X11" s="335"/>
    </row>
    <row r="12" spans="1:24" s="164" customFormat="1" ht="23.25" customHeight="1" x14ac:dyDescent="0.25">
      <c r="B12" s="333"/>
      <c r="C12" s="334"/>
      <c r="D12" s="334"/>
      <c r="E12" s="334"/>
      <c r="F12" s="334"/>
      <c r="G12" s="335"/>
      <c r="H12" s="353"/>
      <c r="I12" s="333"/>
      <c r="J12" s="334"/>
      <c r="K12" s="334"/>
      <c r="L12" s="334"/>
      <c r="M12" s="334"/>
      <c r="N12" s="334"/>
      <c r="O12" s="334"/>
      <c r="P12" s="334"/>
      <c r="Q12" s="334"/>
      <c r="R12" s="334"/>
      <c r="S12" s="335"/>
      <c r="T12" s="353"/>
      <c r="U12" s="333"/>
      <c r="V12" s="470"/>
      <c r="W12" s="334"/>
      <c r="X12" s="335"/>
    </row>
    <row r="13" spans="1:24" s="164" customFormat="1" ht="23.25" customHeight="1" x14ac:dyDescent="0.25">
      <c r="B13" s="333"/>
      <c r="C13" s="334"/>
      <c r="D13" s="334"/>
      <c r="E13" s="334"/>
      <c r="F13" s="334"/>
      <c r="G13" s="335"/>
      <c r="H13" s="353"/>
      <c r="I13" s="333"/>
      <c r="J13" s="334"/>
      <c r="K13" s="334"/>
      <c r="L13" s="334"/>
      <c r="M13" s="334"/>
      <c r="N13" s="334"/>
      <c r="O13" s="334"/>
      <c r="P13" s="334"/>
      <c r="Q13" s="334"/>
      <c r="R13" s="334"/>
      <c r="S13" s="335"/>
      <c r="T13" s="353"/>
      <c r="U13" s="333"/>
      <c r="V13" s="470"/>
      <c r="W13" s="334"/>
      <c r="X13" s="335"/>
    </row>
    <row r="14" spans="1:24" s="164" customFormat="1" ht="23.25" customHeight="1" x14ac:dyDescent="0.25">
      <c r="B14" s="333"/>
      <c r="C14" s="334"/>
      <c r="D14" s="334"/>
      <c r="E14" s="334"/>
      <c r="F14" s="334"/>
      <c r="G14" s="335"/>
      <c r="H14" s="353"/>
      <c r="I14" s="333"/>
      <c r="J14" s="334"/>
      <c r="K14" s="334"/>
      <c r="L14" s="334"/>
      <c r="M14" s="334"/>
      <c r="N14" s="334"/>
      <c r="O14" s="334"/>
      <c r="P14" s="334"/>
      <c r="Q14" s="334"/>
      <c r="R14" s="334"/>
      <c r="S14" s="335"/>
      <c r="T14" s="353"/>
      <c r="U14" s="333"/>
      <c r="V14" s="470"/>
      <c r="W14" s="334"/>
      <c r="X14" s="335"/>
    </row>
    <row r="15" spans="1:24" s="164" customFormat="1" ht="23.25" customHeight="1" x14ac:dyDescent="0.25">
      <c r="B15" s="333"/>
      <c r="C15" s="334"/>
      <c r="D15" s="334"/>
      <c r="E15" s="334"/>
      <c r="F15" s="334"/>
      <c r="G15" s="335"/>
      <c r="H15" s="353"/>
      <c r="I15" s="333"/>
      <c r="J15" s="334"/>
      <c r="K15" s="334"/>
      <c r="L15" s="334"/>
      <c r="M15" s="334"/>
      <c r="N15" s="334"/>
      <c r="O15" s="334"/>
      <c r="P15" s="334"/>
      <c r="Q15" s="334"/>
      <c r="R15" s="334"/>
      <c r="S15" s="335"/>
      <c r="T15" s="353"/>
      <c r="U15" s="333"/>
      <c r="V15" s="470"/>
      <c r="W15" s="334"/>
      <c r="X15" s="335"/>
    </row>
    <row r="16" spans="1:24" s="164" customFormat="1" ht="23.25" customHeight="1" x14ac:dyDescent="0.25">
      <c r="B16" s="333"/>
      <c r="C16" s="334"/>
      <c r="D16" s="334"/>
      <c r="E16" s="334"/>
      <c r="F16" s="334"/>
      <c r="G16" s="335"/>
      <c r="H16" s="353"/>
      <c r="I16" s="333"/>
      <c r="J16" s="334"/>
      <c r="K16" s="334"/>
      <c r="L16" s="334"/>
      <c r="M16" s="334"/>
      <c r="N16" s="334"/>
      <c r="O16" s="334"/>
      <c r="P16" s="334"/>
      <c r="Q16" s="334"/>
      <c r="R16" s="334"/>
      <c r="S16" s="335"/>
      <c r="T16" s="353"/>
      <c r="U16" s="333"/>
      <c r="V16" s="470"/>
      <c r="W16" s="334"/>
      <c r="X16" s="335"/>
    </row>
    <row r="17" spans="2:24" s="164" customFormat="1" ht="23.25" customHeight="1" x14ac:dyDescent="0.25">
      <c r="B17" s="333"/>
      <c r="C17" s="334"/>
      <c r="D17" s="334"/>
      <c r="E17" s="334"/>
      <c r="F17" s="334"/>
      <c r="G17" s="335"/>
      <c r="H17" s="353"/>
      <c r="I17" s="333"/>
      <c r="J17" s="334"/>
      <c r="K17" s="334"/>
      <c r="L17" s="334"/>
      <c r="M17" s="334"/>
      <c r="N17" s="334"/>
      <c r="O17" s="334"/>
      <c r="P17" s="334"/>
      <c r="Q17" s="334"/>
      <c r="R17" s="334"/>
      <c r="S17" s="335"/>
      <c r="T17" s="353"/>
      <c r="U17" s="333"/>
      <c r="V17" s="470"/>
      <c r="W17" s="334"/>
      <c r="X17" s="335"/>
    </row>
    <row r="18" spans="2:24" s="164" customFormat="1" ht="23.25" customHeight="1" x14ac:dyDescent="0.25">
      <c r="B18" s="333"/>
      <c r="C18" s="334"/>
      <c r="D18" s="334"/>
      <c r="E18" s="334"/>
      <c r="F18" s="334"/>
      <c r="G18" s="335"/>
      <c r="H18" s="353"/>
      <c r="I18" s="333"/>
      <c r="J18" s="334"/>
      <c r="K18" s="334"/>
      <c r="L18" s="334"/>
      <c r="M18" s="334"/>
      <c r="N18" s="334"/>
      <c r="O18" s="334"/>
      <c r="P18" s="334"/>
      <c r="Q18" s="334"/>
      <c r="R18" s="334"/>
      <c r="S18" s="335"/>
      <c r="T18" s="353"/>
      <c r="U18" s="333"/>
      <c r="V18" s="470"/>
      <c r="W18" s="334"/>
      <c r="X18" s="335"/>
    </row>
    <row r="19" spans="2:24" s="164" customFormat="1" ht="23.25" customHeight="1" x14ac:dyDescent="0.25">
      <c r="B19" s="333"/>
      <c r="C19" s="334"/>
      <c r="D19" s="334"/>
      <c r="E19" s="334"/>
      <c r="F19" s="334"/>
      <c r="G19" s="335"/>
      <c r="H19" s="353"/>
      <c r="I19" s="333"/>
      <c r="J19" s="334"/>
      <c r="K19" s="334"/>
      <c r="L19" s="334"/>
      <c r="M19" s="334"/>
      <c r="N19" s="334"/>
      <c r="O19" s="334"/>
      <c r="P19" s="334"/>
      <c r="Q19" s="334"/>
      <c r="R19" s="334"/>
      <c r="S19" s="335"/>
      <c r="T19" s="353"/>
      <c r="U19" s="333"/>
      <c r="V19" s="470"/>
      <c r="W19" s="334"/>
      <c r="X19" s="335"/>
    </row>
    <row r="20" spans="2:24" s="164" customFormat="1" ht="23.25" customHeight="1" x14ac:dyDescent="0.25">
      <c r="B20" s="333"/>
      <c r="C20" s="334"/>
      <c r="D20" s="334"/>
      <c r="E20" s="334"/>
      <c r="F20" s="334"/>
      <c r="G20" s="335"/>
      <c r="H20" s="353"/>
      <c r="I20" s="333"/>
      <c r="J20" s="334"/>
      <c r="K20" s="334"/>
      <c r="L20" s="334"/>
      <c r="M20" s="334"/>
      <c r="N20" s="334"/>
      <c r="O20" s="334"/>
      <c r="P20" s="334"/>
      <c r="Q20" s="334"/>
      <c r="R20" s="334"/>
      <c r="S20" s="335"/>
      <c r="T20" s="353"/>
      <c r="U20" s="333"/>
      <c r="V20" s="470"/>
      <c r="W20" s="334"/>
      <c r="X20" s="335"/>
    </row>
    <row r="21" spans="2:24" s="164" customFormat="1" ht="23.25" customHeight="1" x14ac:dyDescent="0.25">
      <c r="B21" s="333"/>
      <c r="C21" s="334"/>
      <c r="D21" s="334"/>
      <c r="E21" s="334"/>
      <c r="F21" s="334"/>
      <c r="G21" s="335"/>
      <c r="H21" s="353"/>
      <c r="I21" s="333"/>
      <c r="J21" s="334"/>
      <c r="K21" s="334"/>
      <c r="L21" s="334"/>
      <c r="M21" s="334"/>
      <c r="N21" s="334"/>
      <c r="O21" s="334"/>
      <c r="P21" s="334"/>
      <c r="Q21" s="334"/>
      <c r="R21" s="334"/>
      <c r="S21" s="335"/>
      <c r="T21" s="353"/>
      <c r="U21" s="333"/>
      <c r="V21" s="470"/>
      <c r="W21" s="334"/>
      <c r="X21" s="335"/>
    </row>
    <row r="22" spans="2:24" s="164" customFormat="1" ht="23.25" customHeight="1" x14ac:dyDescent="0.25">
      <c r="B22" s="333"/>
      <c r="C22" s="334"/>
      <c r="D22" s="334"/>
      <c r="E22" s="334"/>
      <c r="F22" s="334"/>
      <c r="G22" s="335"/>
      <c r="H22" s="353"/>
      <c r="I22" s="333"/>
      <c r="J22" s="334"/>
      <c r="K22" s="334"/>
      <c r="L22" s="334"/>
      <c r="M22" s="334"/>
      <c r="N22" s="334"/>
      <c r="O22" s="334"/>
      <c r="P22" s="334"/>
      <c r="Q22" s="334"/>
      <c r="R22" s="334"/>
      <c r="S22" s="335"/>
      <c r="T22" s="353"/>
      <c r="U22" s="333"/>
      <c r="V22" s="470"/>
      <c r="W22" s="334"/>
      <c r="X22" s="335"/>
    </row>
    <row r="23" spans="2:24" s="164" customFormat="1" ht="23.25" customHeight="1" x14ac:dyDescent="0.25">
      <c r="B23" s="333"/>
      <c r="C23" s="334"/>
      <c r="D23" s="334"/>
      <c r="E23" s="334"/>
      <c r="F23" s="334"/>
      <c r="G23" s="335"/>
      <c r="H23" s="353"/>
      <c r="I23" s="333"/>
      <c r="J23" s="334"/>
      <c r="K23" s="334"/>
      <c r="L23" s="334"/>
      <c r="M23" s="334"/>
      <c r="N23" s="334"/>
      <c r="O23" s="334"/>
      <c r="P23" s="334"/>
      <c r="Q23" s="334"/>
      <c r="R23" s="334"/>
      <c r="S23" s="335"/>
      <c r="T23" s="353"/>
      <c r="U23" s="333"/>
      <c r="V23" s="470"/>
      <c r="W23" s="334"/>
      <c r="X23" s="335"/>
    </row>
    <row r="24" spans="2:24" s="164" customFormat="1" ht="23.25" customHeight="1" x14ac:dyDescent="0.25">
      <c r="B24" s="333"/>
      <c r="C24" s="334"/>
      <c r="D24" s="334"/>
      <c r="E24" s="334"/>
      <c r="F24" s="334"/>
      <c r="G24" s="335"/>
      <c r="H24" s="353"/>
      <c r="I24" s="333"/>
      <c r="J24" s="334"/>
      <c r="K24" s="334"/>
      <c r="L24" s="334"/>
      <c r="M24" s="334"/>
      <c r="N24" s="334"/>
      <c r="O24" s="334"/>
      <c r="P24" s="334"/>
      <c r="Q24" s="334"/>
      <c r="R24" s="334"/>
      <c r="S24" s="335"/>
      <c r="T24" s="353"/>
      <c r="U24" s="333"/>
      <c r="V24" s="470"/>
      <c r="W24" s="334"/>
      <c r="X24" s="335"/>
    </row>
    <row r="25" spans="2:24" s="164" customFormat="1" ht="23.25" customHeight="1" x14ac:dyDescent="0.25">
      <c r="B25" s="333"/>
      <c r="C25" s="334"/>
      <c r="D25" s="334"/>
      <c r="E25" s="334"/>
      <c r="F25" s="334"/>
      <c r="G25" s="335"/>
      <c r="H25" s="353"/>
      <c r="I25" s="333"/>
      <c r="J25" s="334"/>
      <c r="K25" s="334"/>
      <c r="L25" s="334"/>
      <c r="M25" s="334"/>
      <c r="N25" s="334"/>
      <c r="O25" s="334"/>
      <c r="P25" s="334"/>
      <c r="Q25" s="334"/>
      <c r="R25" s="334"/>
      <c r="S25" s="335"/>
      <c r="T25" s="353"/>
      <c r="U25" s="333"/>
      <c r="V25" s="470"/>
      <c r="W25" s="334"/>
      <c r="X25" s="335"/>
    </row>
    <row r="26" spans="2:24" s="164" customFormat="1" ht="23.25" customHeight="1" x14ac:dyDescent="0.25">
      <c r="B26" s="333"/>
      <c r="C26" s="334"/>
      <c r="D26" s="334"/>
      <c r="E26" s="334"/>
      <c r="F26" s="334"/>
      <c r="G26" s="335"/>
      <c r="H26" s="353"/>
      <c r="I26" s="333"/>
      <c r="J26" s="334"/>
      <c r="K26" s="334"/>
      <c r="L26" s="334"/>
      <c r="M26" s="334"/>
      <c r="N26" s="334"/>
      <c r="O26" s="334"/>
      <c r="P26" s="334"/>
      <c r="Q26" s="334"/>
      <c r="R26" s="334"/>
      <c r="S26" s="335"/>
      <c r="T26" s="353"/>
      <c r="U26" s="333"/>
      <c r="V26" s="470"/>
      <c r="W26" s="334"/>
      <c r="X26" s="335"/>
    </row>
    <row r="27" spans="2:24" s="164" customFormat="1" ht="23.25" customHeight="1" x14ac:dyDescent="0.25">
      <c r="B27" s="333"/>
      <c r="C27" s="334"/>
      <c r="D27" s="334"/>
      <c r="E27" s="334"/>
      <c r="F27" s="334"/>
      <c r="G27" s="335"/>
      <c r="H27" s="353"/>
      <c r="I27" s="333"/>
      <c r="J27" s="334"/>
      <c r="K27" s="334"/>
      <c r="L27" s="334"/>
      <c r="M27" s="334"/>
      <c r="N27" s="334"/>
      <c r="O27" s="334"/>
      <c r="P27" s="334"/>
      <c r="Q27" s="334"/>
      <c r="R27" s="334"/>
      <c r="S27" s="335"/>
      <c r="T27" s="353"/>
      <c r="U27" s="333"/>
      <c r="V27" s="470"/>
      <c r="W27" s="334"/>
      <c r="X27" s="335"/>
    </row>
    <row r="28" spans="2:24" s="164" customFormat="1" ht="23.25" customHeight="1" x14ac:dyDescent="0.25">
      <c r="B28" s="333"/>
      <c r="C28" s="334"/>
      <c r="D28" s="334"/>
      <c r="E28" s="334"/>
      <c r="F28" s="334"/>
      <c r="G28" s="335"/>
      <c r="H28" s="353"/>
      <c r="I28" s="333"/>
      <c r="J28" s="334"/>
      <c r="K28" s="334"/>
      <c r="L28" s="334"/>
      <c r="M28" s="334"/>
      <c r="N28" s="334"/>
      <c r="O28" s="334"/>
      <c r="P28" s="334"/>
      <c r="Q28" s="334"/>
      <c r="R28" s="334"/>
      <c r="S28" s="335"/>
      <c r="T28" s="353"/>
      <c r="U28" s="333"/>
      <c r="V28" s="470"/>
      <c r="W28" s="334"/>
      <c r="X28" s="335"/>
    </row>
    <row r="29" spans="2:24" s="164" customFormat="1" ht="23.25" customHeight="1" x14ac:dyDescent="0.25">
      <c r="B29" s="333"/>
      <c r="C29" s="334"/>
      <c r="D29" s="334"/>
      <c r="E29" s="334"/>
      <c r="F29" s="334"/>
      <c r="G29" s="335"/>
      <c r="H29" s="353"/>
      <c r="I29" s="333"/>
      <c r="J29" s="334"/>
      <c r="K29" s="334"/>
      <c r="L29" s="334"/>
      <c r="M29" s="334"/>
      <c r="N29" s="334"/>
      <c r="O29" s="334"/>
      <c r="P29" s="334"/>
      <c r="Q29" s="334"/>
      <c r="R29" s="334"/>
      <c r="S29" s="335"/>
      <c r="T29" s="353"/>
      <c r="U29" s="333"/>
      <c r="V29" s="470"/>
      <c r="W29" s="334"/>
      <c r="X29" s="335"/>
    </row>
    <row r="30" spans="2:24" s="164" customFormat="1" ht="23.25" customHeight="1" x14ac:dyDescent="0.25">
      <c r="B30" s="333"/>
      <c r="C30" s="334"/>
      <c r="D30" s="334"/>
      <c r="E30" s="334"/>
      <c r="F30" s="334"/>
      <c r="G30" s="335"/>
      <c r="H30" s="353"/>
      <c r="I30" s="333"/>
      <c r="J30" s="334"/>
      <c r="K30" s="334"/>
      <c r="L30" s="334"/>
      <c r="M30" s="334"/>
      <c r="N30" s="334"/>
      <c r="O30" s="334"/>
      <c r="P30" s="334"/>
      <c r="Q30" s="334"/>
      <c r="R30" s="334"/>
      <c r="S30" s="335"/>
      <c r="T30" s="353"/>
      <c r="U30" s="333"/>
      <c r="V30" s="470"/>
      <c r="W30" s="334"/>
      <c r="X30" s="335"/>
    </row>
    <row r="31" spans="2:24" s="164" customFormat="1" ht="23.25" customHeight="1" x14ac:dyDescent="0.25">
      <c r="B31" s="333"/>
      <c r="C31" s="334"/>
      <c r="D31" s="334"/>
      <c r="E31" s="334"/>
      <c r="F31" s="334"/>
      <c r="G31" s="335"/>
      <c r="H31" s="353"/>
      <c r="I31" s="333"/>
      <c r="J31" s="334"/>
      <c r="K31" s="334"/>
      <c r="L31" s="334"/>
      <c r="M31" s="334"/>
      <c r="N31" s="334"/>
      <c r="O31" s="334"/>
      <c r="P31" s="334"/>
      <c r="Q31" s="334"/>
      <c r="R31" s="334"/>
      <c r="S31" s="335"/>
      <c r="T31" s="353"/>
      <c r="U31" s="333"/>
      <c r="V31" s="470"/>
      <c r="W31" s="334"/>
      <c r="X31" s="335"/>
    </row>
    <row r="32" spans="2:24" s="164" customFormat="1" ht="23.25" customHeight="1" x14ac:dyDescent="0.25">
      <c r="B32" s="333"/>
      <c r="C32" s="334"/>
      <c r="D32" s="334"/>
      <c r="E32" s="334"/>
      <c r="F32" s="334"/>
      <c r="G32" s="335"/>
      <c r="H32" s="353"/>
      <c r="I32" s="333"/>
      <c r="J32" s="334"/>
      <c r="K32" s="334"/>
      <c r="L32" s="334"/>
      <c r="M32" s="334"/>
      <c r="N32" s="334"/>
      <c r="O32" s="334"/>
      <c r="P32" s="334"/>
      <c r="Q32" s="334"/>
      <c r="R32" s="334"/>
      <c r="S32" s="335"/>
      <c r="T32" s="353"/>
      <c r="U32" s="333"/>
      <c r="V32" s="470"/>
      <c r="W32" s="334"/>
      <c r="X32" s="335"/>
    </row>
    <row r="33" spans="2:24" s="164" customFormat="1" ht="23.25" customHeight="1" thickBot="1" x14ac:dyDescent="0.3">
      <c r="B33" s="336"/>
      <c r="C33" s="337"/>
      <c r="D33" s="337"/>
      <c r="E33" s="337"/>
      <c r="F33" s="337"/>
      <c r="G33" s="338"/>
      <c r="H33" s="354"/>
      <c r="I33" s="336"/>
      <c r="J33" s="337"/>
      <c r="K33" s="337"/>
      <c r="L33" s="337"/>
      <c r="M33" s="337"/>
      <c r="N33" s="337"/>
      <c r="O33" s="337"/>
      <c r="P33" s="337"/>
      <c r="Q33" s="337"/>
      <c r="R33" s="337"/>
      <c r="S33" s="338"/>
      <c r="T33" s="354"/>
      <c r="U33" s="336"/>
      <c r="V33" s="471"/>
      <c r="W33" s="472"/>
      <c r="X33" s="338"/>
    </row>
    <row r="34" spans="2:24" s="164" customFormat="1" ht="26.25" customHeight="1" thickBot="1" x14ac:dyDescent="0.3">
      <c r="B34" s="360"/>
      <c r="C34" s="361"/>
      <c r="D34" s="361"/>
      <c r="E34" s="361"/>
      <c r="F34" s="361"/>
      <c r="G34" s="362" t="s">
        <v>407</v>
      </c>
      <c r="H34" s="356"/>
      <c r="I34" s="363"/>
      <c r="J34" s="355"/>
      <c r="K34" s="355"/>
      <c r="L34" s="355"/>
      <c r="M34" s="355"/>
      <c r="N34" s="355"/>
      <c r="O34" s="355"/>
      <c r="P34" s="355"/>
      <c r="Q34" s="355"/>
      <c r="R34" s="355"/>
      <c r="S34" s="359"/>
      <c r="T34" s="356"/>
      <c r="U34" s="357"/>
      <c r="V34" s="358"/>
      <c r="W34" s="358"/>
      <c r="X34" s="358"/>
    </row>
    <row r="35" spans="2:24" ht="15" thickBot="1" x14ac:dyDescent="0.25"/>
    <row r="36" spans="2:24" ht="37.5" customHeight="1" thickBot="1" x14ac:dyDescent="0.3">
      <c r="B36" s="360"/>
      <c r="C36" s="361"/>
      <c r="D36" s="361"/>
      <c r="E36" s="361"/>
      <c r="F36" s="361"/>
      <c r="G36" s="468" t="s">
        <v>788</v>
      </c>
      <c r="H36" s="356"/>
      <c r="I36" s="363"/>
      <c r="J36" s="355"/>
      <c r="K36" s="355"/>
      <c r="L36" s="355"/>
      <c r="M36" s="355"/>
      <c r="N36" s="355"/>
      <c r="O36" s="355"/>
      <c r="P36" s="355"/>
      <c r="Q36" s="355"/>
      <c r="R36" s="355"/>
      <c r="S36" s="359"/>
      <c r="T36" s="356"/>
      <c r="U36" s="357"/>
      <c r="V36" s="358"/>
      <c r="W36" s="358"/>
      <c r="X36" s="358"/>
    </row>
  </sheetData>
  <mergeCells count="8">
    <mergeCell ref="A1:X3"/>
    <mergeCell ref="I8:S8"/>
    <mergeCell ref="T5:X5"/>
    <mergeCell ref="D6:F7"/>
    <mergeCell ref="G6:H7"/>
    <mergeCell ref="I6:S6"/>
    <mergeCell ref="T6:X6"/>
    <mergeCell ref="U7:X7"/>
  </mergeCells>
  <dataValidations disablePrompts="1" count="1">
    <dataValidation type="list" allowBlank="1" showInputMessage="1" showErrorMessage="1" sqref="F9:F33">
      <formula1>#REF!</formula1>
    </dataValidation>
  </dataValidations>
  <pageMargins left="0.25" right="0.25" top="0.75" bottom="0.75" header="0.3" footer="0.3"/>
  <pageSetup paperSize="3" scale="67" orientation="landscape"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936D"/>
  </sheetPr>
  <dimension ref="A1"/>
  <sheetViews>
    <sheetView topLeftCell="A49" workbookViewId="0">
      <selection activeCell="S37" sqref="S37"/>
    </sheetView>
  </sheetViews>
  <sheetFormatPr defaultColWidth="8.875" defaultRowHeight="15.75" x14ac:dyDescent="0.25"/>
  <sheetData/>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37"/>
  <sheetViews>
    <sheetView zoomScale="60" zoomScaleNormal="60" zoomScalePageLayoutView="125" workbookViewId="0">
      <pane xSplit="2" ySplit="2" topLeftCell="C12" activePane="bottomRight" state="frozen"/>
      <selection pane="topRight" activeCell="C1" sqref="C1"/>
      <selection pane="bottomLeft" activeCell="A3" sqref="A3"/>
      <selection pane="bottomRight" activeCell="A48" sqref="A48:A50"/>
    </sheetView>
  </sheetViews>
  <sheetFormatPr defaultColWidth="7.75" defaultRowHeight="13.5" x14ac:dyDescent="0.25"/>
  <cols>
    <col min="1" max="1" width="33.375" style="412" customWidth="1"/>
    <col min="2" max="2" width="2.375" style="384" customWidth="1"/>
    <col min="3" max="3" width="31" style="380" customWidth="1"/>
    <col min="4" max="4" width="34.375" style="380" customWidth="1"/>
    <col min="5" max="5" width="29.875" style="380" customWidth="1"/>
    <col min="6" max="6" width="2.25" style="575" customWidth="1"/>
    <col min="7" max="7" width="40.625" style="380" customWidth="1"/>
    <col min="8" max="8" width="40.625" style="406" customWidth="1"/>
    <col min="9" max="11" width="27.75" style="380" customWidth="1"/>
    <col min="12" max="12" width="2.375" style="575" customWidth="1"/>
    <col min="13" max="13" width="27.875" style="380" customWidth="1"/>
    <col min="14" max="14" width="27.75" style="380" customWidth="1"/>
    <col min="15" max="16" width="27.875" style="380" customWidth="1"/>
    <col min="17" max="18" width="27.75" style="380" customWidth="1"/>
    <col min="19" max="19" width="26.125" style="406" customWidth="1"/>
    <col min="20" max="20" width="27.75" style="380" customWidth="1"/>
    <col min="21" max="21" width="2.375" style="571" customWidth="1"/>
    <col min="22" max="16384" width="7.75" style="364"/>
  </cols>
  <sheetData>
    <row r="1" spans="1:21" s="372" customFormat="1" ht="139.5" customHeight="1" x14ac:dyDescent="0.25">
      <c r="A1" s="474" t="s">
        <v>792</v>
      </c>
      <c r="B1" s="409"/>
      <c r="C1" s="375" t="s">
        <v>517</v>
      </c>
      <c r="D1" s="373" t="s">
        <v>518</v>
      </c>
      <c r="E1" s="373" t="s">
        <v>519</v>
      </c>
      <c r="F1" s="572"/>
      <c r="G1" s="373" t="s">
        <v>520</v>
      </c>
      <c r="H1" s="373" t="s">
        <v>521</v>
      </c>
      <c r="I1" s="373" t="s">
        <v>522</v>
      </c>
      <c r="J1" s="373" t="s">
        <v>523</v>
      </c>
      <c r="K1" s="373" t="s">
        <v>524</v>
      </c>
      <c r="L1" s="572"/>
      <c r="M1" s="373" t="s">
        <v>525</v>
      </c>
      <c r="N1" s="373" t="s">
        <v>526</v>
      </c>
      <c r="O1" s="373" t="s">
        <v>806</v>
      </c>
      <c r="P1" s="373" t="s">
        <v>527</v>
      </c>
      <c r="Q1" s="373" t="s">
        <v>528</v>
      </c>
      <c r="R1" s="373" t="s">
        <v>529</v>
      </c>
      <c r="S1" s="374" t="s">
        <v>530</v>
      </c>
      <c r="T1" s="373" t="s">
        <v>531</v>
      </c>
      <c r="U1" s="568"/>
    </row>
    <row r="2" spans="1:21" s="367" customFormat="1" x14ac:dyDescent="0.25">
      <c r="A2" s="381"/>
      <c r="B2" s="382"/>
      <c r="C2" s="383"/>
      <c r="D2" s="382"/>
      <c r="E2" s="382"/>
      <c r="F2" s="573"/>
      <c r="G2" s="382"/>
      <c r="H2" s="382"/>
      <c r="I2" s="382"/>
      <c r="J2" s="382"/>
      <c r="K2" s="382"/>
      <c r="L2" s="573"/>
      <c r="M2" s="382"/>
      <c r="N2" s="382"/>
      <c r="O2" s="382"/>
      <c r="P2" s="382"/>
      <c r="Q2" s="382"/>
      <c r="R2" s="382"/>
      <c r="S2" s="382"/>
      <c r="T2" s="382"/>
      <c r="U2" s="569"/>
    </row>
    <row r="3" spans="1:21" s="378" customFormat="1" ht="172.5" customHeight="1" x14ac:dyDescent="0.25">
      <c r="A3" s="473" t="s">
        <v>791</v>
      </c>
      <c r="B3" s="384"/>
      <c r="C3" s="385" t="s">
        <v>532</v>
      </c>
      <c r="D3" s="385" t="s">
        <v>533</v>
      </c>
      <c r="E3" s="385" t="s">
        <v>534</v>
      </c>
      <c r="F3" s="573"/>
      <c r="G3" s="385" t="s">
        <v>535</v>
      </c>
      <c r="H3" s="385" t="s">
        <v>536</v>
      </c>
      <c r="I3" s="385" t="s">
        <v>537</v>
      </c>
      <c r="J3" s="385" t="s">
        <v>538</v>
      </c>
      <c r="K3" s="385" t="s">
        <v>539</v>
      </c>
      <c r="L3" s="573"/>
      <c r="M3" s="385" t="s">
        <v>540</v>
      </c>
      <c r="N3" s="385" t="s">
        <v>541</v>
      </c>
      <c r="O3" s="385" t="s">
        <v>803</v>
      </c>
      <c r="P3" s="385" t="s">
        <v>542</v>
      </c>
      <c r="Q3" s="385" t="s">
        <v>543</v>
      </c>
      <c r="R3" s="385" t="s">
        <v>544</v>
      </c>
      <c r="S3" s="385" t="s">
        <v>545</v>
      </c>
      <c r="T3" s="385" t="s">
        <v>546</v>
      </c>
      <c r="U3" s="569"/>
    </row>
    <row r="4" spans="1:21" s="369" customFormat="1" ht="37.5" customHeight="1" x14ac:dyDescent="0.25">
      <c r="A4" s="376" t="s">
        <v>547</v>
      </c>
      <c r="B4" s="377"/>
      <c r="C4" s="377"/>
      <c r="D4" s="377"/>
      <c r="E4" s="377"/>
      <c r="F4" s="573"/>
      <c r="G4" s="377"/>
      <c r="H4" s="377"/>
      <c r="I4" s="377"/>
      <c r="J4" s="377"/>
      <c r="K4" s="377"/>
      <c r="L4" s="573"/>
      <c r="M4" s="377"/>
      <c r="N4" s="377"/>
      <c r="O4" s="377"/>
      <c r="P4" s="377"/>
      <c r="Q4" s="377"/>
      <c r="R4" s="377"/>
      <c r="S4" s="377"/>
      <c r="T4" s="377"/>
      <c r="U4" s="569"/>
    </row>
    <row r="5" spans="1:21" ht="272.25" customHeight="1" x14ac:dyDescent="0.25">
      <c r="A5" s="410" t="s">
        <v>548</v>
      </c>
      <c r="C5" s="386" t="s">
        <v>549</v>
      </c>
      <c r="D5" s="387"/>
      <c r="E5" s="379"/>
      <c r="F5" s="573"/>
      <c r="G5" s="388" t="s">
        <v>550</v>
      </c>
      <c r="H5" s="387"/>
      <c r="I5" s="387"/>
      <c r="J5" s="387"/>
      <c r="K5" s="387"/>
      <c r="L5" s="573"/>
      <c r="M5" s="387"/>
      <c r="N5" s="388" t="s">
        <v>551</v>
      </c>
      <c r="O5" s="388" t="s">
        <v>807</v>
      </c>
      <c r="P5" s="388" t="s">
        <v>552</v>
      </c>
      <c r="Q5" s="379"/>
      <c r="R5" s="388" t="s">
        <v>553</v>
      </c>
      <c r="S5" s="388" t="s">
        <v>554</v>
      </c>
      <c r="T5" s="388" t="s">
        <v>555</v>
      </c>
      <c r="U5" s="569"/>
    </row>
    <row r="6" spans="1:21" ht="272.25" customHeight="1" x14ac:dyDescent="0.25">
      <c r="A6" s="410" t="s">
        <v>556</v>
      </c>
      <c r="C6" s="389" t="s">
        <v>557</v>
      </c>
      <c r="D6" s="387"/>
      <c r="E6" s="387"/>
      <c r="F6" s="573"/>
      <c r="G6" s="390" t="s">
        <v>558</v>
      </c>
      <c r="H6" s="387"/>
      <c r="I6" s="387"/>
      <c r="J6" s="387"/>
      <c r="K6" s="387"/>
      <c r="L6" s="573"/>
      <c r="M6" s="387"/>
      <c r="N6" s="387"/>
      <c r="O6" s="388" t="s">
        <v>808</v>
      </c>
      <c r="P6" s="388" t="s">
        <v>559</v>
      </c>
      <c r="Q6" s="379"/>
      <c r="R6" s="388" t="s">
        <v>560</v>
      </c>
      <c r="S6" s="388" t="s">
        <v>561</v>
      </c>
      <c r="T6" s="379"/>
      <c r="U6" s="569"/>
    </row>
    <row r="7" spans="1:21" ht="272.25" customHeight="1" x14ac:dyDescent="0.25">
      <c r="A7" s="410" t="s">
        <v>562</v>
      </c>
      <c r="C7" s="391"/>
      <c r="D7" s="387"/>
      <c r="E7" s="388" t="s">
        <v>563</v>
      </c>
      <c r="F7" s="573"/>
      <c r="G7" s="388" t="s">
        <v>564</v>
      </c>
      <c r="H7" s="379"/>
      <c r="I7" s="387"/>
      <c r="J7" s="387"/>
      <c r="K7" s="387"/>
      <c r="L7" s="573"/>
      <c r="M7" s="379"/>
      <c r="N7" s="379"/>
      <c r="O7" s="388" t="s">
        <v>809</v>
      </c>
      <c r="P7" s="388" t="s">
        <v>565</v>
      </c>
      <c r="Q7" s="379"/>
      <c r="R7" s="388" t="s">
        <v>566</v>
      </c>
      <c r="S7" s="388" t="s">
        <v>567</v>
      </c>
      <c r="T7" s="379"/>
      <c r="U7" s="569"/>
    </row>
    <row r="8" spans="1:21" ht="272.25" customHeight="1" x14ac:dyDescent="0.25">
      <c r="A8" s="410" t="s">
        <v>568</v>
      </c>
      <c r="C8" s="389" t="s">
        <v>569</v>
      </c>
      <c r="D8" s="387"/>
      <c r="E8" s="387"/>
      <c r="F8" s="573"/>
      <c r="G8" s="390" t="s">
        <v>570</v>
      </c>
      <c r="H8" s="392" t="s">
        <v>571</v>
      </c>
      <c r="I8" s="387"/>
      <c r="J8" s="387"/>
      <c r="K8" s="387"/>
      <c r="L8" s="573"/>
      <c r="M8" s="390" t="s">
        <v>572</v>
      </c>
      <c r="N8" s="379"/>
      <c r="O8" s="379"/>
      <c r="P8" s="390" t="s">
        <v>573</v>
      </c>
      <c r="Q8" s="379"/>
      <c r="R8" s="379"/>
      <c r="S8" s="379"/>
      <c r="T8" s="379"/>
      <c r="U8" s="569"/>
    </row>
    <row r="9" spans="1:21" s="368" customFormat="1" ht="37.5" customHeight="1" x14ac:dyDescent="0.25">
      <c r="A9" s="370" t="s">
        <v>574</v>
      </c>
      <c r="B9" s="371"/>
      <c r="C9" s="371"/>
      <c r="D9" s="371"/>
      <c r="E9" s="371"/>
      <c r="F9" s="573"/>
      <c r="G9" s="371"/>
      <c r="H9" s="371"/>
      <c r="I9" s="371"/>
      <c r="J9" s="371"/>
      <c r="K9" s="371"/>
      <c r="L9" s="573"/>
      <c r="M9" s="371"/>
      <c r="N9" s="371"/>
      <c r="O9" s="371"/>
      <c r="P9" s="371"/>
      <c r="Q9" s="371"/>
      <c r="R9" s="371"/>
      <c r="S9" s="371"/>
      <c r="T9" s="371"/>
      <c r="U9" s="569"/>
    </row>
    <row r="10" spans="1:21" ht="151.5" customHeight="1" x14ac:dyDescent="0.25">
      <c r="A10" s="410" t="s">
        <v>575</v>
      </c>
      <c r="C10" s="391"/>
      <c r="D10" s="387"/>
      <c r="E10" s="387"/>
      <c r="F10" s="573"/>
      <c r="G10" s="388" t="s">
        <v>576</v>
      </c>
      <c r="H10" s="390" t="s">
        <v>577</v>
      </c>
      <c r="I10" s="387"/>
      <c r="J10" s="387"/>
      <c r="K10" s="387"/>
      <c r="L10" s="573"/>
      <c r="M10" s="390" t="s">
        <v>578</v>
      </c>
      <c r="N10" s="379"/>
      <c r="O10" s="388" t="s">
        <v>810</v>
      </c>
      <c r="P10" s="388" t="s">
        <v>579</v>
      </c>
      <c r="Q10" s="379"/>
      <c r="R10" s="388" t="s">
        <v>580</v>
      </c>
      <c r="S10" s="388" t="s">
        <v>581</v>
      </c>
      <c r="T10" s="388" t="s">
        <v>582</v>
      </c>
      <c r="U10" s="569"/>
    </row>
    <row r="11" spans="1:21" ht="151.5" customHeight="1" x14ac:dyDescent="0.25">
      <c r="A11" s="410" t="s">
        <v>583</v>
      </c>
      <c r="C11" s="391"/>
      <c r="D11" s="387"/>
      <c r="E11" s="387"/>
      <c r="F11" s="573"/>
      <c r="G11" s="379"/>
      <c r="H11" s="387"/>
      <c r="I11" s="387"/>
      <c r="J11" s="387"/>
      <c r="K11" s="387"/>
      <c r="L11" s="573"/>
      <c r="M11" s="379"/>
      <c r="N11" s="379"/>
      <c r="O11" s="379"/>
      <c r="P11" s="379"/>
      <c r="Q11" s="379"/>
      <c r="R11" s="379"/>
      <c r="S11" s="379"/>
      <c r="T11" s="379"/>
      <c r="U11" s="569"/>
    </row>
    <row r="12" spans="1:21" ht="151.5" customHeight="1" x14ac:dyDescent="0.25">
      <c r="A12" s="410" t="s">
        <v>584</v>
      </c>
      <c r="C12" s="391"/>
      <c r="D12" s="387"/>
      <c r="E12" s="387"/>
      <c r="F12" s="573"/>
      <c r="G12" s="388" t="s">
        <v>585</v>
      </c>
      <c r="H12" s="387"/>
      <c r="I12" s="388" t="s">
        <v>586</v>
      </c>
      <c r="J12" s="388" t="s">
        <v>587</v>
      </c>
      <c r="K12" s="387"/>
      <c r="L12" s="573"/>
      <c r="M12" s="390" t="s">
        <v>588</v>
      </c>
      <c r="N12" s="388" t="s">
        <v>589</v>
      </c>
      <c r="O12" s="388" t="s">
        <v>811</v>
      </c>
      <c r="P12" s="379"/>
      <c r="Q12" s="379"/>
      <c r="R12" s="388" t="s">
        <v>590</v>
      </c>
      <c r="S12" s="379"/>
      <c r="T12" s="476" t="s">
        <v>804</v>
      </c>
      <c r="U12" s="569"/>
    </row>
    <row r="13" spans="1:21" ht="151.5" customHeight="1" x14ac:dyDescent="0.25">
      <c r="A13" s="410" t="s">
        <v>591</v>
      </c>
      <c r="C13" s="391"/>
      <c r="D13" s="388" t="s">
        <v>592</v>
      </c>
      <c r="E13" s="388" t="s">
        <v>593</v>
      </c>
      <c r="F13" s="573"/>
      <c r="G13" s="388" t="s">
        <v>594</v>
      </c>
      <c r="H13" s="390" t="s">
        <v>595</v>
      </c>
      <c r="I13" s="379"/>
      <c r="J13" s="379"/>
      <c r="K13" s="379"/>
      <c r="L13" s="573"/>
      <c r="M13" s="379"/>
      <c r="N13" s="388" t="s">
        <v>596</v>
      </c>
      <c r="O13" s="388" t="s">
        <v>812</v>
      </c>
      <c r="P13" s="379"/>
      <c r="Q13" s="379"/>
      <c r="R13" s="379"/>
      <c r="S13" s="379"/>
      <c r="T13" s="379"/>
      <c r="U13" s="569"/>
    </row>
    <row r="14" spans="1:21" ht="151.5" customHeight="1" x14ac:dyDescent="0.25">
      <c r="A14" s="410" t="s">
        <v>597</v>
      </c>
      <c r="C14" s="394"/>
      <c r="D14" s="379"/>
      <c r="E14" s="387"/>
      <c r="F14" s="573"/>
      <c r="G14" s="388" t="s">
        <v>598</v>
      </c>
      <c r="H14" s="388" t="s">
        <v>599</v>
      </c>
      <c r="I14" s="379"/>
      <c r="J14" s="379"/>
      <c r="K14" s="379"/>
      <c r="L14" s="573"/>
      <c r="M14" s="388" t="s">
        <v>600</v>
      </c>
      <c r="N14" s="379"/>
      <c r="O14" s="388" t="s">
        <v>813</v>
      </c>
      <c r="P14" s="379"/>
      <c r="Q14" s="379"/>
      <c r="R14" s="379"/>
      <c r="S14" s="379"/>
      <c r="T14" s="379"/>
      <c r="U14" s="569"/>
    </row>
    <row r="15" spans="1:21" ht="151.5" customHeight="1" x14ac:dyDescent="0.25">
      <c r="A15" s="410" t="s">
        <v>23</v>
      </c>
      <c r="C15" s="391"/>
      <c r="D15" s="387"/>
      <c r="E15" s="387"/>
      <c r="F15" s="573"/>
      <c r="G15" s="392" t="s">
        <v>601</v>
      </c>
      <c r="H15" s="388" t="s">
        <v>602</v>
      </c>
      <c r="I15" s="388" t="s">
        <v>603</v>
      </c>
      <c r="J15" s="387"/>
      <c r="K15" s="387"/>
      <c r="L15" s="573"/>
      <c r="M15" s="390" t="s">
        <v>604</v>
      </c>
      <c r="N15" s="387"/>
      <c r="O15" s="388" t="s">
        <v>814</v>
      </c>
      <c r="P15" s="379"/>
      <c r="Q15" s="379"/>
      <c r="R15" s="388" t="s">
        <v>605</v>
      </c>
      <c r="S15" s="387"/>
      <c r="T15" s="388" t="s">
        <v>606</v>
      </c>
      <c r="U15" s="569"/>
    </row>
    <row r="16" spans="1:21" ht="151.5" customHeight="1" x14ac:dyDescent="0.25">
      <c r="A16" s="410" t="s">
        <v>607</v>
      </c>
      <c r="C16" s="391"/>
      <c r="D16" s="387"/>
      <c r="E16" s="387"/>
      <c r="F16" s="573"/>
      <c r="G16" s="379"/>
      <c r="H16" s="379"/>
      <c r="I16" s="379"/>
      <c r="J16" s="379"/>
      <c r="K16" s="379"/>
      <c r="L16" s="573"/>
      <c r="M16" s="379"/>
      <c r="N16" s="379"/>
      <c r="O16" s="379"/>
      <c r="P16" s="379"/>
      <c r="Q16" s="379"/>
      <c r="R16" s="379"/>
      <c r="S16" s="379"/>
      <c r="T16" s="379"/>
      <c r="U16" s="569"/>
    </row>
    <row r="17" spans="1:21" ht="151.5" customHeight="1" x14ac:dyDescent="0.25">
      <c r="A17" s="410" t="s">
        <v>608</v>
      </c>
      <c r="C17" s="391"/>
      <c r="D17" s="387"/>
      <c r="E17" s="387"/>
      <c r="F17" s="573"/>
      <c r="G17" s="379"/>
      <c r="H17" s="388" t="s">
        <v>609</v>
      </c>
      <c r="I17" s="379"/>
      <c r="J17" s="379"/>
      <c r="K17" s="379"/>
      <c r="L17" s="573"/>
      <c r="M17" s="390" t="s">
        <v>610</v>
      </c>
      <c r="N17" s="379"/>
      <c r="O17" s="388" t="s">
        <v>815</v>
      </c>
      <c r="P17" s="388" t="s">
        <v>611</v>
      </c>
      <c r="Q17" s="379"/>
      <c r="R17" s="390" t="s">
        <v>612</v>
      </c>
      <c r="S17" s="388" t="s">
        <v>613</v>
      </c>
      <c r="T17" s="388" t="s">
        <v>614</v>
      </c>
      <c r="U17" s="569"/>
    </row>
    <row r="18" spans="1:21" ht="37.5" customHeight="1" x14ac:dyDescent="0.25">
      <c r="A18" s="370" t="s">
        <v>615</v>
      </c>
      <c r="B18" s="371"/>
      <c r="C18" s="371"/>
      <c r="D18" s="371"/>
      <c r="E18" s="371"/>
      <c r="F18" s="573"/>
      <c r="G18" s="371"/>
      <c r="H18" s="371"/>
      <c r="I18" s="371"/>
      <c r="J18" s="371"/>
      <c r="K18" s="371"/>
      <c r="L18" s="573"/>
      <c r="M18" s="371"/>
      <c r="N18" s="371"/>
      <c r="O18" s="371"/>
      <c r="P18" s="371"/>
      <c r="Q18" s="371"/>
      <c r="R18" s="371"/>
      <c r="S18" s="371"/>
      <c r="T18" s="371"/>
      <c r="U18" s="569"/>
    </row>
    <row r="19" spans="1:21" s="366" customFormat="1" ht="194.25" customHeight="1" x14ac:dyDescent="0.25">
      <c r="A19" s="410" t="s">
        <v>616</v>
      </c>
      <c r="B19" s="384"/>
      <c r="C19" s="391"/>
      <c r="D19" s="392" t="s">
        <v>617</v>
      </c>
      <c r="E19" s="388" t="s">
        <v>618</v>
      </c>
      <c r="F19" s="573"/>
      <c r="G19" s="387" t="s">
        <v>387</v>
      </c>
      <c r="H19" s="387"/>
      <c r="I19" s="387"/>
      <c r="J19" s="387"/>
      <c r="K19" s="387"/>
      <c r="L19" s="573"/>
      <c r="M19" s="387"/>
      <c r="N19" s="388" t="s">
        <v>619</v>
      </c>
      <c r="O19" s="388" t="s">
        <v>816</v>
      </c>
      <c r="P19" s="379"/>
      <c r="Q19" s="379"/>
      <c r="R19" s="379"/>
      <c r="S19" s="387"/>
      <c r="T19" s="388" t="s">
        <v>620</v>
      </c>
      <c r="U19" s="569"/>
    </row>
    <row r="20" spans="1:21" s="366" customFormat="1" ht="194.25" customHeight="1" x14ac:dyDescent="0.25">
      <c r="A20" s="410" t="s">
        <v>0</v>
      </c>
      <c r="B20" s="384"/>
      <c r="C20" s="391"/>
      <c r="D20" s="379"/>
      <c r="E20" s="379"/>
      <c r="F20" s="573"/>
      <c r="G20" s="388" t="s">
        <v>621</v>
      </c>
      <c r="H20" s="379"/>
      <c r="I20" s="379"/>
      <c r="J20" s="388" t="s">
        <v>622</v>
      </c>
      <c r="K20" s="379"/>
      <c r="L20" s="573"/>
      <c r="M20" s="390" t="s">
        <v>623</v>
      </c>
      <c r="N20" s="388" t="s">
        <v>624</v>
      </c>
      <c r="O20" s="388" t="s">
        <v>817</v>
      </c>
      <c r="P20" s="388" t="s">
        <v>625</v>
      </c>
      <c r="Q20" s="379"/>
      <c r="R20" s="390" t="s">
        <v>626</v>
      </c>
      <c r="S20" s="379"/>
      <c r="T20" s="379" t="s">
        <v>387</v>
      </c>
      <c r="U20" s="569"/>
    </row>
    <row r="21" spans="1:21" s="366" customFormat="1" ht="194.25" customHeight="1" x14ac:dyDescent="0.25">
      <c r="A21" s="410" t="s">
        <v>818</v>
      </c>
      <c r="B21" s="384"/>
      <c r="C21" s="386" t="s">
        <v>627</v>
      </c>
      <c r="D21" s="390" t="s">
        <v>628</v>
      </c>
      <c r="E21" s="390" t="s">
        <v>629</v>
      </c>
      <c r="F21" s="573"/>
      <c r="G21" s="388" t="s">
        <v>630</v>
      </c>
      <c r="H21" s="387"/>
      <c r="I21" s="395"/>
      <c r="J21" s="395"/>
      <c r="K21" s="395"/>
      <c r="L21" s="573"/>
      <c r="M21" s="379"/>
      <c r="N21" s="396" t="s">
        <v>631</v>
      </c>
      <c r="O21" s="388" t="s">
        <v>819</v>
      </c>
      <c r="P21" s="379"/>
      <c r="Q21" s="379"/>
      <c r="R21" s="379"/>
      <c r="S21" s="379"/>
      <c r="T21" s="379"/>
      <c r="U21" s="569"/>
    </row>
    <row r="22" spans="1:21" s="366" customFormat="1" ht="194.25" customHeight="1" x14ac:dyDescent="0.25">
      <c r="A22" s="410" t="s">
        <v>632</v>
      </c>
      <c r="B22" s="384"/>
      <c r="C22" s="386" t="s">
        <v>633</v>
      </c>
      <c r="D22" s="388" t="s">
        <v>634</v>
      </c>
      <c r="E22" s="388" t="s">
        <v>635</v>
      </c>
      <c r="F22" s="573"/>
      <c r="G22" s="388" t="s">
        <v>636</v>
      </c>
      <c r="H22" s="387"/>
      <c r="I22" s="387"/>
      <c r="J22" s="387"/>
      <c r="K22" s="387"/>
      <c r="L22" s="573"/>
      <c r="M22" s="388" t="s">
        <v>637</v>
      </c>
      <c r="N22" s="388" t="s">
        <v>638</v>
      </c>
      <c r="O22" s="388" t="s">
        <v>820</v>
      </c>
      <c r="P22" s="388" t="s">
        <v>639</v>
      </c>
      <c r="Q22" s="379"/>
      <c r="R22" s="388" t="s">
        <v>640</v>
      </c>
      <c r="S22" s="388" t="s">
        <v>641</v>
      </c>
      <c r="T22" s="379"/>
      <c r="U22" s="569"/>
    </row>
    <row r="23" spans="1:21" s="366" customFormat="1" ht="194.25" customHeight="1" x14ac:dyDescent="0.25">
      <c r="A23" s="410" t="s">
        <v>642</v>
      </c>
      <c r="B23" s="384"/>
      <c r="C23" s="394"/>
      <c r="D23" s="379"/>
      <c r="E23" s="387"/>
      <c r="F23" s="573"/>
      <c r="G23" s="388" t="s">
        <v>643</v>
      </c>
      <c r="H23" s="387"/>
      <c r="I23" s="388" t="s">
        <v>644</v>
      </c>
      <c r="J23" s="387"/>
      <c r="K23" s="387"/>
      <c r="L23" s="573"/>
      <c r="M23" s="388" t="s">
        <v>645</v>
      </c>
      <c r="N23" s="379"/>
      <c r="O23" s="388" t="s">
        <v>821</v>
      </c>
      <c r="P23" s="379"/>
      <c r="Q23" s="379"/>
      <c r="R23" s="388" t="s">
        <v>646</v>
      </c>
      <c r="S23" s="379"/>
      <c r="T23" s="379"/>
      <c r="U23" s="569"/>
    </row>
    <row r="24" spans="1:21" s="366" customFormat="1" ht="194.25" customHeight="1" x14ac:dyDescent="0.25">
      <c r="A24" s="410" t="s">
        <v>805</v>
      </c>
      <c r="B24" s="384"/>
      <c r="C24" s="391"/>
      <c r="D24" s="379"/>
      <c r="E24" s="387"/>
      <c r="F24" s="573"/>
      <c r="G24" s="379"/>
      <c r="H24" s="387"/>
      <c r="I24" s="390" t="s">
        <v>647</v>
      </c>
      <c r="J24" s="387"/>
      <c r="K24" s="387"/>
      <c r="L24" s="573"/>
      <c r="M24" s="390" t="s">
        <v>648</v>
      </c>
      <c r="N24" s="379"/>
      <c r="O24" s="388" t="s">
        <v>822</v>
      </c>
      <c r="P24" s="379"/>
      <c r="Q24" s="379"/>
      <c r="R24" s="379"/>
      <c r="S24" s="379"/>
      <c r="T24" s="379"/>
      <c r="U24" s="569"/>
    </row>
    <row r="25" spans="1:21" s="366" customFormat="1" ht="194.25" customHeight="1" x14ac:dyDescent="0.25">
      <c r="A25" s="410" t="s">
        <v>649</v>
      </c>
      <c r="B25" s="384"/>
      <c r="C25" s="391"/>
      <c r="D25" s="387"/>
      <c r="E25" s="387"/>
      <c r="F25" s="573"/>
      <c r="G25" s="379"/>
      <c r="H25" s="387"/>
      <c r="I25" s="379"/>
      <c r="J25" s="379"/>
      <c r="K25" s="379"/>
      <c r="L25" s="573"/>
      <c r="M25" s="379"/>
      <c r="N25" s="379"/>
      <c r="O25" s="379"/>
      <c r="P25" s="379"/>
      <c r="Q25" s="379"/>
      <c r="R25" s="379"/>
      <c r="S25" s="379"/>
      <c r="T25" s="379"/>
      <c r="U25" s="569"/>
    </row>
    <row r="26" spans="1:21" s="366" customFormat="1" ht="194.25" customHeight="1" x14ac:dyDescent="0.25">
      <c r="A26" s="410" t="s">
        <v>650</v>
      </c>
      <c r="B26" s="384"/>
      <c r="C26" s="391"/>
      <c r="D26" s="388" t="s">
        <v>651</v>
      </c>
      <c r="E26" s="388" t="s">
        <v>652</v>
      </c>
      <c r="F26" s="573"/>
      <c r="G26" s="388" t="s">
        <v>653</v>
      </c>
      <c r="H26" s="379"/>
      <c r="I26" s="379"/>
      <c r="J26" s="379"/>
      <c r="K26" s="379"/>
      <c r="L26" s="573"/>
      <c r="M26" s="388" t="s">
        <v>654</v>
      </c>
      <c r="N26" s="390" t="s">
        <v>655</v>
      </c>
      <c r="O26" s="388" t="s">
        <v>823</v>
      </c>
      <c r="P26" s="388" t="s">
        <v>656</v>
      </c>
      <c r="Q26" s="379"/>
      <c r="R26" s="379"/>
      <c r="S26" s="397" t="s">
        <v>657</v>
      </c>
      <c r="T26" s="379"/>
      <c r="U26" s="569"/>
    </row>
    <row r="27" spans="1:21" s="366" customFormat="1" ht="37.5" customHeight="1" x14ac:dyDescent="0.25">
      <c r="A27" s="370" t="s">
        <v>658</v>
      </c>
      <c r="B27" s="371"/>
      <c r="C27" s="371"/>
      <c r="D27" s="371"/>
      <c r="E27" s="371"/>
      <c r="F27" s="573"/>
      <c r="G27" s="371"/>
      <c r="H27" s="371"/>
      <c r="I27" s="371"/>
      <c r="J27" s="371"/>
      <c r="K27" s="371"/>
      <c r="L27" s="573"/>
      <c r="M27" s="371"/>
      <c r="N27" s="371"/>
      <c r="O27" s="371"/>
      <c r="P27" s="371"/>
      <c r="Q27" s="371"/>
      <c r="R27" s="371"/>
      <c r="S27" s="371"/>
      <c r="T27" s="371"/>
      <c r="U27" s="569"/>
    </row>
    <row r="28" spans="1:21" s="366" customFormat="1" ht="161.25" customHeight="1" x14ac:dyDescent="0.25">
      <c r="A28" s="410" t="s">
        <v>659</v>
      </c>
      <c r="B28" s="384"/>
      <c r="C28" s="391"/>
      <c r="D28" s="387"/>
      <c r="E28" s="387"/>
      <c r="F28" s="573"/>
      <c r="G28" s="388" t="s">
        <v>660</v>
      </c>
      <c r="H28" s="387"/>
      <c r="I28" s="388" t="s">
        <v>661</v>
      </c>
      <c r="J28" s="379"/>
      <c r="K28" s="379"/>
      <c r="L28" s="573"/>
      <c r="M28" s="398"/>
      <c r="N28" s="379"/>
      <c r="O28" s="388" t="s">
        <v>825</v>
      </c>
      <c r="P28" s="388" t="s">
        <v>662</v>
      </c>
      <c r="Q28" s="379"/>
      <c r="R28" s="379"/>
      <c r="S28" s="388" t="s">
        <v>663</v>
      </c>
      <c r="T28" s="379"/>
      <c r="U28" s="569"/>
    </row>
    <row r="29" spans="1:21" s="366" customFormat="1" ht="161.25" customHeight="1" x14ac:dyDescent="0.25">
      <c r="A29" s="410" t="s">
        <v>664</v>
      </c>
      <c r="B29" s="384"/>
      <c r="C29" s="394"/>
      <c r="D29" s="387"/>
      <c r="E29" s="387"/>
      <c r="F29" s="573"/>
      <c r="G29" s="387"/>
      <c r="H29" s="387"/>
      <c r="I29" s="387"/>
      <c r="J29" s="387"/>
      <c r="K29" s="387"/>
      <c r="L29" s="573"/>
      <c r="M29" s="388" t="s">
        <v>665</v>
      </c>
      <c r="N29" s="387"/>
      <c r="O29" s="388" t="s">
        <v>824</v>
      </c>
      <c r="P29" s="379"/>
      <c r="Q29" s="379"/>
      <c r="R29" s="388" t="s">
        <v>666</v>
      </c>
      <c r="S29" s="379"/>
      <c r="T29" s="379"/>
      <c r="U29" s="569"/>
    </row>
    <row r="30" spans="1:21" s="366" customFormat="1" ht="161.25" customHeight="1" x14ac:dyDescent="0.25">
      <c r="A30" s="410" t="s">
        <v>667</v>
      </c>
      <c r="B30" s="384"/>
      <c r="C30" s="391"/>
      <c r="D30" s="379"/>
      <c r="E30" s="387"/>
      <c r="F30" s="573"/>
      <c r="G30" s="379"/>
      <c r="H30" s="379"/>
      <c r="I30" s="387"/>
      <c r="J30" s="387"/>
      <c r="K30" s="387"/>
      <c r="L30" s="573"/>
      <c r="M30" s="379"/>
      <c r="N30" s="379"/>
      <c r="O30" s="379"/>
      <c r="P30" s="379"/>
      <c r="Q30" s="379"/>
      <c r="R30" s="379"/>
      <c r="S30" s="379"/>
      <c r="T30" s="379"/>
      <c r="U30" s="569"/>
    </row>
    <row r="31" spans="1:21" s="366" customFormat="1" ht="161.25" customHeight="1" x14ac:dyDescent="0.25">
      <c r="A31" s="410" t="s">
        <v>668</v>
      </c>
      <c r="B31" s="384"/>
      <c r="C31" s="391"/>
      <c r="D31" s="387"/>
      <c r="E31" s="387"/>
      <c r="F31" s="573"/>
      <c r="G31" s="379"/>
      <c r="H31" s="387"/>
      <c r="I31" s="379"/>
      <c r="J31" s="379"/>
      <c r="K31" s="379"/>
      <c r="L31" s="573"/>
      <c r="M31" s="379"/>
      <c r="N31" s="379"/>
      <c r="O31" s="379"/>
      <c r="P31" s="379"/>
      <c r="Q31" s="379"/>
      <c r="R31" s="379"/>
      <c r="S31" s="379"/>
      <c r="T31" s="379"/>
      <c r="U31" s="569"/>
    </row>
    <row r="32" spans="1:21" s="366" customFormat="1" ht="161.25" customHeight="1" x14ac:dyDescent="0.25">
      <c r="A32" s="410" t="s">
        <v>669</v>
      </c>
      <c r="B32" s="384"/>
      <c r="C32" s="391"/>
      <c r="D32" s="392" t="s">
        <v>670</v>
      </c>
      <c r="E32" s="388" t="s">
        <v>671</v>
      </c>
      <c r="F32" s="573"/>
      <c r="G32" s="387"/>
      <c r="H32" s="387"/>
      <c r="I32" s="387"/>
      <c r="J32" s="387"/>
      <c r="K32" s="387"/>
      <c r="L32" s="573"/>
      <c r="M32" s="388" t="s">
        <v>672</v>
      </c>
      <c r="N32" s="387"/>
      <c r="O32" s="379"/>
      <c r="P32" s="388" t="s">
        <v>673</v>
      </c>
      <c r="Q32" s="379"/>
      <c r="R32" s="379"/>
      <c r="S32" s="387"/>
      <c r="T32" s="379"/>
      <c r="U32" s="569"/>
    </row>
    <row r="33" spans="1:21" s="366" customFormat="1" ht="37.5" customHeight="1" x14ac:dyDescent="0.25">
      <c r="A33" s="370" t="s">
        <v>674</v>
      </c>
      <c r="B33" s="371"/>
      <c r="C33" s="371"/>
      <c r="D33" s="371"/>
      <c r="E33" s="371"/>
      <c r="F33" s="573"/>
      <c r="G33" s="371"/>
      <c r="H33" s="371"/>
      <c r="I33" s="371"/>
      <c r="J33" s="371"/>
      <c r="K33" s="371"/>
      <c r="L33" s="573"/>
      <c r="M33" s="371"/>
      <c r="N33" s="371"/>
      <c r="O33" s="371"/>
      <c r="P33" s="371"/>
      <c r="Q33" s="371"/>
      <c r="R33" s="371"/>
      <c r="S33" s="371"/>
      <c r="T33" s="371"/>
      <c r="U33" s="569"/>
    </row>
    <row r="34" spans="1:21" s="366" customFormat="1" ht="190.5" customHeight="1" x14ac:dyDescent="0.25">
      <c r="A34" s="410" t="s">
        <v>675</v>
      </c>
      <c r="B34" s="384"/>
      <c r="C34" s="386" t="s">
        <v>676</v>
      </c>
      <c r="D34" s="388" t="s">
        <v>677</v>
      </c>
      <c r="E34" s="388" t="s">
        <v>678</v>
      </c>
      <c r="F34" s="573"/>
      <c r="G34" s="388" t="s">
        <v>679</v>
      </c>
      <c r="H34" s="387"/>
      <c r="I34" s="379"/>
      <c r="J34" s="388" t="s">
        <v>680</v>
      </c>
      <c r="K34" s="379"/>
      <c r="L34" s="573"/>
      <c r="M34" s="390" t="s">
        <v>681</v>
      </c>
      <c r="N34" s="379"/>
      <c r="O34" s="388" t="s">
        <v>826</v>
      </c>
      <c r="P34" s="388" t="s">
        <v>682</v>
      </c>
      <c r="Q34" s="379"/>
      <c r="R34" s="379"/>
      <c r="S34" s="379"/>
      <c r="T34" s="388" t="s">
        <v>683</v>
      </c>
      <c r="U34" s="569"/>
    </row>
    <row r="35" spans="1:21" s="366" customFormat="1" ht="190.5" customHeight="1" x14ac:dyDescent="0.25">
      <c r="A35" s="410" t="s">
        <v>684</v>
      </c>
      <c r="B35" s="384"/>
      <c r="C35" s="394"/>
      <c r="D35" s="387"/>
      <c r="E35" s="387"/>
      <c r="F35" s="573"/>
      <c r="G35" s="379"/>
      <c r="H35" s="387"/>
      <c r="I35" s="387"/>
      <c r="J35" s="388" t="s">
        <v>685</v>
      </c>
      <c r="K35" s="390" t="s">
        <v>686</v>
      </c>
      <c r="L35" s="573"/>
      <c r="M35" s="390" t="s">
        <v>687</v>
      </c>
      <c r="N35" s="379"/>
      <c r="O35" s="388" t="s">
        <v>827</v>
      </c>
      <c r="P35" s="379"/>
      <c r="Q35" s="379"/>
      <c r="R35" s="379"/>
      <c r="S35" s="379"/>
      <c r="T35" s="379"/>
      <c r="U35" s="569"/>
    </row>
    <row r="36" spans="1:21" s="366" customFormat="1" ht="190.5" customHeight="1" x14ac:dyDescent="0.25">
      <c r="A36" s="410" t="s">
        <v>688</v>
      </c>
      <c r="B36" s="384"/>
      <c r="C36" s="386" t="s">
        <v>689</v>
      </c>
      <c r="D36" s="390" t="s">
        <v>690</v>
      </c>
      <c r="E36" s="388" t="s">
        <v>691</v>
      </c>
      <c r="F36" s="573"/>
      <c r="G36" s="379"/>
      <c r="H36" s="387"/>
      <c r="I36" s="387"/>
      <c r="J36" s="387"/>
      <c r="K36" s="387"/>
      <c r="L36" s="573"/>
      <c r="M36" s="387"/>
      <c r="N36" s="388" t="s">
        <v>692</v>
      </c>
      <c r="O36" s="388" t="s">
        <v>828</v>
      </c>
      <c r="P36" s="379"/>
      <c r="Q36" s="379"/>
      <c r="R36" s="379"/>
      <c r="S36" s="379"/>
      <c r="T36" s="379"/>
      <c r="U36" s="569"/>
    </row>
    <row r="37" spans="1:21" s="366" customFormat="1" ht="190.5" customHeight="1" x14ac:dyDescent="0.25">
      <c r="A37" s="410" t="s">
        <v>693</v>
      </c>
      <c r="B37" s="384"/>
      <c r="C37" s="391"/>
      <c r="D37" s="387"/>
      <c r="E37" s="387"/>
      <c r="F37" s="573"/>
      <c r="G37" s="388" t="s">
        <v>694</v>
      </c>
      <c r="H37" s="379"/>
      <c r="I37" s="379"/>
      <c r="J37" s="379"/>
      <c r="K37" s="379"/>
      <c r="L37" s="573"/>
      <c r="M37" s="379"/>
      <c r="N37" s="379"/>
      <c r="O37" s="388" t="s">
        <v>829</v>
      </c>
      <c r="P37" s="379"/>
      <c r="Q37" s="379"/>
      <c r="R37" s="379"/>
      <c r="S37" s="379"/>
      <c r="T37" s="379"/>
      <c r="U37" s="569"/>
    </row>
    <row r="38" spans="1:21" s="366" customFormat="1" ht="190.5" customHeight="1" x14ac:dyDescent="0.25">
      <c r="A38" s="410" t="s">
        <v>695</v>
      </c>
      <c r="B38" s="384"/>
      <c r="C38" s="399" t="s">
        <v>696</v>
      </c>
      <c r="D38" s="392" t="s">
        <v>697</v>
      </c>
      <c r="E38" s="390" t="s">
        <v>698</v>
      </c>
      <c r="F38" s="573"/>
      <c r="G38" s="387"/>
      <c r="H38" s="387"/>
      <c r="I38" s="387"/>
      <c r="J38" s="387"/>
      <c r="K38" s="387"/>
      <c r="L38" s="573"/>
      <c r="M38" s="387"/>
      <c r="N38" s="387"/>
      <c r="O38" s="388" t="s">
        <v>830</v>
      </c>
      <c r="P38" s="379"/>
      <c r="Q38" s="379"/>
      <c r="R38" s="379"/>
      <c r="S38" s="387"/>
      <c r="T38" s="379"/>
      <c r="U38" s="569"/>
    </row>
    <row r="39" spans="1:21" s="366" customFormat="1" ht="37.5" customHeight="1" x14ac:dyDescent="0.25">
      <c r="A39" s="370" t="s">
        <v>699</v>
      </c>
      <c r="B39" s="371"/>
      <c r="C39" s="371"/>
      <c r="D39" s="371"/>
      <c r="E39" s="371"/>
      <c r="F39" s="573"/>
      <c r="G39" s="371"/>
      <c r="H39" s="371"/>
      <c r="I39" s="371"/>
      <c r="J39" s="371"/>
      <c r="K39" s="371"/>
      <c r="L39" s="573"/>
      <c r="M39" s="371"/>
      <c r="N39" s="371"/>
      <c r="O39" s="371"/>
      <c r="P39" s="371"/>
      <c r="Q39" s="371"/>
      <c r="R39" s="371"/>
      <c r="S39" s="371"/>
      <c r="T39" s="371"/>
      <c r="U39" s="569"/>
    </row>
    <row r="40" spans="1:21" s="366" customFormat="1" ht="171.75" customHeight="1" x14ac:dyDescent="0.25">
      <c r="A40" s="410" t="s">
        <v>700</v>
      </c>
      <c r="B40" s="384"/>
      <c r="C40" s="391"/>
      <c r="D40" s="392" t="s">
        <v>701</v>
      </c>
      <c r="E40" s="388" t="s">
        <v>702</v>
      </c>
      <c r="F40" s="573"/>
      <c r="G40" s="388" t="s">
        <v>703</v>
      </c>
      <c r="H40" s="387"/>
      <c r="I40" s="388" t="s">
        <v>704</v>
      </c>
      <c r="J40" s="379"/>
      <c r="K40" s="388" t="s">
        <v>705</v>
      </c>
      <c r="L40" s="573"/>
      <c r="M40" s="388" t="s">
        <v>706</v>
      </c>
      <c r="N40" s="379"/>
      <c r="O40" s="379"/>
      <c r="P40" s="379"/>
      <c r="Q40" s="379"/>
      <c r="R40" s="379"/>
      <c r="S40" s="379"/>
      <c r="T40" s="379"/>
      <c r="U40" s="569"/>
    </row>
    <row r="41" spans="1:21" s="366" customFormat="1" ht="171.75" customHeight="1" x14ac:dyDescent="0.25">
      <c r="A41" s="410" t="s">
        <v>707</v>
      </c>
      <c r="B41" s="384"/>
      <c r="C41" s="399" t="s">
        <v>708</v>
      </c>
      <c r="D41" s="388" t="s">
        <v>709</v>
      </c>
      <c r="E41" s="388" t="s">
        <v>710</v>
      </c>
      <c r="F41" s="573"/>
      <c r="G41" s="390" t="s">
        <v>711</v>
      </c>
      <c r="H41" s="387"/>
      <c r="I41" s="388" t="s">
        <v>712</v>
      </c>
      <c r="J41" s="379"/>
      <c r="K41" s="379"/>
      <c r="L41" s="573"/>
      <c r="M41" s="379"/>
      <c r="N41" s="379"/>
      <c r="O41" s="388" t="s">
        <v>831</v>
      </c>
      <c r="P41" s="379"/>
      <c r="Q41" s="379"/>
      <c r="R41" s="379"/>
      <c r="S41" s="379"/>
      <c r="T41" s="379"/>
      <c r="U41" s="569"/>
    </row>
    <row r="42" spans="1:21" s="366" customFormat="1" ht="171.75" customHeight="1" x14ac:dyDescent="0.25">
      <c r="A42" s="410" t="s">
        <v>713</v>
      </c>
      <c r="B42" s="384"/>
      <c r="C42" s="391"/>
      <c r="D42" s="379"/>
      <c r="E42" s="379"/>
      <c r="F42" s="573"/>
      <c r="G42" s="390"/>
      <c r="H42" s="387"/>
      <c r="I42" s="388"/>
      <c r="J42" s="379"/>
      <c r="K42" s="379"/>
      <c r="L42" s="573"/>
      <c r="M42" s="388" t="s">
        <v>714</v>
      </c>
      <c r="N42" s="379"/>
      <c r="O42" s="388" t="s">
        <v>832</v>
      </c>
      <c r="P42" s="379"/>
      <c r="Q42" s="379"/>
      <c r="R42" s="388" t="s">
        <v>715</v>
      </c>
      <c r="S42" s="379"/>
      <c r="T42" s="388" t="s">
        <v>716</v>
      </c>
      <c r="U42" s="569"/>
    </row>
    <row r="43" spans="1:21" s="366" customFormat="1" ht="171.75" customHeight="1" x14ac:dyDescent="0.25">
      <c r="A43" s="410" t="s">
        <v>717</v>
      </c>
      <c r="B43" s="384"/>
      <c r="C43" s="386" t="s">
        <v>718</v>
      </c>
      <c r="D43" s="388" t="s">
        <v>719</v>
      </c>
      <c r="E43" s="387"/>
      <c r="F43" s="573"/>
      <c r="G43" s="388" t="s">
        <v>720</v>
      </c>
      <c r="H43" s="387"/>
      <c r="I43" s="379"/>
      <c r="J43" s="379"/>
      <c r="K43" s="379"/>
      <c r="L43" s="573"/>
      <c r="M43" s="379"/>
      <c r="N43" s="379"/>
      <c r="O43" s="379"/>
      <c r="P43" s="388" t="s">
        <v>721</v>
      </c>
      <c r="Q43" s="379"/>
      <c r="R43" s="379"/>
      <c r="S43" s="388" t="s">
        <v>722</v>
      </c>
      <c r="T43" s="379"/>
      <c r="U43" s="569"/>
    </row>
    <row r="44" spans="1:21" s="366" customFormat="1" ht="171.75" customHeight="1" x14ac:dyDescent="0.25">
      <c r="A44" s="410" t="s">
        <v>723</v>
      </c>
      <c r="B44" s="382"/>
      <c r="C44" s="400"/>
      <c r="D44" s="401"/>
      <c r="E44" s="401"/>
      <c r="F44" s="573"/>
      <c r="G44" s="401"/>
      <c r="H44" s="387"/>
      <c r="I44" s="401"/>
      <c r="J44" s="401"/>
      <c r="K44" s="401"/>
      <c r="L44" s="573"/>
      <c r="M44" s="402" t="s">
        <v>724</v>
      </c>
      <c r="N44" s="403"/>
      <c r="O44" s="403"/>
      <c r="P44" s="403"/>
      <c r="Q44" s="403"/>
      <c r="R44" s="403"/>
      <c r="S44" s="379"/>
      <c r="T44" s="403"/>
      <c r="U44" s="569"/>
    </row>
    <row r="45" spans="1:21" s="366" customFormat="1" ht="171.75" customHeight="1" x14ac:dyDescent="0.25">
      <c r="A45" s="410" t="s">
        <v>725</v>
      </c>
      <c r="B45" s="382"/>
      <c r="C45" s="404" t="s">
        <v>726</v>
      </c>
      <c r="D45" s="401"/>
      <c r="E45" s="402" t="s">
        <v>727</v>
      </c>
      <c r="F45" s="573"/>
      <c r="G45" s="403"/>
      <c r="H45" s="387"/>
      <c r="I45" s="403"/>
      <c r="J45" s="403"/>
      <c r="K45" s="403"/>
      <c r="L45" s="573"/>
      <c r="M45" s="402" t="s">
        <v>728</v>
      </c>
      <c r="N45" s="402" t="s">
        <v>729</v>
      </c>
      <c r="O45" s="403"/>
      <c r="P45" s="403"/>
      <c r="Q45" s="403"/>
      <c r="R45" s="402" t="s">
        <v>730</v>
      </c>
      <c r="S45" s="379"/>
      <c r="T45" s="403"/>
      <c r="U45" s="569"/>
    </row>
    <row r="46" spans="1:21" s="365" customFormat="1" ht="37.5" customHeight="1" x14ac:dyDescent="0.25">
      <c r="A46" s="413" t="s">
        <v>731</v>
      </c>
      <c r="B46" s="371"/>
      <c r="C46" s="371" t="s">
        <v>732</v>
      </c>
      <c r="D46" s="371" t="s">
        <v>733</v>
      </c>
      <c r="E46" s="371" t="s">
        <v>733</v>
      </c>
      <c r="F46" s="573"/>
      <c r="G46" s="371" t="s">
        <v>734</v>
      </c>
      <c r="H46" s="371" t="s">
        <v>734</v>
      </c>
      <c r="I46" s="371" t="s">
        <v>734</v>
      </c>
      <c r="J46" s="371" t="s">
        <v>734</v>
      </c>
      <c r="K46" s="371" t="s">
        <v>734</v>
      </c>
      <c r="L46" s="573"/>
      <c r="M46" s="371" t="s">
        <v>734</v>
      </c>
      <c r="N46" s="371" t="s">
        <v>734</v>
      </c>
      <c r="O46" s="371" t="s">
        <v>733</v>
      </c>
      <c r="P46" s="371" t="s">
        <v>734</v>
      </c>
      <c r="Q46" s="371" t="s">
        <v>734</v>
      </c>
      <c r="R46" s="371"/>
      <c r="S46" s="371"/>
      <c r="T46" s="371" t="s">
        <v>734</v>
      </c>
      <c r="U46" s="569"/>
    </row>
    <row r="47" spans="1:21" ht="86.25" customHeight="1" x14ac:dyDescent="0.25">
      <c r="A47" s="410" t="s">
        <v>735</v>
      </c>
      <c r="B47" s="405"/>
      <c r="F47" s="573"/>
      <c r="G47" s="393" t="s">
        <v>736</v>
      </c>
      <c r="H47" s="393" t="s">
        <v>737</v>
      </c>
      <c r="I47" s="393" t="s">
        <v>738</v>
      </c>
      <c r="J47" s="393" t="s">
        <v>739</v>
      </c>
      <c r="K47" s="393" t="s">
        <v>740</v>
      </c>
      <c r="L47" s="573"/>
      <c r="M47" s="393" t="s">
        <v>741</v>
      </c>
      <c r="N47" s="393" t="s">
        <v>742</v>
      </c>
      <c r="O47" s="393" t="s">
        <v>833</v>
      </c>
      <c r="P47" s="393" t="s">
        <v>743</v>
      </c>
      <c r="Q47" s="393"/>
      <c r="R47" s="393"/>
      <c r="S47" s="393" t="s">
        <v>744</v>
      </c>
      <c r="T47" s="393" t="s">
        <v>745</v>
      </c>
      <c r="U47" s="569"/>
    </row>
    <row r="48" spans="1:21" ht="86.25" customHeight="1" x14ac:dyDescent="0.25">
      <c r="A48" s="410"/>
      <c r="B48" s="405"/>
      <c r="F48" s="573"/>
      <c r="H48" s="380"/>
      <c r="L48" s="573"/>
      <c r="S48" s="380"/>
      <c r="U48" s="569"/>
    </row>
    <row r="49" spans="1:21" ht="86.25" customHeight="1" x14ac:dyDescent="0.25">
      <c r="A49" s="410"/>
      <c r="B49" s="408"/>
      <c r="F49" s="573"/>
      <c r="H49" s="380"/>
      <c r="L49" s="573"/>
      <c r="S49" s="380"/>
      <c r="U49" s="569"/>
    </row>
    <row r="50" spans="1:21" ht="86.25" customHeight="1" x14ac:dyDescent="0.25">
      <c r="A50" s="410"/>
      <c r="B50" s="408"/>
      <c r="F50" s="573"/>
      <c r="H50" s="380"/>
      <c r="L50" s="573"/>
      <c r="S50" s="380"/>
      <c r="U50" s="569"/>
    </row>
    <row r="51" spans="1:21" x14ac:dyDescent="0.25">
      <c r="A51" s="411"/>
      <c r="B51" s="408"/>
      <c r="C51" s="407"/>
      <c r="D51" s="407"/>
      <c r="E51" s="407"/>
      <c r="F51" s="573"/>
      <c r="G51" s="407"/>
      <c r="I51" s="407"/>
      <c r="J51" s="407"/>
      <c r="K51" s="407"/>
      <c r="L51" s="573"/>
      <c r="M51" s="407"/>
      <c r="N51" s="407"/>
      <c r="O51" s="407"/>
      <c r="P51" s="407"/>
      <c r="Q51" s="407"/>
      <c r="R51" s="407"/>
      <c r="T51" s="407"/>
      <c r="U51" s="569"/>
    </row>
    <row r="52" spans="1:21" x14ac:dyDescent="0.25">
      <c r="A52" s="411"/>
      <c r="B52" s="408"/>
      <c r="C52" s="407"/>
      <c r="D52" s="407"/>
      <c r="E52" s="407"/>
      <c r="F52" s="573"/>
      <c r="G52" s="407"/>
      <c r="I52" s="407"/>
      <c r="J52" s="407"/>
      <c r="K52" s="407"/>
      <c r="L52" s="573"/>
      <c r="M52" s="407"/>
      <c r="N52" s="407"/>
      <c r="O52" s="407"/>
      <c r="P52" s="407"/>
      <c r="Q52" s="407"/>
      <c r="R52" s="407"/>
      <c r="T52" s="407"/>
      <c r="U52" s="569"/>
    </row>
    <row r="53" spans="1:21" x14ac:dyDescent="0.25">
      <c r="A53" s="411"/>
      <c r="B53" s="408"/>
      <c r="C53" s="407"/>
      <c r="D53" s="407"/>
      <c r="E53" s="407"/>
      <c r="F53" s="573"/>
      <c r="G53" s="407"/>
      <c r="I53" s="407"/>
      <c r="J53" s="407"/>
      <c r="K53" s="407"/>
      <c r="L53" s="573"/>
      <c r="M53" s="407"/>
      <c r="N53" s="407"/>
      <c r="O53" s="407"/>
      <c r="P53" s="407"/>
      <c r="Q53" s="407"/>
      <c r="R53" s="407"/>
      <c r="T53" s="407"/>
      <c r="U53" s="569"/>
    </row>
    <row r="54" spans="1:21" x14ac:dyDescent="0.25">
      <c r="A54" s="411"/>
      <c r="B54" s="408"/>
      <c r="C54" s="407"/>
      <c r="D54" s="407"/>
      <c r="E54" s="407"/>
      <c r="F54" s="573"/>
      <c r="G54" s="407"/>
      <c r="I54" s="407"/>
      <c r="J54" s="407"/>
      <c r="K54" s="407"/>
      <c r="L54" s="573"/>
      <c r="M54" s="407"/>
      <c r="N54" s="407"/>
      <c r="O54" s="407"/>
      <c r="P54" s="407"/>
      <c r="Q54" s="407"/>
      <c r="R54" s="407"/>
      <c r="T54" s="407"/>
      <c r="U54" s="569"/>
    </row>
    <row r="55" spans="1:21" x14ac:dyDescent="0.25">
      <c r="A55" s="411"/>
      <c r="B55" s="408"/>
      <c r="C55" s="407"/>
      <c r="D55" s="407"/>
      <c r="E55" s="407"/>
      <c r="F55" s="573"/>
      <c r="G55" s="407"/>
      <c r="I55" s="407"/>
      <c r="J55" s="407"/>
      <c r="K55" s="407"/>
      <c r="L55" s="573"/>
      <c r="M55" s="407"/>
      <c r="N55" s="407"/>
      <c r="O55" s="407"/>
      <c r="P55" s="407"/>
      <c r="Q55" s="407"/>
      <c r="R55" s="407"/>
      <c r="T55" s="407"/>
      <c r="U55" s="569"/>
    </row>
    <row r="56" spans="1:21" x14ac:dyDescent="0.25">
      <c r="A56" s="411"/>
      <c r="B56" s="408"/>
      <c r="C56" s="407"/>
      <c r="D56" s="407"/>
      <c r="E56" s="407"/>
      <c r="F56" s="573"/>
      <c r="G56" s="407"/>
      <c r="I56" s="407"/>
      <c r="J56" s="407"/>
      <c r="K56" s="407"/>
      <c r="L56" s="573"/>
      <c r="M56" s="407"/>
      <c r="N56" s="407"/>
      <c r="O56" s="407"/>
      <c r="P56" s="407"/>
      <c r="Q56" s="407"/>
      <c r="R56" s="407"/>
      <c r="T56" s="407"/>
      <c r="U56" s="569"/>
    </row>
    <row r="57" spans="1:21" x14ac:dyDescent="0.25">
      <c r="A57" s="411"/>
      <c r="B57" s="408"/>
      <c r="C57" s="407"/>
      <c r="D57" s="407"/>
      <c r="E57" s="407"/>
      <c r="F57" s="573"/>
      <c r="G57" s="407"/>
      <c r="I57" s="407"/>
      <c r="J57" s="407"/>
      <c r="K57" s="407"/>
      <c r="L57" s="573"/>
      <c r="M57" s="407"/>
      <c r="N57" s="407"/>
      <c r="O57" s="407"/>
      <c r="P57" s="407"/>
      <c r="Q57" s="407"/>
      <c r="R57" s="407"/>
      <c r="T57" s="407"/>
      <c r="U57" s="569"/>
    </row>
    <row r="58" spans="1:21" x14ac:dyDescent="0.25">
      <c r="A58" s="411"/>
      <c r="B58" s="408"/>
      <c r="C58" s="407"/>
      <c r="D58" s="407"/>
      <c r="E58" s="407"/>
      <c r="F58" s="573"/>
      <c r="G58" s="407"/>
      <c r="I58" s="407"/>
      <c r="J58" s="407"/>
      <c r="K58" s="407"/>
      <c r="L58" s="573"/>
      <c r="M58" s="407"/>
      <c r="N58" s="407"/>
      <c r="O58" s="407"/>
      <c r="P58" s="407"/>
      <c r="Q58" s="407"/>
      <c r="R58" s="407"/>
      <c r="T58" s="407"/>
      <c r="U58" s="569"/>
    </row>
    <row r="59" spans="1:21" x14ac:dyDescent="0.25">
      <c r="A59" s="411"/>
      <c r="B59" s="408"/>
      <c r="C59" s="407"/>
      <c r="D59" s="407"/>
      <c r="E59" s="407"/>
      <c r="F59" s="573"/>
      <c r="G59" s="407"/>
      <c r="I59" s="407"/>
      <c r="J59" s="407"/>
      <c r="K59" s="407"/>
      <c r="L59" s="573"/>
      <c r="M59" s="407"/>
      <c r="N59" s="407"/>
      <c r="O59" s="407"/>
      <c r="P59" s="407"/>
      <c r="Q59" s="407"/>
      <c r="R59" s="407"/>
      <c r="T59" s="407"/>
      <c r="U59" s="569"/>
    </row>
    <row r="60" spans="1:21" x14ac:dyDescent="0.25">
      <c r="A60" s="411"/>
      <c r="B60" s="408"/>
      <c r="C60" s="407"/>
      <c r="D60" s="407"/>
      <c r="E60" s="407"/>
      <c r="F60" s="573"/>
      <c r="G60" s="407"/>
      <c r="I60" s="407"/>
      <c r="J60" s="407"/>
      <c r="K60" s="407"/>
      <c r="L60" s="573"/>
      <c r="M60" s="407"/>
      <c r="N60" s="407"/>
      <c r="O60" s="407"/>
      <c r="P60" s="407"/>
      <c r="Q60" s="407"/>
      <c r="R60" s="407"/>
      <c r="T60" s="407"/>
      <c r="U60" s="569"/>
    </row>
    <row r="61" spans="1:21" x14ac:dyDescent="0.25">
      <c r="A61" s="411"/>
      <c r="B61" s="408"/>
      <c r="C61" s="407"/>
      <c r="D61" s="407"/>
      <c r="E61" s="407"/>
      <c r="F61" s="573"/>
      <c r="G61" s="407"/>
      <c r="I61" s="407"/>
      <c r="J61" s="407"/>
      <c r="K61" s="407"/>
      <c r="L61" s="573"/>
      <c r="M61" s="407"/>
      <c r="N61" s="407"/>
      <c r="O61" s="407"/>
      <c r="P61" s="407"/>
      <c r="Q61" s="407"/>
      <c r="R61" s="407"/>
      <c r="T61" s="407"/>
      <c r="U61" s="569"/>
    </row>
    <row r="62" spans="1:21" x14ac:dyDescent="0.25">
      <c r="A62" s="411"/>
      <c r="B62" s="408"/>
      <c r="C62" s="407"/>
      <c r="D62" s="407"/>
      <c r="E62" s="407"/>
      <c r="F62" s="573"/>
      <c r="G62" s="407"/>
      <c r="I62" s="407"/>
      <c r="J62" s="407"/>
      <c r="K62" s="407"/>
      <c r="L62" s="573"/>
      <c r="M62" s="407"/>
      <c r="N62" s="407"/>
      <c r="O62" s="407"/>
      <c r="P62" s="407"/>
      <c r="Q62" s="407"/>
      <c r="R62" s="407"/>
      <c r="T62" s="407"/>
      <c r="U62" s="569"/>
    </row>
    <row r="63" spans="1:21" x14ac:dyDescent="0.25">
      <c r="A63" s="411"/>
      <c r="B63" s="408"/>
      <c r="C63" s="407"/>
      <c r="D63" s="407"/>
      <c r="E63" s="407"/>
      <c r="F63" s="573"/>
      <c r="G63" s="407"/>
      <c r="I63" s="407"/>
      <c r="J63" s="407"/>
      <c r="K63" s="407"/>
      <c r="L63" s="573"/>
      <c r="M63" s="407"/>
      <c r="N63" s="407"/>
      <c r="O63" s="407"/>
      <c r="P63" s="407"/>
      <c r="Q63" s="407"/>
      <c r="R63" s="407"/>
      <c r="T63" s="407"/>
      <c r="U63" s="569"/>
    </row>
    <row r="64" spans="1:21" x14ac:dyDescent="0.25">
      <c r="A64" s="411"/>
      <c r="B64" s="408"/>
      <c r="C64" s="407"/>
      <c r="D64" s="407"/>
      <c r="E64" s="407"/>
      <c r="F64" s="573"/>
      <c r="G64" s="407"/>
      <c r="I64" s="407"/>
      <c r="J64" s="407"/>
      <c r="K64" s="407"/>
      <c r="L64" s="573"/>
      <c r="M64" s="407"/>
      <c r="N64" s="407"/>
      <c r="O64" s="407"/>
      <c r="P64" s="407"/>
      <c r="Q64" s="407"/>
      <c r="R64" s="407"/>
      <c r="T64" s="407"/>
      <c r="U64" s="569"/>
    </row>
    <row r="65" spans="1:21" x14ac:dyDescent="0.25">
      <c r="A65" s="411"/>
      <c r="B65" s="408"/>
      <c r="C65" s="407"/>
      <c r="D65" s="407"/>
      <c r="E65" s="407"/>
      <c r="F65" s="573"/>
      <c r="G65" s="407"/>
      <c r="I65" s="407"/>
      <c r="J65" s="407"/>
      <c r="K65" s="407"/>
      <c r="L65" s="573"/>
      <c r="M65" s="407"/>
      <c r="N65" s="407"/>
      <c r="O65" s="407"/>
      <c r="P65" s="407"/>
      <c r="Q65" s="407"/>
      <c r="R65" s="407"/>
      <c r="T65" s="407"/>
      <c r="U65" s="569"/>
    </row>
    <row r="66" spans="1:21" x14ac:dyDescent="0.25">
      <c r="A66" s="411"/>
      <c r="B66" s="408"/>
      <c r="C66" s="407"/>
      <c r="D66" s="407"/>
      <c r="E66" s="407"/>
      <c r="F66" s="573"/>
      <c r="G66" s="407"/>
      <c r="I66" s="407"/>
      <c r="J66" s="407"/>
      <c r="K66" s="407"/>
      <c r="L66" s="573"/>
      <c r="M66" s="407"/>
      <c r="N66" s="407"/>
      <c r="O66" s="407"/>
      <c r="P66" s="407"/>
      <c r="Q66" s="407"/>
      <c r="R66" s="407"/>
      <c r="T66" s="407"/>
      <c r="U66" s="569"/>
    </row>
    <row r="67" spans="1:21" x14ac:dyDescent="0.25">
      <c r="A67" s="411"/>
      <c r="B67" s="408"/>
      <c r="C67" s="407"/>
      <c r="D67" s="407"/>
      <c r="E67" s="407"/>
      <c r="F67" s="573"/>
      <c r="G67" s="407"/>
      <c r="I67" s="407"/>
      <c r="J67" s="407"/>
      <c r="K67" s="407"/>
      <c r="L67" s="573"/>
      <c r="M67" s="407"/>
      <c r="N67" s="407"/>
      <c r="O67" s="407"/>
      <c r="P67" s="407"/>
      <c r="Q67" s="407"/>
      <c r="R67" s="407"/>
      <c r="T67" s="407"/>
      <c r="U67" s="569"/>
    </row>
    <row r="68" spans="1:21" x14ac:dyDescent="0.25">
      <c r="A68" s="411"/>
      <c r="B68" s="408"/>
      <c r="C68" s="407"/>
      <c r="D68" s="407"/>
      <c r="E68" s="407"/>
      <c r="F68" s="573"/>
      <c r="G68" s="407"/>
      <c r="I68" s="407"/>
      <c r="J68" s="407"/>
      <c r="K68" s="407"/>
      <c r="L68" s="573"/>
      <c r="M68" s="407"/>
      <c r="N68" s="407"/>
      <c r="O68" s="407"/>
      <c r="P68" s="407"/>
      <c r="Q68" s="407"/>
      <c r="R68" s="407"/>
      <c r="T68" s="407"/>
      <c r="U68" s="569"/>
    </row>
    <row r="69" spans="1:21" x14ac:dyDescent="0.25">
      <c r="A69" s="411"/>
      <c r="B69" s="408"/>
      <c r="C69" s="407"/>
      <c r="D69" s="407"/>
      <c r="E69" s="407"/>
      <c r="F69" s="573"/>
      <c r="G69" s="407"/>
      <c r="I69" s="407"/>
      <c r="J69" s="407"/>
      <c r="K69" s="407"/>
      <c r="L69" s="573"/>
      <c r="M69" s="407"/>
      <c r="N69" s="407"/>
      <c r="O69" s="407"/>
      <c r="P69" s="407"/>
      <c r="Q69" s="407"/>
      <c r="R69" s="407"/>
      <c r="T69" s="407"/>
      <c r="U69" s="569"/>
    </row>
    <row r="70" spans="1:21" x14ac:dyDescent="0.25">
      <c r="A70" s="411"/>
      <c r="B70" s="408"/>
      <c r="C70" s="407"/>
      <c r="D70" s="407"/>
      <c r="E70" s="407"/>
      <c r="F70" s="573"/>
      <c r="G70" s="407"/>
      <c r="I70" s="407"/>
      <c r="J70" s="407"/>
      <c r="K70" s="407"/>
      <c r="L70" s="573"/>
      <c r="M70" s="407"/>
      <c r="N70" s="407"/>
      <c r="O70" s="407"/>
      <c r="P70" s="407"/>
      <c r="Q70" s="407"/>
      <c r="R70" s="407"/>
      <c r="T70" s="407"/>
      <c r="U70" s="569"/>
    </row>
    <row r="71" spans="1:21" x14ac:dyDescent="0.25">
      <c r="A71" s="411"/>
      <c r="B71" s="408"/>
      <c r="C71" s="407"/>
      <c r="D71" s="407"/>
      <c r="E71" s="407"/>
      <c r="F71" s="573"/>
      <c r="G71" s="407"/>
      <c r="I71" s="407"/>
      <c r="J71" s="407"/>
      <c r="K71" s="407"/>
      <c r="L71" s="573"/>
      <c r="M71" s="407"/>
      <c r="N71" s="407"/>
      <c r="O71" s="407"/>
      <c r="P71" s="407"/>
      <c r="Q71" s="407"/>
      <c r="R71" s="407"/>
      <c r="T71" s="407"/>
      <c r="U71" s="569"/>
    </row>
    <row r="72" spans="1:21" x14ac:dyDescent="0.25">
      <c r="A72" s="411"/>
      <c r="B72" s="408"/>
      <c r="C72" s="407"/>
      <c r="D72" s="407"/>
      <c r="E72" s="407"/>
      <c r="F72" s="573"/>
      <c r="G72" s="407"/>
      <c r="I72" s="407"/>
      <c r="J72" s="407"/>
      <c r="K72" s="407"/>
      <c r="L72" s="573"/>
      <c r="M72" s="407"/>
      <c r="N72" s="407"/>
      <c r="O72" s="407"/>
      <c r="P72" s="407"/>
      <c r="Q72" s="407"/>
      <c r="R72" s="407"/>
      <c r="T72" s="407"/>
      <c r="U72" s="569"/>
    </row>
    <row r="73" spans="1:21" x14ac:dyDescent="0.25">
      <c r="A73" s="411"/>
      <c r="B73" s="408"/>
      <c r="C73" s="407"/>
      <c r="D73" s="407"/>
      <c r="E73" s="407"/>
      <c r="F73" s="573"/>
      <c r="G73" s="407"/>
      <c r="I73" s="407"/>
      <c r="J73" s="407"/>
      <c r="K73" s="407"/>
      <c r="L73" s="573"/>
      <c r="M73" s="407"/>
      <c r="N73" s="407"/>
      <c r="O73" s="407"/>
      <c r="P73" s="407"/>
      <c r="Q73" s="407"/>
      <c r="R73" s="407"/>
      <c r="T73" s="407"/>
      <c r="U73" s="569"/>
    </row>
    <row r="74" spans="1:21" x14ac:dyDescent="0.25">
      <c r="A74" s="411"/>
      <c r="B74" s="408"/>
      <c r="C74" s="407"/>
      <c r="D74" s="407"/>
      <c r="E74" s="407"/>
      <c r="F74" s="573"/>
      <c r="G74" s="407"/>
      <c r="I74" s="407"/>
      <c r="J74" s="407"/>
      <c r="K74" s="407"/>
      <c r="L74" s="573"/>
      <c r="M74" s="407"/>
      <c r="N74" s="407"/>
      <c r="O74" s="407"/>
      <c r="P74" s="407"/>
      <c r="Q74" s="407"/>
      <c r="R74" s="407"/>
      <c r="T74" s="407"/>
      <c r="U74" s="569"/>
    </row>
    <row r="75" spans="1:21" x14ac:dyDescent="0.25">
      <c r="A75" s="411"/>
      <c r="B75" s="408"/>
      <c r="C75" s="407"/>
      <c r="D75" s="407"/>
      <c r="E75" s="407"/>
      <c r="F75" s="573"/>
      <c r="G75" s="407"/>
      <c r="I75" s="407"/>
      <c r="J75" s="407"/>
      <c r="K75" s="407"/>
      <c r="L75" s="573"/>
      <c r="M75" s="407"/>
      <c r="N75" s="407"/>
      <c r="O75" s="407"/>
      <c r="P75" s="407"/>
      <c r="Q75" s="407"/>
      <c r="R75" s="407"/>
      <c r="T75" s="407"/>
      <c r="U75" s="569"/>
    </row>
    <row r="76" spans="1:21" x14ac:dyDescent="0.25">
      <c r="A76" s="411"/>
      <c r="B76" s="408"/>
      <c r="C76" s="407"/>
      <c r="D76" s="407"/>
      <c r="E76" s="407"/>
      <c r="F76" s="573"/>
      <c r="G76" s="407"/>
      <c r="I76" s="407"/>
      <c r="J76" s="407"/>
      <c r="K76" s="407"/>
      <c r="L76" s="573"/>
      <c r="M76" s="407"/>
      <c r="N76" s="407"/>
      <c r="O76" s="407"/>
      <c r="P76" s="407"/>
      <c r="Q76" s="407"/>
      <c r="R76" s="407"/>
      <c r="T76" s="407"/>
      <c r="U76" s="569"/>
    </row>
    <row r="77" spans="1:21" x14ac:dyDescent="0.25">
      <c r="A77" s="411"/>
      <c r="B77" s="408"/>
      <c r="C77" s="407"/>
      <c r="D77" s="407"/>
      <c r="E77" s="407"/>
      <c r="F77" s="573"/>
      <c r="G77" s="407"/>
      <c r="I77" s="407"/>
      <c r="J77" s="407"/>
      <c r="K77" s="407"/>
      <c r="L77" s="573"/>
      <c r="M77" s="407"/>
      <c r="N77" s="407"/>
      <c r="O77" s="407"/>
      <c r="P77" s="407"/>
      <c r="Q77" s="407"/>
      <c r="R77" s="407"/>
      <c r="T77" s="407"/>
      <c r="U77" s="569"/>
    </row>
    <row r="78" spans="1:21" x14ac:dyDescent="0.25">
      <c r="A78" s="411"/>
      <c r="B78" s="408"/>
      <c r="C78" s="407"/>
      <c r="D78" s="407"/>
      <c r="E78" s="407"/>
      <c r="F78" s="573"/>
      <c r="G78" s="407"/>
      <c r="I78" s="407"/>
      <c r="J78" s="407"/>
      <c r="K78" s="407"/>
      <c r="L78" s="573"/>
      <c r="M78" s="407"/>
      <c r="N78" s="407"/>
      <c r="O78" s="407"/>
      <c r="P78" s="407"/>
      <c r="Q78" s="407"/>
      <c r="R78" s="407"/>
      <c r="T78" s="407"/>
      <c r="U78" s="569"/>
    </row>
    <row r="79" spans="1:21" x14ac:dyDescent="0.25">
      <c r="A79" s="411"/>
      <c r="B79" s="408"/>
      <c r="C79" s="407"/>
      <c r="D79" s="407"/>
      <c r="E79" s="407"/>
      <c r="F79" s="573"/>
      <c r="G79" s="407"/>
      <c r="I79" s="407"/>
      <c r="J79" s="407"/>
      <c r="K79" s="407"/>
      <c r="L79" s="573"/>
      <c r="M79" s="407"/>
      <c r="N79" s="407"/>
      <c r="O79" s="407"/>
      <c r="P79" s="407"/>
      <c r="Q79" s="407"/>
      <c r="R79" s="407"/>
      <c r="T79" s="407"/>
      <c r="U79" s="569"/>
    </row>
    <row r="80" spans="1:21" x14ac:dyDescent="0.25">
      <c r="A80" s="411"/>
      <c r="B80" s="408"/>
      <c r="C80" s="407"/>
      <c r="D80" s="407"/>
      <c r="E80" s="407"/>
      <c r="F80" s="573"/>
      <c r="G80" s="407"/>
      <c r="I80" s="407"/>
      <c r="J80" s="407"/>
      <c r="K80" s="407"/>
      <c r="L80" s="573"/>
      <c r="M80" s="407"/>
      <c r="N80" s="407"/>
      <c r="O80" s="407"/>
      <c r="P80" s="407"/>
      <c r="Q80" s="407"/>
      <c r="R80" s="407"/>
      <c r="T80" s="407"/>
      <c r="U80" s="569"/>
    </row>
    <row r="81" spans="1:21" x14ac:dyDescent="0.25">
      <c r="A81" s="411"/>
      <c r="B81" s="408"/>
      <c r="C81" s="407"/>
      <c r="D81" s="407"/>
      <c r="E81" s="407"/>
      <c r="F81" s="573"/>
      <c r="G81" s="407"/>
      <c r="I81" s="407"/>
      <c r="J81" s="407"/>
      <c r="K81" s="407"/>
      <c r="L81" s="573"/>
      <c r="M81" s="407"/>
      <c r="N81" s="407"/>
      <c r="O81" s="407"/>
      <c r="P81" s="407"/>
      <c r="Q81" s="407"/>
      <c r="R81" s="407"/>
      <c r="T81" s="407"/>
      <c r="U81" s="569"/>
    </row>
    <row r="82" spans="1:21" x14ac:dyDescent="0.25">
      <c r="A82" s="411"/>
      <c r="B82" s="408"/>
      <c r="C82" s="407"/>
      <c r="D82" s="407"/>
      <c r="E82" s="407"/>
      <c r="F82" s="573"/>
      <c r="G82" s="407"/>
      <c r="I82" s="407"/>
      <c r="J82" s="407"/>
      <c r="K82" s="407"/>
      <c r="L82" s="573"/>
      <c r="M82" s="407"/>
      <c r="N82" s="407"/>
      <c r="O82" s="407"/>
      <c r="P82" s="407"/>
      <c r="Q82" s="407"/>
      <c r="R82" s="407"/>
      <c r="T82" s="407"/>
      <c r="U82" s="569"/>
    </row>
    <row r="83" spans="1:21" x14ac:dyDescent="0.25">
      <c r="A83" s="411"/>
      <c r="B83" s="408"/>
      <c r="C83" s="407"/>
      <c r="D83" s="407"/>
      <c r="E83" s="407"/>
      <c r="F83" s="573"/>
      <c r="G83" s="407"/>
      <c r="I83" s="407"/>
      <c r="J83" s="407"/>
      <c r="K83" s="407"/>
      <c r="L83" s="573"/>
      <c r="M83" s="407"/>
      <c r="N83" s="407"/>
      <c r="O83" s="407"/>
      <c r="P83" s="407"/>
      <c r="Q83" s="407"/>
      <c r="R83" s="407"/>
      <c r="T83" s="407"/>
      <c r="U83" s="569"/>
    </row>
    <row r="84" spans="1:21" x14ac:dyDescent="0.25">
      <c r="A84" s="411"/>
      <c r="B84" s="408"/>
      <c r="C84" s="407"/>
      <c r="D84" s="407"/>
      <c r="E84" s="407"/>
      <c r="F84" s="573"/>
      <c r="G84" s="407"/>
      <c r="I84" s="407"/>
      <c r="J84" s="407"/>
      <c r="K84" s="407"/>
      <c r="L84" s="573"/>
      <c r="M84" s="407"/>
      <c r="N84" s="407"/>
      <c r="O84" s="407"/>
      <c r="P84" s="407"/>
      <c r="Q84" s="407"/>
      <c r="R84" s="407"/>
      <c r="T84" s="407"/>
      <c r="U84" s="569"/>
    </row>
    <row r="85" spans="1:21" x14ac:dyDescent="0.25">
      <c r="A85" s="411"/>
      <c r="B85" s="408"/>
      <c r="C85" s="407"/>
      <c r="D85" s="407"/>
      <c r="E85" s="407"/>
      <c r="F85" s="573"/>
      <c r="G85" s="407"/>
      <c r="I85" s="407"/>
      <c r="J85" s="407"/>
      <c r="K85" s="407"/>
      <c r="L85" s="573"/>
      <c r="M85" s="407"/>
      <c r="N85" s="407"/>
      <c r="O85" s="407"/>
      <c r="P85" s="407"/>
      <c r="Q85" s="407"/>
      <c r="R85" s="407"/>
      <c r="T85" s="407"/>
      <c r="U85" s="569"/>
    </row>
    <row r="86" spans="1:21" x14ac:dyDescent="0.25">
      <c r="A86" s="411"/>
      <c r="B86" s="408"/>
      <c r="C86" s="407"/>
      <c r="D86" s="407"/>
      <c r="E86" s="407"/>
      <c r="F86" s="573"/>
      <c r="G86" s="407"/>
      <c r="I86" s="407"/>
      <c r="J86" s="407"/>
      <c r="K86" s="407"/>
      <c r="L86" s="573"/>
      <c r="M86" s="407"/>
      <c r="N86" s="407"/>
      <c r="O86" s="407"/>
      <c r="P86" s="407"/>
      <c r="Q86" s="407"/>
      <c r="R86" s="407"/>
      <c r="T86" s="407"/>
      <c r="U86" s="569"/>
    </row>
    <row r="87" spans="1:21" x14ac:dyDescent="0.25">
      <c r="A87" s="411"/>
      <c r="B87" s="408"/>
      <c r="C87" s="407"/>
      <c r="D87" s="407"/>
      <c r="E87" s="407"/>
      <c r="F87" s="573"/>
      <c r="G87" s="407"/>
      <c r="I87" s="407"/>
      <c r="J87" s="407"/>
      <c r="K87" s="407"/>
      <c r="L87" s="573"/>
      <c r="M87" s="407"/>
      <c r="N87" s="407"/>
      <c r="O87" s="407"/>
      <c r="P87" s="407"/>
      <c r="Q87" s="407"/>
      <c r="R87" s="407"/>
      <c r="T87" s="407"/>
      <c r="U87" s="569"/>
    </row>
    <row r="88" spans="1:21" x14ac:dyDescent="0.25">
      <c r="A88" s="411"/>
      <c r="B88" s="408"/>
      <c r="C88" s="407"/>
      <c r="D88" s="407"/>
      <c r="E88" s="407"/>
      <c r="F88" s="573"/>
      <c r="G88" s="407"/>
      <c r="I88" s="407"/>
      <c r="J88" s="407"/>
      <c r="K88" s="407"/>
      <c r="L88" s="573"/>
      <c r="M88" s="407"/>
      <c r="N88" s="407"/>
      <c r="O88" s="407"/>
      <c r="P88" s="407"/>
      <c r="Q88" s="407"/>
      <c r="R88" s="407"/>
      <c r="T88" s="407"/>
      <c r="U88" s="569"/>
    </row>
    <row r="89" spans="1:21" x14ac:dyDescent="0.25">
      <c r="A89" s="411"/>
      <c r="B89" s="408"/>
      <c r="C89" s="407"/>
      <c r="D89" s="407"/>
      <c r="E89" s="407"/>
      <c r="F89" s="573"/>
      <c r="G89" s="407"/>
      <c r="I89" s="407"/>
      <c r="J89" s="407"/>
      <c r="K89" s="407"/>
      <c r="L89" s="573"/>
      <c r="M89" s="407"/>
      <c r="N89" s="407"/>
      <c r="O89" s="407"/>
      <c r="P89" s="407"/>
      <c r="Q89" s="407"/>
      <c r="R89" s="407"/>
      <c r="T89" s="407"/>
      <c r="U89" s="569"/>
    </row>
    <row r="90" spans="1:21" x14ac:dyDescent="0.25">
      <c r="A90" s="411"/>
      <c r="B90" s="408"/>
      <c r="C90" s="407"/>
      <c r="D90" s="407"/>
      <c r="E90" s="407"/>
      <c r="F90" s="573"/>
      <c r="G90" s="407"/>
      <c r="I90" s="407"/>
      <c r="J90" s="407"/>
      <c r="K90" s="407"/>
      <c r="L90" s="573"/>
      <c r="M90" s="407"/>
      <c r="N90" s="407"/>
      <c r="O90" s="407"/>
      <c r="P90" s="407"/>
      <c r="Q90" s="407"/>
      <c r="R90" s="407"/>
      <c r="T90" s="407"/>
      <c r="U90" s="569"/>
    </row>
    <row r="91" spans="1:21" x14ac:dyDescent="0.25">
      <c r="A91" s="411"/>
      <c r="B91" s="408"/>
      <c r="C91" s="407"/>
      <c r="D91" s="407"/>
      <c r="E91" s="407"/>
      <c r="F91" s="573"/>
      <c r="G91" s="407"/>
      <c r="I91" s="407"/>
      <c r="J91" s="407"/>
      <c r="K91" s="407"/>
      <c r="L91" s="573"/>
      <c r="M91" s="407"/>
      <c r="N91" s="407"/>
      <c r="O91" s="407"/>
      <c r="P91" s="407"/>
      <c r="Q91" s="407"/>
      <c r="R91" s="407"/>
      <c r="T91" s="407"/>
      <c r="U91" s="569"/>
    </row>
    <row r="92" spans="1:21" x14ac:dyDescent="0.25">
      <c r="A92" s="411"/>
      <c r="B92" s="408"/>
      <c r="C92" s="407"/>
      <c r="D92" s="407"/>
      <c r="E92" s="407"/>
      <c r="F92" s="573"/>
      <c r="G92" s="407"/>
      <c r="I92" s="407"/>
      <c r="J92" s="407"/>
      <c r="K92" s="407"/>
      <c r="L92" s="573"/>
      <c r="M92" s="407"/>
      <c r="N92" s="407"/>
      <c r="O92" s="407"/>
      <c r="P92" s="407"/>
      <c r="Q92" s="407"/>
      <c r="R92" s="407"/>
      <c r="T92" s="407"/>
      <c r="U92" s="569"/>
    </row>
    <row r="93" spans="1:21" x14ac:dyDescent="0.25">
      <c r="A93" s="411"/>
      <c r="B93" s="408"/>
      <c r="C93" s="407"/>
      <c r="D93" s="407"/>
      <c r="E93" s="407"/>
      <c r="F93" s="573"/>
      <c r="G93" s="407"/>
      <c r="I93" s="407"/>
      <c r="J93" s="407"/>
      <c r="K93" s="407"/>
      <c r="L93" s="573"/>
      <c r="M93" s="407"/>
      <c r="N93" s="407"/>
      <c r="O93" s="407"/>
      <c r="P93" s="407"/>
      <c r="Q93" s="407"/>
      <c r="R93" s="407"/>
      <c r="T93" s="407"/>
      <c r="U93" s="569"/>
    </row>
    <row r="94" spans="1:21" x14ac:dyDescent="0.25">
      <c r="A94" s="411"/>
      <c r="B94" s="408"/>
      <c r="C94" s="407"/>
      <c r="D94" s="407"/>
      <c r="E94" s="407"/>
      <c r="F94" s="573"/>
      <c r="G94" s="407"/>
      <c r="I94" s="407"/>
      <c r="J94" s="407"/>
      <c r="K94" s="407"/>
      <c r="L94" s="573"/>
      <c r="M94" s="407"/>
      <c r="N94" s="407"/>
      <c r="O94" s="407"/>
      <c r="P94" s="407"/>
      <c r="Q94" s="407"/>
      <c r="R94" s="407"/>
      <c r="T94" s="407"/>
      <c r="U94" s="569"/>
    </row>
    <row r="95" spans="1:21" x14ac:dyDescent="0.25">
      <c r="A95" s="411"/>
      <c r="B95" s="408"/>
      <c r="C95" s="407"/>
      <c r="D95" s="407"/>
      <c r="E95" s="407"/>
      <c r="F95" s="573"/>
      <c r="G95" s="407"/>
      <c r="I95" s="407"/>
      <c r="J95" s="407"/>
      <c r="K95" s="407"/>
      <c r="L95" s="573"/>
      <c r="M95" s="407"/>
      <c r="N95" s="407"/>
      <c r="O95" s="407"/>
      <c r="P95" s="407"/>
      <c r="Q95" s="407"/>
      <c r="R95" s="407"/>
      <c r="T95" s="407"/>
      <c r="U95" s="569"/>
    </row>
    <row r="96" spans="1:21" x14ac:dyDescent="0.25">
      <c r="A96" s="411"/>
      <c r="B96" s="408"/>
      <c r="C96" s="407"/>
      <c r="D96" s="407"/>
      <c r="E96" s="407"/>
      <c r="F96" s="573"/>
      <c r="G96" s="407"/>
      <c r="I96" s="407"/>
      <c r="J96" s="407"/>
      <c r="K96" s="407"/>
      <c r="L96" s="573"/>
      <c r="M96" s="407"/>
      <c r="N96" s="407"/>
      <c r="O96" s="407"/>
      <c r="P96" s="407"/>
      <c r="Q96" s="407"/>
      <c r="R96" s="407"/>
      <c r="T96" s="407"/>
      <c r="U96" s="569"/>
    </row>
    <row r="97" spans="1:21" x14ac:dyDescent="0.25">
      <c r="A97" s="411"/>
      <c r="B97" s="408"/>
      <c r="C97" s="407"/>
      <c r="D97" s="407"/>
      <c r="E97" s="407"/>
      <c r="F97" s="573"/>
      <c r="G97" s="407"/>
      <c r="I97" s="407"/>
      <c r="J97" s="407"/>
      <c r="K97" s="407"/>
      <c r="L97" s="573"/>
      <c r="M97" s="407"/>
      <c r="N97" s="407"/>
      <c r="O97" s="407"/>
      <c r="P97" s="407"/>
      <c r="Q97" s="407"/>
      <c r="R97" s="407"/>
      <c r="T97" s="407"/>
      <c r="U97" s="569"/>
    </row>
    <row r="98" spans="1:21" x14ac:dyDescent="0.25">
      <c r="A98" s="411"/>
      <c r="B98" s="408"/>
      <c r="C98" s="407"/>
      <c r="D98" s="407"/>
      <c r="E98" s="407"/>
      <c r="F98" s="573"/>
      <c r="G98" s="407"/>
      <c r="I98" s="407"/>
      <c r="J98" s="407"/>
      <c r="K98" s="407"/>
      <c r="L98" s="573"/>
      <c r="M98" s="407"/>
      <c r="N98" s="407"/>
      <c r="O98" s="407"/>
      <c r="P98" s="407"/>
      <c r="Q98" s="407"/>
      <c r="R98" s="407"/>
      <c r="T98" s="407"/>
      <c r="U98" s="569"/>
    </row>
    <row r="99" spans="1:21" x14ac:dyDescent="0.25">
      <c r="A99" s="411"/>
      <c r="B99" s="408"/>
      <c r="C99" s="407"/>
      <c r="D99" s="407"/>
      <c r="E99" s="407"/>
      <c r="F99" s="573"/>
      <c r="G99" s="407"/>
      <c r="I99" s="407"/>
      <c r="J99" s="407"/>
      <c r="K99" s="407"/>
      <c r="L99" s="573"/>
      <c r="M99" s="407"/>
      <c r="N99" s="407"/>
      <c r="O99" s="407"/>
      <c r="P99" s="407"/>
      <c r="Q99" s="407"/>
      <c r="R99" s="407"/>
      <c r="T99" s="407"/>
      <c r="U99" s="569"/>
    </row>
    <row r="100" spans="1:21" x14ac:dyDescent="0.25">
      <c r="A100" s="411"/>
      <c r="B100" s="408"/>
      <c r="C100" s="407"/>
      <c r="D100" s="407"/>
      <c r="E100" s="407"/>
      <c r="F100" s="573"/>
      <c r="G100" s="407"/>
      <c r="I100" s="407"/>
      <c r="J100" s="407"/>
      <c r="K100" s="407"/>
      <c r="L100" s="573"/>
      <c r="M100" s="407"/>
      <c r="N100" s="407"/>
      <c r="O100" s="407"/>
      <c r="P100" s="407"/>
      <c r="Q100" s="407"/>
      <c r="R100" s="407"/>
      <c r="T100" s="407"/>
      <c r="U100" s="569"/>
    </row>
    <row r="101" spans="1:21" x14ac:dyDescent="0.25">
      <c r="A101" s="411"/>
      <c r="B101" s="408"/>
      <c r="C101" s="407"/>
      <c r="D101" s="407"/>
      <c r="E101" s="407"/>
      <c r="F101" s="573"/>
      <c r="G101" s="407"/>
      <c r="I101" s="407"/>
      <c r="J101" s="407"/>
      <c r="K101" s="407"/>
      <c r="L101" s="573"/>
      <c r="M101" s="407"/>
      <c r="N101" s="407"/>
      <c r="O101" s="407"/>
      <c r="P101" s="407"/>
      <c r="Q101" s="407"/>
      <c r="R101" s="407"/>
      <c r="T101" s="407"/>
      <c r="U101" s="569"/>
    </row>
    <row r="102" spans="1:21" x14ac:dyDescent="0.25">
      <c r="A102" s="411"/>
      <c r="B102" s="408"/>
      <c r="C102" s="407"/>
      <c r="D102" s="407"/>
      <c r="E102" s="407"/>
      <c r="F102" s="573"/>
      <c r="G102" s="407"/>
      <c r="I102" s="407"/>
      <c r="J102" s="407"/>
      <c r="K102" s="407"/>
      <c r="L102" s="573"/>
      <c r="M102" s="407"/>
      <c r="N102" s="407"/>
      <c r="O102" s="407"/>
      <c r="P102" s="407"/>
      <c r="Q102" s="407"/>
      <c r="R102" s="407"/>
      <c r="T102" s="407"/>
      <c r="U102" s="569"/>
    </row>
    <row r="103" spans="1:21" x14ac:dyDescent="0.25">
      <c r="A103" s="411"/>
      <c r="B103" s="408"/>
      <c r="C103" s="407"/>
      <c r="D103" s="407"/>
      <c r="E103" s="407"/>
      <c r="F103" s="573"/>
      <c r="G103" s="407"/>
      <c r="I103" s="407"/>
      <c r="J103" s="407"/>
      <c r="K103" s="407"/>
      <c r="L103" s="573"/>
      <c r="M103" s="407"/>
      <c r="N103" s="407"/>
      <c r="O103" s="407"/>
      <c r="P103" s="407"/>
      <c r="Q103" s="407"/>
      <c r="R103" s="407"/>
      <c r="T103" s="407"/>
      <c r="U103" s="569"/>
    </row>
    <row r="104" spans="1:21" x14ac:dyDescent="0.25">
      <c r="A104" s="411"/>
      <c r="B104" s="408"/>
      <c r="C104" s="407"/>
      <c r="D104" s="407"/>
      <c r="E104" s="407"/>
      <c r="F104" s="573"/>
      <c r="G104" s="407"/>
      <c r="I104" s="407"/>
      <c r="J104" s="407"/>
      <c r="K104" s="407"/>
      <c r="L104" s="573"/>
      <c r="M104" s="407"/>
      <c r="N104" s="407"/>
      <c r="O104" s="407"/>
      <c r="P104" s="407"/>
      <c r="Q104" s="407"/>
      <c r="R104" s="407"/>
      <c r="T104" s="407"/>
      <c r="U104" s="569"/>
    </row>
    <row r="105" spans="1:21" x14ac:dyDescent="0.25">
      <c r="A105" s="411"/>
      <c r="B105" s="408"/>
      <c r="C105" s="407"/>
      <c r="D105" s="407"/>
      <c r="E105" s="407"/>
      <c r="F105" s="573"/>
      <c r="G105" s="407"/>
      <c r="I105" s="407"/>
      <c r="J105" s="407"/>
      <c r="K105" s="407"/>
      <c r="L105" s="573"/>
      <c r="M105" s="407"/>
      <c r="N105" s="407"/>
      <c r="O105" s="407"/>
      <c r="P105" s="407"/>
      <c r="Q105" s="407"/>
      <c r="R105" s="407"/>
      <c r="T105" s="407"/>
      <c r="U105" s="569"/>
    </row>
    <row r="106" spans="1:21" x14ac:dyDescent="0.25">
      <c r="A106" s="411"/>
      <c r="B106" s="408"/>
      <c r="C106" s="407"/>
      <c r="D106" s="407"/>
      <c r="E106" s="407"/>
      <c r="F106" s="573"/>
      <c r="G106" s="407"/>
      <c r="I106" s="407"/>
      <c r="J106" s="407"/>
      <c r="K106" s="407"/>
      <c r="L106" s="573"/>
      <c r="M106" s="407"/>
      <c r="N106" s="407"/>
      <c r="O106" s="407"/>
      <c r="P106" s="407"/>
      <c r="Q106" s="407"/>
      <c r="R106" s="407"/>
      <c r="T106" s="407"/>
      <c r="U106" s="569"/>
    </row>
    <row r="107" spans="1:21" x14ac:dyDescent="0.25">
      <c r="A107" s="411"/>
      <c r="B107" s="408"/>
      <c r="C107" s="407"/>
      <c r="D107" s="407"/>
      <c r="E107" s="407"/>
      <c r="F107" s="573"/>
      <c r="G107" s="407"/>
      <c r="I107" s="407"/>
      <c r="J107" s="407"/>
      <c r="K107" s="407"/>
      <c r="L107" s="573"/>
      <c r="M107" s="407"/>
      <c r="N107" s="407"/>
      <c r="O107" s="407"/>
      <c r="P107" s="407"/>
      <c r="Q107" s="407"/>
      <c r="R107" s="407"/>
      <c r="T107" s="407"/>
      <c r="U107" s="569"/>
    </row>
    <row r="108" spans="1:21" x14ac:dyDescent="0.25">
      <c r="A108" s="411"/>
      <c r="B108" s="408"/>
      <c r="C108" s="407"/>
      <c r="D108" s="407"/>
      <c r="E108" s="407"/>
      <c r="F108" s="573"/>
      <c r="G108" s="407"/>
      <c r="I108" s="407"/>
      <c r="J108" s="407"/>
      <c r="K108" s="407"/>
      <c r="L108" s="573"/>
      <c r="M108" s="407"/>
      <c r="N108" s="407"/>
      <c r="O108" s="407"/>
      <c r="P108" s="407"/>
      <c r="Q108" s="407"/>
      <c r="R108" s="407"/>
      <c r="T108" s="407"/>
      <c r="U108" s="569"/>
    </row>
    <row r="109" spans="1:21" x14ac:dyDescent="0.25">
      <c r="A109" s="411"/>
      <c r="B109" s="408"/>
      <c r="C109" s="407"/>
      <c r="D109" s="407"/>
      <c r="E109" s="407"/>
      <c r="F109" s="573"/>
      <c r="G109" s="407"/>
      <c r="I109" s="407"/>
      <c r="J109" s="407"/>
      <c r="K109" s="407"/>
      <c r="L109" s="573"/>
      <c r="M109" s="407"/>
      <c r="N109" s="407"/>
      <c r="O109" s="407"/>
      <c r="P109" s="407"/>
      <c r="Q109" s="407"/>
      <c r="R109" s="407"/>
      <c r="T109" s="407"/>
      <c r="U109" s="569"/>
    </row>
    <row r="110" spans="1:21" x14ac:dyDescent="0.25">
      <c r="A110" s="411"/>
      <c r="B110" s="408"/>
      <c r="C110" s="407"/>
      <c r="D110" s="407"/>
      <c r="E110" s="407"/>
      <c r="F110" s="573"/>
      <c r="G110" s="407"/>
      <c r="I110" s="407"/>
      <c r="J110" s="407"/>
      <c r="K110" s="407"/>
      <c r="L110" s="573"/>
      <c r="M110" s="407"/>
      <c r="N110" s="407"/>
      <c r="O110" s="407"/>
      <c r="P110" s="407"/>
      <c r="Q110" s="407"/>
      <c r="R110" s="407"/>
      <c r="T110" s="407"/>
      <c r="U110" s="569"/>
    </row>
    <row r="111" spans="1:21" x14ac:dyDescent="0.25">
      <c r="A111" s="411"/>
      <c r="B111" s="408"/>
      <c r="C111" s="407"/>
      <c r="D111" s="407"/>
      <c r="E111" s="407"/>
      <c r="F111" s="573"/>
      <c r="G111" s="407"/>
      <c r="I111" s="407"/>
      <c r="J111" s="407"/>
      <c r="K111" s="407"/>
      <c r="L111" s="573"/>
      <c r="M111" s="407"/>
      <c r="N111" s="407"/>
      <c r="O111" s="407"/>
      <c r="P111" s="407"/>
      <c r="Q111" s="407"/>
      <c r="R111" s="407"/>
      <c r="T111" s="407"/>
      <c r="U111" s="569"/>
    </row>
    <row r="112" spans="1:21" x14ac:dyDescent="0.25">
      <c r="A112" s="411"/>
      <c r="B112" s="408"/>
      <c r="C112" s="407"/>
      <c r="D112" s="407"/>
      <c r="E112" s="407"/>
      <c r="F112" s="573"/>
      <c r="G112" s="407"/>
      <c r="I112" s="407"/>
      <c r="J112" s="407"/>
      <c r="K112" s="407"/>
      <c r="L112" s="573"/>
      <c r="M112" s="407"/>
      <c r="N112" s="407"/>
      <c r="O112" s="407"/>
      <c r="P112" s="407"/>
      <c r="Q112" s="407"/>
      <c r="R112" s="407"/>
      <c r="T112" s="407"/>
      <c r="U112" s="569"/>
    </row>
    <row r="113" spans="1:21" x14ac:dyDescent="0.25">
      <c r="A113" s="411"/>
      <c r="B113" s="408"/>
      <c r="C113" s="407"/>
      <c r="D113" s="407"/>
      <c r="E113" s="407"/>
      <c r="F113" s="573"/>
      <c r="G113" s="407"/>
      <c r="I113" s="407"/>
      <c r="J113" s="407"/>
      <c r="K113" s="407"/>
      <c r="L113" s="573"/>
      <c r="M113" s="407"/>
      <c r="N113" s="407"/>
      <c r="O113" s="407"/>
      <c r="P113" s="407"/>
      <c r="Q113" s="407"/>
      <c r="R113" s="407"/>
      <c r="T113" s="407"/>
      <c r="U113" s="569"/>
    </row>
    <row r="114" spans="1:21" x14ac:dyDescent="0.25">
      <c r="A114" s="411"/>
      <c r="B114" s="408"/>
      <c r="C114" s="407"/>
      <c r="D114" s="407"/>
      <c r="E114" s="407"/>
      <c r="F114" s="573"/>
      <c r="G114" s="407"/>
      <c r="I114" s="407"/>
      <c r="J114" s="407"/>
      <c r="K114" s="407"/>
      <c r="L114" s="573"/>
      <c r="M114" s="407"/>
      <c r="N114" s="407"/>
      <c r="O114" s="407"/>
      <c r="P114" s="407"/>
      <c r="Q114" s="407"/>
      <c r="R114" s="407"/>
      <c r="T114" s="407"/>
      <c r="U114" s="569"/>
    </row>
    <row r="115" spans="1:21" x14ac:dyDescent="0.25">
      <c r="A115" s="411"/>
      <c r="B115" s="408"/>
      <c r="C115" s="407"/>
      <c r="D115" s="407"/>
      <c r="E115" s="407"/>
      <c r="F115" s="573"/>
      <c r="G115" s="407"/>
      <c r="I115" s="407"/>
      <c r="J115" s="407"/>
      <c r="K115" s="407"/>
      <c r="L115" s="573"/>
      <c r="M115" s="407"/>
      <c r="N115" s="407"/>
      <c r="O115" s="407"/>
      <c r="P115" s="407"/>
      <c r="Q115" s="407"/>
      <c r="R115" s="407"/>
      <c r="T115" s="407"/>
      <c r="U115" s="569"/>
    </row>
    <row r="116" spans="1:21" x14ac:dyDescent="0.25">
      <c r="A116" s="411"/>
      <c r="B116" s="408"/>
      <c r="C116" s="407"/>
      <c r="D116" s="407"/>
      <c r="E116" s="407"/>
      <c r="F116" s="573"/>
      <c r="G116" s="407"/>
      <c r="I116" s="407"/>
      <c r="J116" s="407"/>
      <c r="K116" s="407"/>
      <c r="L116" s="573"/>
      <c r="M116" s="407"/>
      <c r="N116" s="407"/>
      <c r="O116" s="407"/>
      <c r="P116" s="407"/>
      <c r="Q116" s="407"/>
      <c r="R116" s="407"/>
      <c r="T116" s="407"/>
      <c r="U116" s="569"/>
    </row>
    <row r="117" spans="1:21" x14ac:dyDescent="0.25">
      <c r="A117" s="411"/>
      <c r="B117" s="408"/>
      <c r="C117" s="407"/>
      <c r="D117" s="407"/>
      <c r="E117" s="407"/>
      <c r="F117" s="573"/>
      <c r="G117" s="407"/>
      <c r="I117" s="407"/>
      <c r="J117" s="407"/>
      <c r="K117" s="407"/>
      <c r="L117" s="573"/>
      <c r="M117" s="407"/>
      <c r="N117" s="407"/>
      <c r="O117" s="407"/>
      <c r="P117" s="407"/>
      <c r="Q117" s="407"/>
      <c r="R117" s="407"/>
      <c r="T117" s="407"/>
      <c r="U117" s="569"/>
    </row>
    <row r="118" spans="1:21" x14ac:dyDescent="0.25">
      <c r="A118" s="411"/>
      <c r="B118" s="408"/>
      <c r="C118" s="407"/>
      <c r="D118" s="407"/>
      <c r="E118" s="407"/>
      <c r="F118" s="573"/>
      <c r="G118" s="407"/>
      <c r="I118" s="407"/>
      <c r="J118" s="407"/>
      <c r="K118" s="407"/>
      <c r="L118" s="573"/>
      <c r="M118" s="407"/>
      <c r="N118" s="407"/>
      <c r="O118" s="407"/>
      <c r="P118" s="407"/>
      <c r="Q118" s="407"/>
      <c r="R118" s="407"/>
      <c r="T118" s="407"/>
      <c r="U118" s="569"/>
    </row>
    <row r="119" spans="1:21" x14ac:dyDescent="0.25">
      <c r="A119" s="411"/>
      <c r="B119" s="408"/>
      <c r="C119" s="407"/>
      <c r="D119" s="407"/>
      <c r="E119" s="407"/>
      <c r="F119" s="573"/>
      <c r="G119" s="407"/>
      <c r="I119" s="407"/>
      <c r="J119" s="407"/>
      <c r="K119" s="407"/>
      <c r="L119" s="573"/>
      <c r="M119" s="407"/>
      <c r="N119" s="407"/>
      <c r="O119" s="407"/>
      <c r="P119" s="407"/>
      <c r="Q119" s="407"/>
      <c r="R119" s="407"/>
      <c r="T119" s="407"/>
      <c r="U119" s="569"/>
    </row>
    <row r="120" spans="1:21" x14ac:dyDescent="0.25">
      <c r="A120" s="411"/>
      <c r="B120" s="408"/>
      <c r="C120" s="407"/>
      <c r="D120" s="407"/>
      <c r="E120" s="407"/>
      <c r="F120" s="573"/>
      <c r="G120" s="407"/>
      <c r="I120" s="407"/>
      <c r="J120" s="407"/>
      <c r="K120" s="407"/>
      <c r="L120" s="573"/>
      <c r="M120" s="407"/>
      <c r="N120" s="407"/>
      <c r="O120" s="407"/>
      <c r="P120" s="407"/>
      <c r="Q120" s="407"/>
      <c r="R120" s="407"/>
      <c r="T120" s="407"/>
      <c r="U120" s="569"/>
    </row>
    <row r="121" spans="1:21" x14ac:dyDescent="0.25">
      <c r="A121" s="411"/>
      <c r="B121" s="408"/>
      <c r="C121" s="407"/>
      <c r="D121" s="407"/>
      <c r="E121" s="407"/>
      <c r="F121" s="573"/>
      <c r="G121" s="407"/>
      <c r="I121" s="407"/>
      <c r="J121" s="407"/>
      <c r="K121" s="407"/>
      <c r="L121" s="573"/>
      <c r="M121" s="407"/>
      <c r="N121" s="407"/>
      <c r="O121" s="407"/>
      <c r="P121" s="407"/>
      <c r="Q121" s="407"/>
      <c r="R121" s="407"/>
      <c r="T121" s="407"/>
      <c r="U121" s="569"/>
    </row>
    <row r="122" spans="1:21" x14ac:dyDescent="0.25">
      <c r="A122" s="411"/>
      <c r="B122" s="408"/>
      <c r="C122" s="407"/>
      <c r="D122" s="407"/>
      <c r="E122" s="407"/>
      <c r="F122" s="573"/>
      <c r="G122" s="407"/>
      <c r="I122" s="407"/>
      <c r="J122" s="407"/>
      <c r="K122" s="407"/>
      <c r="L122" s="573"/>
      <c r="M122" s="407"/>
      <c r="N122" s="407"/>
      <c r="O122" s="407"/>
      <c r="P122" s="407"/>
      <c r="Q122" s="407"/>
      <c r="R122" s="407"/>
      <c r="T122" s="407"/>
      <c r="U122" s="569"/>
    </row>
    <row r="123" spans="1:21" x14ac:dyDescent="0.25">
      <c r="A123" s="411"/>
      <c r="B123" s="408"/>
      <c r="C123" s="407"/>
      <c r="D123" s="407"/>
      <c r="E123" s="407"/>
      <c r="F123" s="573"/>
      <c r="G123" s="407"/>
      <c r="I123" s="407"/>
      <c r="J123" s="407"/>
      <c r="K123" s="407"/>
      <c r="L123" s="573"/>
      <c r="M123" s="407"/>
      <c r="N123" s="407"/>
      <c r="O123" s="407"/>
      <c r="P123" s="407"/>
      <c r="Q123" s="407"/>
      <c r="R123" s="407"/>
      <c r="T123" s="407"/>
      <c r="U123" s="569"/>
    </row>
    <row r="124" spans="1:21" x14ac:dyDescent="0.25">
      <c r="A124" s="411"/>
      <c r="B124" s="408"/>
      <c r="C124" s="407"/>
      <c r="D124" s="407"/>
      <c r="E124" s="407"/>
      <c r="F124" s="573"/>
      <c r="G124" s="407"/>
      <c r="I124" s="407"/>
      <c r="J124" s="407"/>
      <c r="K124" s="407"/>
      <c r="L124" s="573"/>
      <c r="M124" s="407"/>
      <c r="N124" s="407"/>
      <c r="O124" s="407"/>
      <c r="P124" s="407"/>
      <c r="Q124" s="407"/>
      <c r="R124" s="407"/>
      <c r="T124" s="407"/>
      <c r="U124" s="569"/>
    </row>
    <row r="125" spans="1:21" x14ac:dyDescent="0.25">
      <c r="A125" s="411"/>
      <c r="B125" s="408"/>
      <c r="C125" s="407"/>
      <c r="D125" s="407"/>
      <c r="E125" s="407"/>
      <c r="F125" s="573"/>
      <c r="G125" s="407"/>
      <c r="I125" s="407"/>
      <c r="J125" s="407"/>
      <c r="K125" s="407"/>
      <c r="L125" s="573"/>
      <c r="M125" s="407"/>
      <c r="N125" s="407"/>
      <c r="O125" s="407"/>
      <c r="P125" s="407"/>
      <c r="Q125" s="407"/>
      <c r="R125" s="407"/>
      <c r="T125" s="407"/>
      <c r="U125" s="569"/>
    </row>
    <row r="126" spans="1:21" x14ac:dyDescent="0.25">
      <c r="A126" s="411"/>
      <c r="B126" s="408"/>
      <c r="C126" s="407"/>
      <c r="D126" s="407"/>
      <c r="E126" s="407"/>
      <c r="F126" s="573"/>
      <c r="G126" s="407"/>
      <c r="I126" s="407"/>
      <c r="J126" s="407"/>
      <c r="K126" s="407"/>
      <c r="L126" s="573"/>
      <c r="M126" s="407"/>
      <c r="N126" s="407"/>
      <c r="O126" s="407"/>
      <c r="P126" s="407"/>
      <c r="Q126" s="407"/>
      <c r="R126" s="407"/>
      <c r="T126" s="407"/>
      <c r="U126" s="569"/>
    </row>
    <row r="127" spans="1:21" x14ac:dyDescent="0.25">
      <c r="A127" s="411"/>
      <c r="B127" s="408"/>
      <c r="C127" s="407"/>
      <c r="D127" s="407"/>
      <c r="E127" s="407"/>
      <c r="F127" s="573"/>
      <c r="G127" s="407"/>
      <c r="I127" s="407"/>
      <c r="J127" s="407"/>
      <c r="K127" s="407"/>
      <c r="L127" s="573"/>
      <c r="M127" s="407"/>
      <c r="N127" s="407"/>
      <c r="O127" s="407"/>
      <c r="P127" s="407"/>
      <c r="Q127" s="407"/>
      <c r="R127" s="407"/>
      <c r="T127" s="407"/>
      <c r="U127" s="569"/>
    </row>
    <row r="128" spans="1:21" x14ac:dyDescent="0.25">
      <c r="A128" s="411"/>
      <c r="B128" s="408"/>
      <c r="C128" s="407"/>
      <c r="D128" s="407"/>
      <c r="E128" s="407"/>
      <c r="F128" s="573"/>
      <c r="G128" s="407"/>
      <c r="I128" s="407"/>
      <c r="J128" s="407"/>
      <c r="K128" s="407"/>
      <c r="L128" s="573"/>
      <c r="M128" s="407"/>
      <c r="N128" s="407"/>
      <c r="O128" s="407"/>
      <c r="P128" s="407"/>
      <c r="Q128" s="407"/>
      <c r="R128" s="407"/>
      <c r="T128" s="407"/>
      <c r="U128" s="569"/>
    </row>
    <row r="129" spans="1:21" x14ac:dyDescent="0.25">
      <c r="A129" s="411"/>
      <c r="B129" s="408"/>
      <c r="C129" s="407"/>
      <c r="D129" s="407"/>
      <c r="E129" s="407"/>
      <c r="F129" s="573"/>
      <c r="G129" s="407"/>
      <c r="I129" s="407"/>
      <c r="J129" s="407"/>
      <c r="K129" s="407"/>
      <c r="L129" s="573"/>
      <c r="M129" s="407"/>
      <c r="N129" s="407"/>
      <c r="O129" s="407"/>
      <c r="P129" s="407"/>
      <c r="Q129" s="407"/>
      <c r="R129" s="407"/>
      <c r="T129" s="407"/>
      <c r="U129" s="569"/>
    </row>
    <row r="130" spans="1:21" x14ac:dyDescent="0.25">
      <c r="A130" s="411"/>
      <c r="B130" s="408"/>
      <c r="C130" s="407"/>
      <c r="D130" s="407"/>
      <c r="E130" s="407"/>
      <c r="F130" s="573"/>
      <c r="G130" s="407"/>
      <c r="I130" s="407"/>
      <c r="J130" s="407"/>
      <c r="K130" s="407"/>
      <c r="L130" s="573"/>
      <c r="M130" s="407"/>
      <c r="N130" s="407"/>
      <c r="O130" s="407"/>
      <c r="P130" s="407"/>
      <c r="Q130" s="407"/>
      <c r="R130" s="407"/>
      <c r="T130" s="407"/>
      <c r="U130" s="569"/>
    </row>
    <row r="131" spans="1:21" x14ac:dyDescent="0.25">
      <c r="A131" s="411"/>
      <c r="B131" s="408"/>
      <c r="C131" s="407"/>
      <c r="D131" s="407"/>
      <c r="E131" s="407"/>
      <c r="F131" s="573"/>
      <c r="G131" s="407"/>
      <c r="I131" s="407"/>
      <c r="J131" s="407"/>
      <c r="K131" s="407"/>
      <c r="L131" s="573"/>
      <c r="M131" s="407"/>
      <c r="N131" s="407"/>
      <c r="O131" s="407"/>
      <c r="P131" s="407"/>
      <c r="Q131" s="407"/>
      <c r="R131" s="407"/>
      <c r="T131" s="407"/>
      <c r="U131" s="569"/>
    </row>
    <row r="132" spans="1:21" x14ac:dyDescent="0.25">
      <c r="A132" s="411"/>
      <c r="B132" s="408"/>
      <c r="C132" s="407"/>
      <c r="D132" s="407"/>
      <c r="E132" s="407"/>
      <c r="F132" s="573"/>
      <c r="G132" s="407"/>
      <c r="I132" s="407"/>
      <c r="J132" s="407"/>
      <c r="K132" s="407"/>
      <c r="L132" s="573"/>
      <c r="M132" s="407"/>
      <c r="N132" s="407"/>
      <c r="O132" s="407"/>
      <c r="P132" s="407"/>
      <c r="Q132" s="407"/>
      <c r="R132" s="407"/>
      <c r="T132" s="407"/>
      <c r="U132" s="569"/>
    </row>
    <row r="133" spans="1:21" x14ac:dyDescent="0.25">
      <c r="A133" s="411"/>
      <c r="B133" s="408"/>
      <c r="C133" s="407"/>
      <c r="D133" s="407"/>
      <c r="E133" s="407"/>
      <c r="F133" s="573"/>
      <c r="G133" s="407"/>
      <c r="I133" s="407"/>
      <c r="J133" s="407"/>
      <c r="K133" s="407"/>
      <c r="L133" s="573"/>
      <c r="M133" s="407"/>
      <c r="N133" s="407"/>
      <c r="O133" s="407"/>
      <c r="P133" s="407"/>
      <c r="Q133" s="407"/>
      <c r="R133" s="407"/>
      <c r="T133" s="407"/>
      <c r="U133" s="569"/>
    </row>
    <row r="134" spans="1:21" x14ac:dyDescent="0.25">
      <c r="A134" s="411"/>
      <c r="B134" s="408"/>
      <c r="C134" s="407"/>
      <c r="D134" s="407"/>
      <c r="E134" s="407"/>
      <c r="F134" s="573"/>
      <c r="G134" s="407"/>
      <c r="I134" s="407"/>
      <c r="J134" s="407"/>
      <c r="K134" s="407"/>
      <c r="L134" s="573"/>
      <c r="M134" s="407"/>
      <c r="N134" s="407"/>
      <c r="O134" s="407"/>
      <c r="P134" s="407"/>
      <c r="Q134" s="407"/>
      <c r="R134" s="407"/>
      <c r="T134" s="407"/>
      <c r="U134" s="569"/>
    </row>
    <row r="135" spans="1:21" x14ac:dyDescent="0.25">
      <c r="A135" s="411"/>
      <c r="B135" s="408"/>
      <c r="C135" s="407"/>
      <c r="D135" s="407"/>
      <c r="E135" s="407"/>
      <c r="F135" s="573"/>
      <c r="G135" s="407"/>
      <c r="I135" s="407"/>
      <c r="J135" s="407"/>
      <c r="K135" s="407"/>
      <c r="L135" s="573"/>
      <c r="M135" s="407"/>
      <c r="N135" s="407"/>
      <c r="O135" s="407"/>
      <c r="P135" s="407"/>
      <c r="Q135" s="407"/>
      <c r="R135" s="407"/>
      <c r="T135" s="407"/>
      <c r="U135" s="569"/>
    </row>
    <row r="136" spans="1:21" x14ac:dyDescent="0.25">
      <c r="A136" s="411"/>
      <c r="B136" s="408"/>
      <c r="C136" s="407"/>
      <c r="D136" s="407"/>
      <c r="E136" s="407"/>
      <c r="F136" s="573"/>
      <c r="G136" s="407"/>
      <c r="I136" s="407"/>
      <c r="J136" s="407"/>
      <c r="K136" s="407"/>
      <c r="L136" s="573"/>
      <c r="M136" s="407"/>
      <c r="N136" s="407"/>
      <c r="O136" s="407"/>
      <c r="P136" s="407"/>
      <c r="Q136" s="407"/>
      <c r="R136" s="407"/>
      <c r="T136" s="407"/>
      <c r="U136" s="569"/>
    </row>
    <row r="137" spans="1:21" x14ac:dyDescent="0.25">
      <c r="A137" s="411"/>
      <c r="B137" s="408"/>
      <c r="C137" s="407"/>
      <c r="D137" s="407"/>
      <c r="E137" s="407"/>
      <c r="F137" s="573"/>
      <c r="G137" s="407"/>
      <c r="I137" s="407"/>
      <c r="J137" s="407"/>
      <c r="K137" s="407"/>
      <c r="L137" s="573"/>
      <c r="M137" s="407"/>
      <c r="N137" s="407"/>
      <c r="O137" s="407"/>
      <c r="P137" s="407"/>
      <c r="Q137" s="407"/>
      <c r="R137" s="407"/>
      <c r="T137" s="407"/>
      <c r="U137" s="569"/>
    </row>
    <row r="138" spans="1:21" x14ac:dyDescent="0.25">
      <c r="A138" s="411"/>
      <c r="B138" s="408"/>
      <c r="C138" s="407"/>
      <c r="D138" s="407"/>
      <c r="E138" s="407"/>
      <c r="F138" s="573"/>
      <c r="G138" s="407"/>
      <c r="I138" s="407"/>
      <c r="J138" s="407"/>
      <c r="K138" s="407"/>
      <c r="L138" s="573"/>
      <c r="M138" s="407"/>
      <c r="N138" s="407"/>
      <c r="O138" s="407"/>
      <c r="P138" s="407"/>
      <c r="Q138" s="407"/>
      <c r="R138" s="407"/>
      <c r="T138" s="407"/>
      <c r="U138" s="569"/>
    </row>
    <row r="139" spans="1:21" x14ac:dyDescent="0.25">
      <c r="A139" s="411"/>
      <c r="B139" s="408"/>
      <c r="C139" s="407"/>
      <c r="D139" s="407"/>
      <c r="E139" s="407"/>
      <c r="F139" s="573"/>
      <c r="G139" s="407"/>
      <c r="I139" s="407"/>
      <c r="J139" s="407"/>
      <c r="K139" s="407"/>
      <c r="L139" s="573"/>
      <c r="M139" s="407"/>
      <c r="N139" s="407"/>
      <c r="O139" s="407"/>
      <c r="P139" s="407"/>
      <c r="Q139" s="407"/>
      <c r="R139" s="407"/>
      <c r="T139" s="407"/>
      <c r="U139" s="569"/>
    </row>
    <row r="140" spans="1:21" x14ac:dyDescent="0.25">
      <c r="A140" s="411"/>
      <c r="B140" s="408"/>
      <c r="C140" s="407"/>
      <c r="D140" s="407"/>
      <c r="E140" s="407"/>
      <c r="F140" s="573"/>
      <c r="G140" s="407"/>
      <c r="I140" s="407"/>
      <c r="J140" s="407"/>
      <c r="K140" s="407"/>
      <c r="L140" s="573"/>
      <c r="M140" s="407"/>
      <c r="N140" s="407"/>
      <c r="O140" s="407"/>
      <c r="P140" s="407"/>
      <c r="Q140" s="407"/>
      <c r="R140" s="407"/>
      <c r="T140" s="407"/>
      <c r="U140" s="569"/>
    </row>
    <row r="141" spans="1:21" x14ac:dyDescent="0.25">
      <c r="A141" s="411"/>
      <c r="B141" s="408"/>
      <c r="C141" s="407"/>
      <c r="D141" s="407"/>
      <c r="E141" s="407"/>
      <c r="F141" s="573"/>
      <c r="G141" s="407"/>
      <c r="I141" s="407"/>
      <c r="J141" s="407"/>
      <c r="K141" s="407"/>
      <c r="L141" s="573"/>
      <c r="M141" s="407"/>
      <c r="N141" s="407"/>
      <c r="O141" s="407"/>
      <c r="P141" s="407"/>
      <c r="Q141" s="407"/>
      <c r="R141" s="407"/>
      <c r="T141" s="407"/>
      <c r="U141" s="569"/>
    </row>
    <row r="142" spans="1:21" x14ac:dyDescent="0.25">
      <c r="A142" s="411"/>
      <c r="B142" s="408"/>
      <c r="C142" s="407"/>
      <c r="D142" s="407"/>
      <c r="E142" s="407"/>
      <c r="F142" s="573"/>
      <c r="G142" s="407"/>
      <c r="I142" s="407"/>
      <c r="J142" s="407"/>
      <c r="K142" s="407"/>
      <c r="L142" s="573"/>
      <c r="M142" s="407"/>
      <c r="N142" s="407"/>
      <c r="O142" s="407"/>
      <c r="P142" s="407"/>
      <c r="Q142" s="407"/>
      <c r="R142" s="407"/>
      <c r="T142" s="407"/>
      <c r="U142" s="569"/>
    </row>
    <row r="143" spans="1:21" x14ac:dyDescent="0.25">
      <c r="A143" s="411"/>
      <c r="B143" s="408"/>
      <c r="C143" s="407"/>
      <c r="D143" s="407"/>
      <c r="E143" s="407"/>
      <c r="F143" s="573"/>
      <c r="G143" s="407"/>
      <c r="I143" s="407"/>
      <c r="J143" s="407"/>
      <c r="K143" s="407"/>
      <c r="L143" s="573"/>
      <c r="M143" s="407"/>
      <c r="N143" s="407"/>
      <c r="O143" s="407"/>
      <c r="P143" s="407"/>
      <c r="Q143" s="407"/>
      <c r="R143" s="407"/>
      <c r="T143" s="407"/>
      <c r="U143" s="569"/>
    </row>
    <row r="144" spans="1:21" x14ac:dyDescent="0.25">
      <c r="A144" s="411"/>
      <c r="B144" s="408"/>
      <c r="C144" s="407"/>
      <c r="D144" s="407"/>
      <c r="E144" s="407"/>
      <c r="F144" s="573"/>
      <c r="G144" s="407"/>
      <c r="I144" s="407"/>
      <c r="J144" s="407"/>
      <c r="K144" s="407"/>
      <c r="L144" s="573"/>
      <c r="M144" s="407"/>
      <c r="N144" s="407"/>
      <c r="O144" s="407"/>
      <c r="P144" s="407"/>
      <c r="Q144" s="407"/>
      <c r="R144" s="407"/>
      <c r="T144" s="407"/>
      <c r="U144" s="569"/>
    </row>
    <row r="145" spans="1:21" x14ac:dyDescent="0.25">
      <c r="A145" s="411"/>
      <c r="B145" s="408"/>
      <c r="C145" s="407"/>
      <c r="D145" s="407"/>
      <c r="E145" s="407"/>
      <c r="F145" s="573"/>
      <c r="G145" s="407"/>
      <c r="I145" s="407"/>
      <c r="J145" s="407"/>
      <c r="K145" s="407"/>
      <c r="L145" s="573"/>
      <c r="M145" s="407"/>
      <c r="N145" s="407"/>
      <c r="O145" s="407"/>
      <c r="P145" s="407"/>
      <c r="Q145" s="407"/>
      <c r="R145" s="407"/>
      <c r="T145" s="407"/>
      <c r="U145" s="569"/>
    </row>
    <row r="146" spans="1:21" x14ac:dyDescent="0.25">
      <c r="A146" s="411"/>
      <c r="B146" s="408"/>
      <c r="C146" s="407"/>
      <c r="D146" s="407"/>
      <c r="E146" s="407"/>
      <c r="F146" s="573"/>
      <c r="G146" s="407"/>
      <c r="I146" s="407"/>
      <c r="J146" s="407"/>
      <c r="K146" s="407"/>
      <c r="L146" s="573"/>
      <c r="M146" s="407"/>
      <c r="N146" s="407"/>
      <c r="O146" s="407"/>
      <c r="P146" s="407"/>
      <c r="Q146" s="407"/>
      <c r="R146" s="407"/>
      <c r="T146" s="407"/>
      <c r="U146" s="569"/>
    </row>
    <row r="147" spans="1:21" x14ac:dyDescent="0.25">
      <c r="A147" s="411"/>
      <c r="B147" s="408"/>
      <c r="C147" s="407"/>
      <c r="D147" s="407"/>
      <c r="E147" s="407"/>
      <c r="F147" s="573"/>
      <c r="G147" s="407"/>
      <c r="I147" s="407"/>
      <c r="J147" s="407"/>
      <c r="K147" s="407"/>
      <c r="L147" s="573"/>
      <c r="M147" s="407"/>
      <c r="N147" s="407"/>
      <c r="O147" s="407"/>
      <c r="P147" s="407"/>
      <c r="Q147" s="407"/>
      <c r="R147" s="407"/>
      <c r="T147" s="407"/>
      <c r="U147" s="569"/>
    </row>
    <row r="148" spans="1:21" x14ac:dyDescent="0.25">
      <c r="A148" s="411"/>
      <c r="B148" s="408"/>
      <c r="C148" s="407"/>
      <c r="D148" s="407"/>
      <c r="E148" s="407"/>
      <c r="F148" s="573"/>
      <c r="G148" s="407"/>
      <c r="I148" s="407"/>
      <c r="J148" s="407"/>
      <c r="K148" s="407"/>
      <c r="L148" s="573"/>
      <c r="M148" s="407"/>
      <c r="N148" s="407"/>
      <c r="O148" s="407"/>
      <c r="P148" s="407"/>
      <c r="Q148" s="407"/>
      <c r="R148" s="407"/>
      <c r="T148" s="407"/>
      <c r="U148" s="569"/>
    </row>
    <row r="149" spans="1:21" x14ac:dyDescent="0.25">
      <c r="A149" s="411"/>
      <c r="B149" s="408"/>
      <c r="C149" s="407"/>
      <c r="D149" s="407"/>
      <c r="E149" s="407"/>
      <c r="F149" s="573"/>
      <c r="G149" s="407"/>
      <c r="I149" s="407"/>
      <c r="J149" s="407"/>
      <c r="K149" s="407"/>
      <c r="L149" s="573"/>
      <c r="M149" s="407"/>
      <c r="N149" s="407"/>
      <c r="O149" s="407"/>
      <c r="P149" s="407"/>
      <c r="Q149" s="407"/>
      <c r="R149" s="407"/>
      <c r="T149" s="407"/>
      <c r="U149" s="569"/>
    </row>
    <row r="150" spans="1:21" x14ac:dyDescent="0.25">
      <c r="A150" s="411"/>
      <c r="B150" s="408"/>
      <c r="C150" s="407"/>
      <c r="D150" s="407"/>
      <c r="E150" s="407"/>
      <c r="F150" s="573"/>
      <c r="G150" s="407"/>
      <c r="I150" s="407"/>
      <c r="J150" s="407"/>
      <c r="K150" s="407"/>
      <c r="L150" s="573"/>
      <c r="M150" s="407"/>
      <c r="N150" s="407"/>
      <c r="O150" s="407"/>
      <c r="P150" s="407"/>
      <c r="Q150" s="407"/>
      <c r="R150" s="407"/>
      <c r="T150" s="407"/>
      <c r="U150" s="569"/>
    </row>
    <row r="151" spans="1:21" x14ac:dyDescent="0.25">
      <c r="A151" s="411"/>
      <c r="B151" s="408"/>
      <c r="C151" s="407"/>
      <c r="D151" s="407"/>
      <c r="E151" s="407"/>
      <c r="F151" s="573"/>
      <c r="G151" s="407"/>
      <c r="I151" s="407"/>
      <c r="J151" s="407"/>
      <c r="K151" s="407"/>
      <c r="L151" s="573"/>
      <c r="M151" s="407"/>
      <c r="N151" s="407"/>
      <c r="O151" s="407"/>
      <c r="P151" s="407"/>
      <c r="Q151" s="407"/>
      <c r="R151" s="407"/>
      <c r="T151" s="407"/>
      <c r="U151" s="569"/>
    </row>
    <row r="152" spans="1:21" x14ac:dyDescent="0.25">
      <c r="A152" s="411"/>
      <c r="B152" s="408"/>
      <c r="C152" s="407"/>
      <c r="D152" s="407"/>
      <c r="E152" s="407"/>
      <c r="F152" s="573"/>
      <c r="G152" s="407"/>
      <c r="I152" s="407"/>
      <c r="J152" s="407"/>
      <c r="K152" s="407"/>
      <c r="L152" s="573"/>
      <c r="M152" s="407"/>
      <c r="N152" s="407"/>
      <c r="O152" s="407"/>
      <c r="P152" s="407"/>
      <c r="Q152" s="407"/>
      <c r="R152" s="407"/>
      <c r="T152" s="407"/>
      <c r="U152" s="569"/>
    </row>
    <row r="153" spans="1:21" x14ac:dyDescent="0.25">
      <c r="A153" s="411"/>
      <c r="B153" s="408"/>
      <c r="C153" s="407"/>
      <c r="D153" s="407"/>
      <c r="E153" s="407"/>
      <c r="F153" s="573"/>
      <c r="G153" s="407"/>
      <c r="I153" s="407"/>
      <c r="J153" s="407"/>
      <c r="K153" s="407"/>
      <c r="L153" s="573"/>
      <c r="M153" s="407"/>
      <c r="N153" s="407"/>
      <c r="O153" s="407"/>
      <c r="P153" s="407"/>
      <c r="Q153" s="407"/>
      <c r="R153" s="407"/>
      <c r="T153" s="407"/>
      <c r="U153" s="569"/>
    </row>
    <row r="154" spans="1:21" x14ac:dyDescent="0.25">
      <c r="A154" s="411"/>
      <c r="B154" s="408"/>
      <c r="C154" s="407"/>
      <c r="D154" s="407"/>
      <c r="E154" s="407"/>
      <c r="F154" s="573"/>
      <c r="G154" s="407"/>
      <c r="I154" s="407"/>
      <c r="J154" s="407"/>
      <c r="K154" s="407"/>
      <c r="L154" s="573"/>
      <c r="M154" s="407"/>
      <c r="N154" s="407"/>
      <c r="O154" s="407"/>
      <c r="P154" s="407"/>
      <c r="Q154" s="407"/>
      <c r="R154" s="407"/>
      <c r="T154" s="407"/>
      <c r="U154" s="569"/>
    </row>
    <row r="155" spans="1:21" x14ac:dyDescent="0.25">
      <c r="A155" s="411"/>
      <c r="B155" s="408"/>
      <c r="C155" s="407"/>
      <c r="D155" s="407"/>
      <c r="E155" s="407"/>
      <c r="F155" s="573"/>
      <c r="G155" s="407"/>
      <c r="I155" s="407"/>
      <c r="J155" s="407"/>
      <c r="K155" s="407"/>
      <c r="L155" s="573"/>
      <c r="M155" s="407"/>
      <c r="N155" s="407"/>
      <c r="O155" s="407"/>
      <c r="P155" s="407"/>
      <c r="Q155" s="407"/>
      <c r="R155" s="407"/>
      <c r="T155" s="407"/>
      <c r="U155" s="569"/>
    </row>
    <row r="156" spans="1:21" x14ac:dyDescent="0.25">
      <c r="A156" s="411"/>
      <c r="B156" s="408"/>
      <c r="C156" s="407"/>
      <c r="D156" s="407"/>
      <c r="E156" s="407"/>
      <c r="F156" s="573"/>
      <c r="G156" s="407"/>
      <c r="I156" s="407"/>
      <c r="J156" s="407"/>
      <c r="K156" s="407"/>
      <c r="L156" s="573"/>
      <c r="M156" s="407"/>
      <c r="N156" s="407"/>
      <c r="O156" s="407"/>
      <c r="P156" s="407"/>
      <c r="Q156" s="407"/>
      <c r="R156" s="407"/>
      <c r="T156" s="407"/>
      <c r="U156" s="569"/>
    </row>
    <row r="157" spans="1:21" x14ac:dyDescent="0.25">
      <c r="A157" s="411"/>
      <c r="B157" s="408"/>
      <c r="C157" s="407"/>
      <c r="D157" s="407"/>
      <c r="E157" s="407"/>
      <c r="F157" s="573"/>
      <c r="G157" s="407"/>
      <c r="I157" s="407"/>
      <c r="J157" s="407"/>
      <c r="K157" s="407"/>
      <c r="L157" s="573"/>
      <c r="M157" s="407"/>
      <c r="N157" s="407"/>
      <c r="O157" s="407"/>
      <c r="P157" s="407"/>
      <c r="Q157" s="407"/>
      <c r="R157" s="407"/>
      <c r="T157" s="407"/>
      <c r="U157" s="569"/>
    </row>
    <row r="158" spans="1:21" x14ac:dyDescent="0.25">
      <c r="A158" s="411"/>
      <c r="B158" s="408"/>
      <c r="C158" s="407"/>
      <c r="D158" s="407"/>
      <c r="E158" s="407"/>
      <c r="F158" s="573"/>
      <c r="G158" s="407"/>
      <c r="I158" s="407"/>
      <c r="J158" s="407"/>
      <c r="K158" s="407"/>
      <c r="L158" s="573"/>
      <c r="M158" s="407"/>
      <c r="N158" s="407"/>
      <c r="O158" s="407"/>
      <c r="P158" s="407"/>
      <c r="Q158" s="407"/>
      <c r="R158" s="407"/>
      <c r="T158" s="407"/>
      <c r="U158" s="569"/>
    </row>
    <row r="159" spans="1:21" x14ac:dyDescent="0.25">
      <c r="A159" s="411"/>
      <c r="B159" s="408"/>
      <c r="C159" s="407"/>
      <c r="D159" s="407"/>
      <c r="E159" s="407"/>
      <c r="F159" s="573"/>
      <c r="G159" s="407"/>
      <c r="I159" s="407"/>
      <c r="J159" s="407"/>
      <c r="K159" s="407"/>
      <c r="L159" s="573"/>
      <c r="M159" s="407"/>
      <c r="N159" s="407"/>
      <c r="O159" s="407"/>
      <c r="P159" s="407"/>
      <c r="Q159" s="407"/>
      <c r="R159" s="407"/>
      <c r="T159" s="407"/>
      <c r="U159" s="569"/>
    </row>
    <row r="160" spans="1:21" x14ac:dyDescent="0.25">
      <c r="A160" s="411"/>
      <c r="B160" s="408"/>
      <c r="C160" s="407"/>
      <c r="D160" s="407"/>
      <c r="E160" s="407"/>
      <c r="F160" s="573"/>
      <c r="G160" s="407"/>
      <c r="I160" s="407"/>
      <c r="J160" s="407"/>
      <c r="K160" s="407"/>
      <c r="L160" s="573"/>
      <c r="M160" s="407"/>
      <c r="N160" s="407"/>
      <c r="O160" s="407"/>
      <c r="P160" s="407"/>
      <c r="Q160" s="407"/>
      <c r="R160" s="407"/>
      <c r="T160" s="407"/>
      <c r="U160" s="569"/>
    </row>
    <row r="161" spans="1:21" x14ac:dyDescent="0.25">
      <c r="A161" s="411"/>
      <c r="B161" s="408"/>
      <c r="C161" s="407"/>
      <c r="D161" s="407"/>
      <c r="E161" s="407"/>
      <c r="F161" s="573"/>
      <c r="G161" s="407"/>
      <c r="I161" s="407"/>
      <c r="J161" s="407"/>
      <c r="K161" s="407"/>
      <c r="L161" s="573"/>
      <c r="M161" s="407"/>
      <c r="N161" s="407"/>
      <c r="O161" s="407"/>
      <c r="P161" s="407"/>
      <c r="Q161" s="407"/>
      <c r="R161" s="407"/>
      <c r="T161" s="407"/>
      <c r="U161" s="569"/>
    </row>
    <row r="162" spans="1:21" x14ac:dyDescent="0.25">
      <c r="A162" s="411"/>
      <c r="B162" s="408"/>
      <c r="C162" s="407"/>
      <c r="D162" s="407"/>
      <c r="E162" s="407"/>
      <c r="F162" s="573"/>
      <c r="G162" s="407"/>
      <c r="I162" s="407"/>
      <c r="J162" s="407"/>
      <c r="K162" s="407"/>
      <c r="L162" s="573"/>
      <c r="M162" s="407"/>
      <c r="N162" s="407"/>
      <c r="O162" s="407"/>
      <c r="P162" s="407"/>
      <c r="Q162" s="407"/>
      <c r="R162" s="407"/>
      <c r="T162" s="407"/>
      <c r="U162" s="569"/>
    </row>
    <row r="163" spans="1:21" x14ac:dyDescent="0.25">
      <c r="A163" s="411"/>
      <c r="B163" s="408"/>
      <c r="C163" s="407"/>
      <c r="D163" s="407"/>
      <c r="E163" s="407"/>
      <c r="F163" s="573"/>
      <c r="G163" s="407"/>
      <c r="I163" s="407"/>
      <c r="J163" s="407"/>
      <c r="K163" s="407"/>
      <c r="L163" s="573"/>
      <c r="M163" s="407"/>
      <c r="N163" s="407"/>
      <c r="O163" s="407"/>
      <c r="P163" s="407"/>
      <c r="Q163" s="407"/>
      <c r="R163" s="407"/>
      <c r="T163" s="407"/>
      <c r="U163" s="569"/>
    </row>
    <row r="164" spans="1:21" x14ac:dyDescent="0.25">
      <c r="A164" s="411"/>
      <c r="B164" s="408"/>
      <c r="C164" s="407"/>
      <c r="D164" s="407"/>
      <c r="E164" s="407"/>
      <c r="F164" s="573"/>
      <c r="G164" s="407"/>
      <c r="I164" s="407"/>
      <c r="J164" s="407"/>
      <c r="K164" s="407"/>
      <c r="L164" s="573"/>
      <c r="M164" s="407"/>
      <c r="N164" s="407"/>
      <c r="O164" s="407"/>
      <c r="P164" s="407"/>
      <c r="Q164" s="407"/>
      <c r="R164" s="407"/>
      <c r="T164" s="407"/>
      <c r="U164" s="569"/>
    </row>
    <row r="165" spans="1:21" x14ac:dyDescent="0.25">
      <c r="A165" s="411"/>
      <c r="B165" s="408"/>
      <c r="C165" s="407"/>
      <c r="D165" s="407"/>
      <c r="E165" s="407"/>
      <c r="F165" s="573"/>
      <c r="G165" s="407"/>
      <c r="I165" s="407"/>
      <c r="J165" s="407"/>
      <c r="K165" s="407"/>
      <c r="L165" s="573"/>
      <c r="M165" s="407"/>
      <c r="N165" s="407"/>
      <c r="O165" s="407"/>
      <c r="P165" s="407"/>
      <c r="Q165" s="407"/>
      <c r="R165" s="407"/>
      <c r="T165" s="407"/>
      <c r="U165" s="569"/>
    </row>
    <row r="166" spans="1:21" x14ac:dyDescent="0.25">
      <c r="A166" s="411"/>
      <c r="B166" s="408"/>
      <c r="C166" s="407"/>
      <c r="D166" s="407"/>
      <c r="E166" s="407"/>
      <c r="F166" s="573"/>
      <c r="G166" s="407"/>
      <c r="I166" s="407"/>
      <c r="J166" s="407"/>
      <c r="K166" s="407"/>
      <c r="L166" s="573"/>
      <c r="M166" s="407"/>
      <c r="N166" s="407"/>
      <c r="O166" s="407"/>
      <c r="P166" s="407"/>
      <c r="Q166" s="407"/>
      <c r="R166" s="407"/>
      <c r="T166" s="407"/>
      <c r="U166" s="569"/>
    </row>
    <row r="167" spans="1:21" x14ac:dyDescent="0.25">
      <c r="A167" s="411"/>
      <c r="B167" s="408"/>
      <c r="C167" s="407"/>
      <c r="D167" s="407"/>
      <c r="E167" s="407"/>
      <c r="F167" s="573"/>
      <c r="G167" s="407"/>
      <c r="I167" s="407"/>
      <c r="J167" s="407"/>
      <c r="K167" s="407"/>
      <c r="L167" s="573"/>
      <c r="M167" s="407"/>
      <c r="N167" s="407"/>
      <c r="O167" s="407"/>
      <c r="P167" s="407"/>
      <c r="Q167" s="407"/>
      <c r="R167" s="407"/>
      <c r="T167" s="407"/>
      <c r="U167" s="569"/>
    </row>
    <row r="168" spans="1:21" x14ac:dyDescent="0.25">
      <c r="A168" s="411"/>
      <c r="B168" s="408"/>
      <c r="C168" s="407"/>
      <c r="D168" s="407"/>
      <c r="E168" s="407"/>
      <c r="F168" s="573"/>
      <c r="G168" s="407"/>
      <c r="I168" s="407"/>
      <c r="J168" s="407"/>
      <c r="K168" s="407"/>
      <c r="L168" s="573"/>
      <c r="M168" s="407"/>
      <c r="N168" s="407"/>
      <c r="O168" s="407"/>
      <c r="P168" s="407"/>
      <c r="Q168" s="407"/>
      <c r="R168" s="407"/>
      <c r="T168" s="407"/>
      <c r="U168" s="569"/>
    </row>
    <row r="169" spans="1:21" x14ac:dyDescent="0.25">
      <c r="A169" s="411"/>
      <c r="B169" s="408"/>
      <c r="C169" s="407"/>
      <c r="D169" s="407"/>
      <c r="E169" s="407"/>
      <c r="F169" s="573"/>
      <c r="G169" s="407"/>
      <c r="I169" s="407"/>
      <c r="J169" s="407"/>
      <c r="K169" s="407"/>
      <c r="L169" s="573"/>
      <c r="M169" s="407"/>
      <c r="N169" s="407"/>
      <c r="O169" s="407"/>
      <c r="P169" s="407"/>
      <c r="Q169" s="407"/>
      <c r="R169" s="407"/>
      <c r="T169" s="407"/>
      <c r="U169" s="569"/>
    </row>
    <row r="170" spans="1:21" x14ac:dyDescent="0.25">
      <c r="A170" s="411"/>
      <c r="B170" s="408"/>
      <c r="C170" s="407"/>
      <c r="D170" s="407"/>
      <c r="E170" s="407"/>
      <c r="F170" s="573"/>
      <c r="G170" s="407"/>
      <c r="I170" s="407"/>
      <c r="J170" s="407"/>
      <c r="K170" s="407"/>
      <c r="L170" s="573"/>
      <c r="M170" s="407"/>
      <c r="N170" s="407"/>
      <c r="O170" s="407"/>
      <c r="P170" s="407"/>
      <c r="Q170" s="407"/>
      <c r="R170" s="407"/>
      <c r="T170" s="407"/>
      <c r="U170" s="569"/>
    </row>
    <row r="171" spans="1:21" x14ac:dyDescent="0.25">
      <c r="A171" s="411"/>
      <c r="B171" s="408"/>
      <c r="C171" s="407"/>
      <c r="D171" s="407"/>
      <c r="E171" s="407"/>
      <c r="F171" s="573"/>
      <c r="G171" s="407"/>
      <c r="I171" s="407"/>
      <c r="J171" s="407"/>
      <c r="K171" s="407"/>
      <c r="L171" s="573"/>
      <c r="M171" s="407"/>
      <c r="N171" s="407"/>
      <c r="O171" s="407"/>
      <c r="P171" s="407"/>
      <c r="Q171" s="407"/>
      <c r="R171" s="407"/>
      <c r="T171" s="407"/>
      <c r="U171" s="569"/>
    </row>
    <row r="172" spans="1:21" x14ac:dyDescent="0.25">
      <c r="A172" s="411"/>
      <c r="B172" s="408"/>
      <c r="C172" s="407"/>
      <c r="D172" s="407"/>
      <c r="E172" s="407"/>
      <c r="F172" s="573"/>
      <c r="G172" s="407"/>
      <c r="I172" s="407"/>
      <c r="J172" s="407"/>
      <c r="K172" s="407"/>
      <c r="L172" s="573"/>
      <c r="M172" s="407"/>
      <c r="N172" s="407"/>
      <c r="O172" s="407"/>
      <c r="P172" s="407"/>
      <c r="Q172" s="407"/>
      <c r="R172" s="407"/>
      <c r="T172" s="407"/>
      <c r="U172" s="569"/>
    </row>
    <row r="173" spans="1:21" x14ac:dyDescent="0.25">
      <c r="A173" s="411"/>
      <c r="B173" s="408"/>
      <c r="C173" s="407"/>
      <c r="D173" s="407"/>
      <c r="E173" s="407"/>
      <c r="F173" s="573"/>
      <c r="G173" s="407"/>
      <c r="I173" s="407"/>
      <c r="J173" s="407"/>
      <c r="K173" s="407"/>
      <c r="L173" s="573"/>
      <c r="M173" s="407"/>
      <c r="N173" s="407"/>
      <c r="O173" s="407"/>
      <c r="P173" s="407"/>
      <c r="Q173" s="407"/>
      <c r="R173" s="407"/>
      <c r="T173" s="407"/>
      <c r="U173" s="569"/>
    </row>
    <row r="174" spans="1:21" x14ac:dyDescent="0.25">
      <c r="A174" s="411"/>
      <c r="B174" s="408"/>
      <c r="C174" s="407"/>
      <c r="D174" s="407"/>
      <c r="E174" s="407"/>
      <c r="F174" s="573"/>
      <c r="G174" s="407"/>
      <c r="I174" s="407"/>
      <c r="J174" s="407"/>
      <c r="K174" s="407"/>
      <c r="L174" s="573"/>
      <c r="M174" s="407"/>
      <c r="N174" s="407"/>
      <c r="O174" s="407"/>
      <c r="P174" s="407"/>
      <c r="Q174" s="407"/>
      <c r="R174" s="407"/>
      <c r="T174" s="407"/>
      <c r="U174" s="569"/>
    </row>
    <row r="175" spans="1:21" x14ac:dyDescent="0.25">
      <c r="A175" s="411"/>
      <c r="B175" s="408"/>
      <c r="C175" s="407"/>
      <c r="D175" s="407"/>
      <c r="E175" s="407"/>
      <c r="F175" s="573"/>
      <c r="G175" s="407"/>
      <c r="I175" s="407"/>
      <c r="J175" s="407"/>
      <c r="K175" s="407"/>
      <c r="L175" s="573"/>
      <c r="M175" s="407"/>
      <c r="N175" s="407"/>
      <c r="O175" s="407"/>
      <c r="P175" s="407"/>
      <c r="Q175" s="407"/>
      <c r="R175" s="407"/>
      <c r="T175" s="407"/>
      <c r="U175" s="569"/>
    </row>
    <row r="176" spans="1:21" x14ac:dyDescent="0.25">
      <c r="A176" s="411"/>
      <c r="B176" s="408"/>
      <c r="C176" s="407"/>
      <c r="D176" s="407"/>
      <c r="E176" s="407"/>
      <c r="F176" s="573"/>
      <c r="G176" s="407"/>
      <c r="I176" s="407"/>
      <c r="J176" s="407"/>
      <c r="K176" s="407"/>
      <c r="L176" s="573"/>
      <c r="M176" s="407"/>
      <c r="N176" s="407"/>
      <c r="O176" s="407"/>
      <c r="P176" s="407"/>
      <c r="Q176" s="407"/>
      <c r="R176" s="407"/>
      <c r="T176" s="407"/>
      <c r="U176" s="569"/>
    </row>
    <row r="177" spans="1:21" x14ac:dyDescent="0.25">
      <c r="A177" s="411"/>
      <c r="B177" s="408"/>
      <c r="C177" s="407"/>
      <c r="D177" s="407"/>
      <c r="E177" s="407"/>
      <c r="F177" s="573"/>
      <c r="G177" s="407"/>
      <c r="I177" s="407"/>
      <c r="J177" s="407"/>
      <c r="K177" s="407"/>
      <c r="L177" s="573"/>
      <c r="M177" s="407"/>
      <c r="N177" s="407"/>
      <c r="O177" s="407"/>
      <c r="P177" s="407"/>
      <c r="Q177" s="407"/>
      <c r="R177" s="407"/>
      <c r="T177" s="407"/>
      <c r="U177" s="569"/>
    </row>
    <row r="178" spans="1:21" x14ac:dyDescent="0.25">
      <c r="A178" s="411"/>
      <c r="B178" s="408"/>
      <c r="C178" s="407"/>
      <c r="D178" s="407"/>
      <c r="E178" s="407"/>
      <c r="F178" s="573"/>
      <c r="G178" s="407"/>
      <c r="I178" s="407"/>
      <c r="J178" s="407"/>
      <c r="K178" s="407"/>
      <c r="L178" s="573"/>
      <c r="M178" s="407"/>
      <c r="N178" s="407"/>
      <c r="O178" s="407"/>
      <c r="P178" s="407"/>
      <c r="Q178" s="407"/>
      <c r="R178" s="407"/>
      <c r="T178" s="407"/>
      <c r="U178" s="569"/>
    </row>
    <row r="179" spans="1:21" x14ac:dyDescent="0.25">
      <c r="A179" s="411"/>
      <c r="B179" s="408"/>
      <c r="C179" s="407"/>
      <c r="D179" s="407"/>
      <c r="E179" s="407"/>
      <c r="F179" s="573"/>
      <c r="G179" s="407"/>
      <c r="I179" s="407"/>
      <c r="J179" s="407"/>
      <c r="K179" s="407"/>
      <c r="L179" s="573"/>
      <c r="M179" s="407"/>
      <c r="N179" s="407"/>
      <c r="O179" s="407"/>
      <c r="P179" s="407"/>
      <c r="Q179" s="407"/>
      <c r="R179" s="407"/>
      <c r="T179" s="407"/>
      <c r="U179" s="569"/>
    </row>
    <row r="180" spans="1:21" x14ac:dyDescent="0.25">
      <c r="A180" s="411"/>
      <c r="B180" s="408"/>
      <c r="C180" s="407"/>
      <c r="D180" s="407"/>
      <c r="E180" s="407"/>
      <c r="F180" s="573"/>
      <c r="G180" s="407"/>
      <c r="I180" s="407"/>
      <c r="J180" s="407"/>
      <c r="K180" s="407"/>
      <c r="L180" s="573"/>
      <c r="M180" s="407"/>
      <c r="N180" s="407"/>
      <c r="O180" s="407"/>
      <c r="P180" s="407"/>
      <c r="Q180" s="407"/>
      <c r="R180" s="407"/>
      <c r="T180" s="407"/>
      <c r="U180" s="569"/>
    </row>
    <row r="181" spans="1:21" x14ac:dyDescent="0.25">
      <c r="A181" s="411"/>
      <c r="B181" s="408"/>
      <c r="C181" s="407"/>
      <c r="D181" s="407"/>
      <c r="E181" s="407"/>
      <c r="F181" s="573"/>
      <c r="G181" s="407"/>
      <c r="I181" s="407"/>
      <c r="J181" s="407"/>
      <c r="K181" s="407"/>
      <c r="L181" s="573"/>
      <c r="M181" s="407"/>
      <c r="N181" s="407"/>
      <c r="O181" s="407"/>
      <c r="P181" s="407"/>
      <c r="Q181" s="407"/>
      <c r="R181" s="407"/>
      <c r="T181" s="407"/>
      <c r="U181" s="569"/>
    </row>
    <row r="182" spans="1:21" x14ac:dyDescent="0.25">
      <c r="A182" s="411"/>
      <c r="B182" s="408"/>
      <c r="C182" s="407"/>
      <c r="D182" s="407"/>
      <c r="E182" s="407"/>
      <c r="F182" s="573"/>
      <c r="G182" s="407"/>
      <c r="I182" s="407"/>
      <c r="J182" s="407"/>
      <c r="K182" s="407"/>
      <c r="L182" s="573"/>
      <c r="M182" s="407"/>
      <c r="N182" s="407"/>
      <c r="O182" s="407"/>
      <c r="P182" s="407"/>
      <c r="Q182" s="407"/>
      <c r="R182" s="407"/>
      <c r="T182" s="407"/>
      <c r="U182" s="569"/>
    </row>
    <row r="183" spans="1:21" x14ac:dyDescent="0.25">
      <c r="A183" s="411"/>
      <c r="B183" s="408"/>
      <c r="C183" s="407"/>
      <c r="D183" s="407"/>
      <c r="E183" s="407"/>
      <c r="F183" s="573"/>
      <c r="G183" s="407"/>
      <c r="I183" s="407"/>
      <c r="J183" s="407"/>
      <c r="K183" s="407"/>
      <c r="L183" s="573"/>
      <c r="M183" s="407"/>
      <c r="N183" s="407"/>
      <c r="O183" s="407"/>
      <c r="P183" s="407"/>
      <c r="Q183" s="407"/>
      <c r="R183" s="407"/>
      <c r="T183" s="407"/>
      <c r="U183" s="569"/>
    </row>
    <row r="184" spans="1:21" x14ac:dyDescent="0.25">
      <c r="A184" s="411"/>
      <c r="B184" s="408"/>
      <c r="C184" s="407"/>
      <c r="D184" s="407"/>
      <c r="E184" s="407"/>
      <c r="F184" s="573"/>
      <c r="G184" s="407"/>
      <c r="I184" s="407"/>
      <c r="J184" s="407"/>
      <c r="K184" s="407"/>
      <c r="L184" s="573"/>
      <c r="M184" s="407"/>
      <c r="N184" s="407"/>
      <c r="O184" s="407"/>
      <c r="P184" s="407"/>
      <c r="Q184" s="407"/>
      <c r="R184" s="407"/>
      <c r="T184" s="407"/>
      <c r="U184" s="569"/>
    </row>
    <row r="185" spans="1:21" x14ac:dyDescent="0.25">
      <c r="A185" s="411"/>
      <c r="B185" s="408"/>
      <c r="C185" s="407"/>
      <c r="D185" s="407"/>
      <c r="E185" s="407"/>
      <c r="F185" s="573"/>
      <c r="G185" s="407"/>
      <c r="I185" s="407"/>
      <c r="J185" s="407"/>
      <c r="K185" s="407"/>
      <c r="L185" s="573"/>
      <c r="M185" s="407"/>
      <c r="N185" s="407"/>
      <c r="O185" s="407"/>
      <c r="P185" s="407"/>
      <c r="Q185" s="407"/>
      <c r="R185" s="407"/>
      <c r="T185" s="407"/>
      <c r="U185" s="569"/>
    </row>
    <row r="186" spans="1:21" x14ac:dyDescent="0.25">
      <c r="A186" s="411"/>
      <c r="B186" s="408"/>
      <c r="C186" s="407"/>
      <c r="D186" s="407"/>
      <c r="E186" s="407"/>
      <c r="F186" s="573"/>
      <c r="G186" s="407"/>
      <c r="I186" s="407"/>
      <c r="J186" s="407"/>
      <c r="K186" s="407"/>
      <c r="L186" s="573"/>
      <c r="M186" s="407"/>
      <c r="N186" s="407"/>
      <c r="O186" s="407"/>
      <c r="P186" s="407"/>
      <c r="Q186" s="407"/>
      <c r="R186" s="407"/>
      <c r="T186" s="407"/>
      <c r="U186" s="569"/>
    </row>
    <row r="187" spans="1:21" x14ac:dyDescent="0.25">
      <c r="A187" s="411"/>
      <c r="B187" s="408"/>
      <c r="C187" s="407"/>
      <c r="D187" s="407"/>
      <c r="E187" s="407"/>
      <c r="F187" s="573"/>
      <c r="G187" s="407"/>
      <c r="I187" s="407"/>
      <c r="J187" s="407"/>
      <c r="K187" s="407"/>
      <c r="L187" s="573"/>
      <c r="M187" s="407"/>
      <c r="N187" s="407"/>
      <c r="O187" s="407"/>
      <c r="P187" s="407"/>
      <c r="Q187" s="407"/>
      <c r="R187" s="407"/>
      <c r="T187" s="407"/>
      <c r="U187" s="569"/>
    </row>
    <row r="188" spans="1:21" x14ac:dyDescent="0.25">
      <c r="A188" s="411"/>
      <c r="B188" s="408"/>
      <c r="C188" s="407"/>
      <c r="D188" s="407"/>
      <c r="E188" s="407"/>
      <c r="F188" s="573"/>
      <c r="G188" s="407"/>
      <c r="I188" s="407"/>
      <c r="J188" s="407"/>
      <c r="K188" s="407"/>
      <c r="L188" s="573"/>
      <c r="M188" s="407"/>
      <c r="N188" s="407"/>
      <c r="O188" s="407"/>
      <c r="P188" s="407"/>
      <c r="Q188" s="407"/>
      <c r="R188" s="407"/>
      <c r="T188" s="407"/>
      <c r="U188" s="569"/>
    </row>
    <row r="189" spans="1:21" x14ac:dyDescent="0.25">
      <c r="A189" s="411"/>
      <c r="B189" s="408"/>
      <c r="C189" s="407"/>
      <c r="D189" s="407"/>
      <c r="E189" s="407"/>
      <c r="F189" s="573"/>
      <c r="G189" s="407"/>
      <c r="I189" s="407"/>
      <c r="J189" s="407"/>
      <c r="K189" s="407"/>
      <c r="L189" s="573"/>
      <c r="M189" s="407"/>
      <c r="N189" s="407"/>
      <c r="O189" s="407"/>
      <c r="P189" s="407"/>
      <c r="Q189" s="407"/>
      <c r="R189" s="407"/>
      <c r="T189" s="407"/>
      <c r="U189" s="569"/>
    </row>
    <row r="190" spans="1:21" x14ac:dyDescent="0.25">
      <c r="A190" s="411"/>
      <c r="B190" s="408"/>
      <c r="C190" s="407"/>
      <c r="D190" s="407"/>
      <c r="E190" s="407"/>
      <c r="F190" s="573"/>
      <c r="G190" s="407"/>
      <c r="I190" s="407"/>
      <c r="J190" s="407"/>
      <c r="K190" s="407"/>
      <c r="L190" s="573"/>
      <c r="M190" s="407"/>
      <c r="N190" s="407"/>
      <c r="O190" s="407"/>
      <c r="P190" s="407"/>
      <c r="Q190" s="407"/>
      <c r="R190" s="407"/>
      <c r="T190" s="407"/>
      <c r="U190" s="569"/>
    </row>
    <row r="191" spans="1:21" x14ac:dyDescent="0.25">
      <c r="A191" s="411"/>
      <c r="B191" s="408"/>
      <c r="C191" s="407"/>
      <c r="D191" s="407"/>
      <c r="E191" s="407"/>
      <c r="F191" s="573"/>
      <c r="G191" s="407"/>
      <c r="I191" s="407"/>
      <c r="J191" s="407"/>
      <c r="K191" s="407"/>
      <c r="L191" s="573"/>
      <c r="M191" s="407"/>
      <c r="N191" s="407"/>
      <c r="O191" s="407"/>
      <c r="P191" s="407"/>
      <c r="Q191" s="407"/>
      <c r="R191" s="407"/>
      <c r="T191" s="407"/>
      <c r="U191" s="569"/>
    </row>
    <row r="192" spans="1:21" x14ac:dyDescent="0.25">
      <c r="A192" s="411"/>
      <c r="B192" s="408"/>
      <c r="C192" s="407"/>
      <c r="D192" s="407"/>
      <c r="E192" s="407"/>
      <c r="F192" s="573"/>
      <c r="G192" s="407"/>
      <c r="I192" s="407"/>
      <c r="J192" s="407"/>
      <c r="K192" s="407"/>
      <c r="L192" s="573"/>
      <c r="M192" s="407"/>
      <c r="N192" s="407"/>
      <c r="O192" s="407"/>
      <c r="P192" s="407"/>
      <c r="Q192" s="407"/>
      <c r="R192" s="407"/>
      <c r="T192" s="407"/>
      <c r="U192" s="569"/>
    </row>
    <row r="193" spans="1:21" x14ac:dyDescent="0.25">
      <c r="A193" s="411"/>
      <c r="B193" s="408"/>
      <c r="C193" s="407"/>
      <c r="D193" s="407"/>
      <c r="E193" s="407"/>
      <c r="F193" s="573"/>
      <c r="G193" s="407"/>
      <c r="I193" s="407"/>
      <c r="J193" s="407"/>
      <c r="K193" s="407"/>
      <c r="L193" s="573"/>
      <c r="M193" s="407"/>
      <c r="N193" s="407"/>
      <c r="O193" s="407"/>
      <c r="P193" s="407"/>
      <c r="Q193" s="407"/>
      <c r="R193" s="407"/>
      <c r="T193" s="407"/>
      <c r="U193" s="569"/>
    </row>
    <row r="194" spans="1:21" x14ac:dyDescent="0.25">
      <c r="A194" s="411"/>
      <c r="B194" s="408"/>
      <c r="C194" s="407"/>
      <c r="D194" s="407"/>
      <c r="E194" s="407"/>
      <c r="F194" s="573"/>
      <c r="G194" s="407"/>
      <c r="I194" s="407"/>
      <c r="J194" s="407"/>
      <c r="K194" s="407"/>
      <c r="L194" s="573"/>
      <c r="M194" s="407"/>
      <c r="N194" s="407"/>
      <c r="O194" s="407"/>
      <c r="P194" s="407"/>
      <c r="Q194" s="407"/>
      <c r="R194" s="407"/>
      <c r="T194" s="407"/>
      <c r="U194" s="569"/>
    </row>
    <row r="195" spans="1:21" x14ac:dyDescent="0.25">
      <c r="A195" s="411"/>
      <c r="B195" s="408"/>
      <c r="C195" s="407"/>
      <c r="D195" s="407"/>
      <c r="E195" s="407"/>
      <c r="F195" s="573"/>
      <c r="G195" s="407"/>
      <c r="I195" s="407"/>
      <c r="J195" s="407"/>
      <c r="K195" s="407"/>
      <c r="L195" s="573"/>
      <c r="M195" s="407"/>
      <c r="N195" s="407"/>
      <c r="O195" s="407"/>
      <c r="P195" s="407"/>
      <c r="Q195" s="407"/>
      <c r="R195" s="407"/>
      <c r="T195" s="407"/>
      <c r="U195" s="569"/>
    </row>
    <row r="196" spans="1:21" x14ac:dyDescent="0.25">
      <c r="A196" s="411"/>
      <c r="B196" s="408"/>
      <c r="C196" s="407"/>
      <c r="D196" s="407"/>
      <c r="E196" s="407"/>
      <c r="F196" s="573"/>
      <c r="G196" s="407"/>
      <c r="I196" s="407"/>
      <c r="J196" s="407"/>
      <c r="K196" s="407"/>
      <c r="L196" s="573"/>
      <c r="M196" s="407"/>
      <c r="N196" s="407"/>
      <c r="O196" s="407"/>
      <c r="P196" s="407"/>
      <c r="Q196" s="407"/>
      <c r="R196" s="407"/>
      <c r="T196" s="407"/>
      <c r="U196" s="569"/>
    </row>
    <row r="197" spans="1:21" x14ac:dyDescent="0.25">
      <c r="A197" s="411"/>
      <c r="B197" s="408"/>
      <c r="C197" s="407"/>
      <c r="D197" s="407"/>
      <c r="E197" s="407"/>
      <c r="F197" s="573"/>
      <c r="G197" s="407"/>
      <c r="I197" s="407"/>
      <c r="J197" s="407"/>
      <c r="K197" s="407"/>
      <c r="L197" s="573"/>
      <c r="M197" s="407"/>
      <c r="N197" s="407"/>
      <c r="O197" s="407"/>
      <c r="P197" s="407"/>
      <c r="Q197" s="407"/>
      <c r="R197" s="407"/>
      <c r="T197" s="407"/>
      <c r="U197" s="569"/>
    </row>
    <row r="198" spans="1:21" x14ac:dyDescent="0.25">
      <c r="A198" s="411"/>
      <c r="B198" s="408"/>
      <c r="C198" s="407"/>
      <c r="D198" s="407"/>
      <c r="E198" s="407"/>
      <c r="F198" s="573"/>
      <c r="G198" s="407"/>
      <c r="I198" s="407"/>
      <c r="J198" s="407"/>
      <c r="K198" s="407"/>
      <c r="L198" s="573"/>
      <c r="M198" s="407"/>
      <c r="N198" s="407"/>
      <c r="O198" s="407"/>
      <c r="P198" s="407"/>
      <c r="Q198" s="407"/>
      <c r="R198" s="407"/>
      <c r="T198" s="407"/>
      <c r="U198" s="569"/>
    </row>
    <row r="199" spans="1:21" x14ac:dyDescent="0.25">
      <c r="A199" s="411"/>
      <c r="B199" s="408"/>
      <c r="C199" s="407"/>
      <c r="D199" s="407"/>
      <c r="E199" s="407"/>
      <c r="F199" s="573"/>
      <c r="G199" s="407"/>
      <c r="I199" s="407"/>
      <c r="J199" s="407"/>
      <c r="K199" s="407"/>
      <c r="L199" s="573"/>
      <c r="M199" s="407"/>
      <c r="N199" s="407"/>
      <c r="O199" s="407"/>
      <c r="P199" s="407"/>
      <c r="Q199" s="407"/>
      <c r="R199" s="407"/>
      <c r="T199" s="407"/>
      <c r="U199" s="569"/>
    </row>
    <row r="200" spans="1:21" x14ac:dyDescent="0.25">
      <c r="A200" s="411"/>
      <c r="B200" s="408"/>
      <c r="C200" s="407"/>
      <c r="D200" s="407"/>
      <c r="E200" s="407"/>
      <c r="F200" s="573"/>
      <c r="G200" s="407"/>
      <c r="I200" s="407"/>
      <c r="J200" s="407"/>
      <c r="K200" s="407"/>
      <c r="L200" s="573"/>
      <c r="M200" s="407"/>
      <c r="N200" s="407"/>
      <c r="O200" s="407"/>
      <c r="P200" s="407"/>
      <c r="Q200" s="407"/>
      <c r="R200" s="407"/>
      <c r="T200" s="407"/>
      <c r="U200" s="569"/>
    </row>
    <row r="201" spans="1:21" x14ac:dyDescent="0.25">
      <c r="A201" s="411"/>
      <c r="B201" s="408"/>
      <c r="C201" s="407"/>
      <c r="D201" s="407"/>
      <c r="E201" s="407"/>
      <c r="F201" s="573"/>
      <c r="G201" s="407"/>
      <c r="I201" s="407"/>
      <c r="J201" s="407"/>
      <c r="K201" s="407"/>
      <c r="L201" s="573"/>
      <c r="M201" s="407"/>
      <c r="N201" s="407"/>
      <c r="O201" s="407"/>
      <c r="P201" s="407"/>
      <c r="Q201" s="407"/>
      <c r="R201" s="407"/>
      <c r="T201" s="407"/>
      <c r="U201" s="569"/>
    </row>
    <row r="202" spans="1:21" x14ac:dyDescent="0.25">
      <c r="A202" s="411"/>
      <c r="B202" s="408"/>
      <c r="C202" s="407"/>
      <c r="D202" s="407"/>
      <c r="E202" s="407"/>
      <c r="F202" s="573"/>
      <c r="G202" s="407"/>
      <c r="I202" s="407"/>
      <c r="J202" s="407"/>
      <c r="K202" s="407"/>
      <c r="L202" s="573"/>
      <c r="M202" s="407"/>
      <c r="N202" s="407"/>
      <c r="O202" s="407"/>
      <c r="P202" s="407"/>
      <c r="Q202" s="407"/>
      <c r="R202" s="407"/>
      <c r="T202" s="407"/>
      <c r="U202" s="569"/>
    </row>
    <row r="203" spans="1:21" x14ac:dyDescent="0.25">
      <c r="A203" s="411"/>
      <c r="B203" s="408"/>
      <c r="C203" s="407"/>
      <c r="D203" s="407"/>
      <c r="E203" s="407"/>
      <c r="F203" s="573"/>
      <c r="G203" s="407"/>
      <c r="I203" s="407"/>
      <c r="J203" s="407"/>
      <c r="K203" s="407"/>
      <c r="L203" s="573"/>
      <c r="M203" s="407"/>
      <c r="N203" s="407"/>
      <c r="O203" s="407"/>
      <c r="P203" s="407"/>
      <c r="Q203" s="407"/>
      <c r="R203" s="407"/>
      <c r="T203" s="407"/>
      <c r="U203" s="569"/>
    </row>
    <row r="204" spans="1:21" x14ac:dyDescent="0.25">
      <c r="A204" s="411"/>
      <c r="B204" s="408"/>
      <c r="C204" s="407"/>
      <c r="D204" s="407"/>
      <c r="E204" s="407"/>
      <c r="F204" s="573"/>
      <c r="G204" s="407"/>
      <c r="I204" s="407"/>
      <c r="J204" s="407"/>
      <c r="K204" s="407"/>
      <c r="L204" s="573"/>
      <c r="M204" s="407"/>
      <c r="N204" s="407"/>
      <c r="O204" s="407"/>
      <c r="P204" s="407"/>
      <c r="Q204" s="407"/>
      <c r="R204" s="407"/>
      <c r="T204" s="407"/>
      <c r="U204" s="569"/>
    </row>
    <row r="205" spans="1:21" x14ac:dyDescent="0.25">
      <c r="A205" s="411"/>
      <c r="B205" s="408"/>
      <c r="C205" s="407"/>
      <c r="D205" s="407"/>
      <c r="E205" s="407"/>
      <c r="F205" s="573"/>
      <c r="G205" s="407"/>
      <c r="I205" s="407"/>
      <c r="J205" s="407"/>
      <c r="K205" s="407"/>
      <c r="L205" s="573"/>
      <c r="M205" s="407"/>
      <c r="N205" s="407"/>
      <c r="O205" s="407"/>
      <c r="P205" s="407"/>
      <c r="Q205" s="407"/>
      <c r="R205" s="407"/>
      <c r="T205" s="407"/>
      <c r="U205" s="569"/>
    </row>
    <row r="206" spans="1:21" x14ac:dyDescent="0.25">
      <c r="A206" s="411"/>
      <c r="B206" s="408"/>
      <c r="C206" s="407"/>
      <c r="D206" s="407"/>
      <c r="E206" s="407"/>
      <c r="F206" s="573"/>
      <c r="G206" s="407"/>
      <c r="I206" s="407"/>
      <c r="J206" s="407"/>
      <c r="K206" s="407"/>
      <c r="L206" s="573"/>
      <c r="M206" s="407"/>
      <c r="N206" s="407"/>
      <c r="O206" s="407"/>
      <c r="P206" s="407"/>
      <c r="Q206" s="407"/>
      <c r="R206" s="407"/>
      <c r="T206" s="407"/>
      <c r="U206" s="569"/>
    </row>
    <row r="207" spans="1:21" x14ac:dyDescent="0.25">
      <c r="A207" s="411"/>
      <c r="B207" s="408"/>
      <c r="C207" s="407"/>
      <c r="D207" s="407"/>
      <c r="E207" s="407"/>
      <c r="F207" s="573"/>
      <c r="G207" s="407"/>
      <c r="I207" s="407"/>
      <c r="J207" s="407"/>
      <c r="K207" s="407"/>
      <c r="L207" s="573"/>
      <c r="M207" s="407"/>
      <c r="N207" s="407"/>
      <c r="O207" s="407"/>
      <c r="P207" s="407"/>
      <c r="Q207" s="407"/>
      <c r="R207" s="407"/>
      <c r="T207" s="407"/>
      <c r="U207" s="569"/>
    </row>
    <row r="208" spans="1:21" x14ac:dyDescent="0.25">
      <c r="A208" s="411"/>
      <c r="B208" s="408"/>
      <c r="C208" s="407"/>
      <c r="D208" s="407"/>
      <c r="E208" s="407"/>
      <c r="F208" s="573"/>
      <c r="G208" s="407"/>
      <c r="I208" s="407"/>
      <c r="J208" s="407"/>
      <c r="K208" s="407"/>
      <c r="L208" s="573"/>
      <c r="M208" s="407"/>
      <c r="N208" s="407"/>
      <c r="O208" s="407"/>
      <c r="P208" s="407"/>
      <c r="Q208" s="407"/>
      <c r="R208" s="407"/>
      <c r="T208" s="407"/>
      <c r="U208" s="569"/>
    </row>
    <row r="209" spans="1:21" x14ac:dyDescent="0.25">
      <c r="A209" s="411"/>
      <c r="B209" s="408"/>
      <c r="C209" s="407"/>
      <c r="D209" s="407"/>
      <c r="E209" s="407"/>
      <c r="F209" s="573"/>
      <c r="G209" s="407"/>
      <c r="I209" s="407"/>
      <c r="J209" s="407"/>
      <c r="K209" s="407"/>
      <c r="L209" s="573"/>
      <c r="M209" s="407"/>
      <c r="N209" s="407"/>
      <c r="O209" s="407"/>
      <c r="P209" s="407"/>
      <c r="Q209" s="407"/>
      <c r="R209" s="407"/>
      <c r="T209" s="407"/>
      <c r="U209" s="569"/>
    </row>
    <row r="210" spans="1:21" x14ac:dyDescent="0.25">
      <c r="A210" s="411"/>
      <c r="B210" s="408"/>
      <c r="C210" s="407"/>
      <c r="D210" s="407"/>
      <c r="E210" s="407"/>
      <c r="F210" s="573"/>
      <c r="G210" s="407"/>
      <c r="I210" s="407"/>
      <c r="J210" s="407"/>
      <c r="K210" s="407"/>
      <c r="L210" s="573"/>
      <c r="M210" s="407"/>
      <c r="N210" s="407"/>
      <c r="O210" s="407"/>
      <c r="P210" s="407"/>
      <c r="Q210" s="407"/>
      <c r="R210" s="407"/>
      <c r="T210" s="407"/>
      <c r="U210" s="569"/>
    </row>
    <row r="211" spans="1:21" x14ac:dyDescent="0.25">
      <c r="A211" s="411"/>
      <c r="B211" s="408"/>
      <c r="C211" s="407"/>
      <c r="D211" s="407"/>
      <c r="E211" s="407"/>
      <c r="F211" s="573"/>
      <c r="G211" s="407"/>
      <c r="I211" s="407"/>
      <c r="J211" s="407"/>
      <c r="K211" s="407"/>
      <c r="L211" s="573"/>
      <c r="M211" s="407"/>
      <c r="N211" s="407"/>
      <c r="O211" s="407"/>
      <c r="P211" s="407"/>
      <c r="Q211" s="407"/>
      <c r="R211" s="407"/>
      <c r="T211" s="407"/>
      <c r="U211" s="569"/>
    </row>
    <row r="212" spans="1:21" x14ac:dyDescent="0.25">
      <c r="A212" s="411"/>
      <c r="B212" s="408"/>
      <c r="C212" s="407"/>
      <c r="D212" s="407"/>
      <c r="E212" s="407"/>
      <c r="F212" s="573"/>
      <c r="G212" s="407"/>
      <c r="I212" s="407"/>
      <c r="J212" s="407"/>
      <c r="K212" s="407"/>
      <c r="L212" s="573"/>
      <c r="M212" s="407"/>
      <c r="N212" s="407"/>
      <c r="O212" s="407"/>
      <c r="P212" s="407"/>
      <c r="Q212" s="407"/>
      <c r="R212" s="407"/>
      <c r="T212" s="407"/>
      <c r="U212" s="569"/>
    </row>
    <row r="213" spans="1:21" x14ac:dyDescent="0.25">
      <c r="A213" s="411"/>
      <c r="B213" s="408"/>
      <c r="C213" s="407"/>
      <c r="D213" s="407"/>
      <c r="E213" s="407"/>
      <c r="F213" s="573"/>
      <c r="G213" s="407"/>
      <c r="I213" s="407"/>
      <c r="J213" s="407"/>
      <c r="K213" s="407"/>
      <c r="L213" s="573"/>
      <c r="M213" s="407"/>
      <c r="N213" s="407"/>
      <c r="O213" s="407"/>
      <c r="P213" s="407"/>
      <c r="Q213" s="407"/>
      <c r="R213" s="407"/>
      <c r="T213" s="407"/>
      <c r="U213" s="569"/>
    </row>
    <row r="214" spans="1:21" x14ac:dyDescent="0.25">
      <c r="A214" s="411"/>
      <c r="B214" s="408"/>
      <c r="C214" s="407"/>
      <c r="D214" s="407"/>
      <c r="E214" s="407"/>
      <c r="F214" s="573"/>
      <c r="G214" s="407"/>
      <c r="I214" s="407"/>
      <c r="J214" s="407"/>
      <c r="K214" s="407"/>
      <c r="L214" s="573"/>
      <c r="M214" s="407"/>
      <c r="N214" s="407"/>
      <c r="O214" s="407"/>
      <c r="P214" s="407"/>
      <c r="Q214" s="407"/>
      <c r="R214" s="407"/>
      <c r="T214" s="407"/>
      <c r="U214" s="569"/>
    </row>
    <row r="215" spans="1:21" x14ac:dyDescent="0.25">
      <c r="A215" s="411"/>
      <c r="B215" s="408"/>
      <c r="C215" s="407"/>
      <c r="D215" s="407"/>
      <c r="E215" s="407"/>
      <c r="F215" s="573"/>
      <c r="G215" s="407"/>
      <c r="I215" s="407"/>
      <c r="J215" s="407"/>
      <c r="K215" s="407"/>
      <c r="L215" s="573"/>
      <c r="M215" s="407"/>
      <c r="N215" s="407"/>
      <c r="O215" s="407"/>
      <c r="P215" s="407"/>
      <c r="Q215" s="407"/>
      <c r="R215" s="407"/>
      <c r="T215" s="407"/>
      <c r="U215" s="569"/>
    </row>
    <row r="216" spans="1:21" x14ac:dyDescent="0.25">
      <c r="A216" s="411"/>
      <c r="B216" s="408"/>
      <c r="C216" s="407"/>
      <c r="D216" s="407"/>
      <c r="E216" s="407"/>
      <c r="F216" s="573"/>
      <c r="G216" s="407"/>
      <c r="I216" s="407"/>
      <c r="J216" s="407"/>
      <c r="K216" s="407"/>
      <c r="L216" s="573"/>
      <c r="M216" s="407"/>
      <c r="N216" s="407"/>
      <c r="O216" s="407"/>
      <c r="P216" s="407"/>
      <c r="Q216" s="407"/>
      <c r="R216" s="407"/>
      <c r="T216" s="407"/>
      <c r="U216" s="569"/>
    </row>
    <row r="217" spans="1:21" x14ac:dyDescent="0.25">
      <c r="A217" s="411"/>
      <c r="B217" s="408"/>
      <c r="C217" s="407"/>
      <c r="D217" s="407"/>
      <c r="E217" s="407"/>
      <c r="F217" s="573"/>
      <c r="G217" s="407"/>
      <c r="I217" s="407"/>
      <c r="J217" s="407"/>
      <c r="K217" s="407"/>
      <c r="L217" s="573"/>
      <c r="M217" s="407"/>
      <c r="N217" s="407"/>
      <c r="O217" s="407"/>
      <c r="P217" s="407"/>
      <c r="Q217" s="407"/>
      <c r="R217" s="407"/>
      <c r="T217" s="407"/>
      <c r="U217" s="569"/>
    </row>
    <row r="218" spans="1:21" x14ac:dyDescent="0.25">
      <c r="A218" s="411"/>
      <c r="B218" s="408"/>
      <c r="C218" s="407"/>
      <c r="D218" s="407"/>
      <c r="E218" s="407"/>
      <c r="F218" s="573"/>
      <c r="G218" s="407"/>
      <c r="I218" s="407"/>
      <c r="J218" s="407"/>
      <c r="K218" s="407"/>
      <c r="L218" s="573"/>
      <c r="M218" s="407"/>
      <c r="N218" s="407"/>
      <c r="O218" s="407"/>
      <c r="P218" s="407"/>
      <c r="Q218" s="407"/>
      <c r="R218" s="407"/>
      <c r="T218" s="407"/>
      <c r="U218" s="569"/>
    </row>
    <row r="219" spans="1:21" x14ac:dyDescent="0.25">
      <c r="A219" s="411"/>
      <c r="B219" s="408"/>
      <c r="C219" s="407"/>
      <c r="D219" s="407"/>
      <c r="E219" s="407"/>
      <c r="F219" s="573"/>
      <c r="G219" s="407"/>
      <c r="I219" s="407"/>
      <c r="J219" s="407"/>
      <c r="K219" s="407"/>
      <c r="L219" s="573"/>
      <c r="M219" s="407"/>
      <c r="N219" s="407"/>
      <c r="O219" s="407"/>
      <c r="P219" s="407"/>
      <c r="Q219" s="407"/>
      <c r="R219" s="407"/>
      <c r="T219" s="407"/>
      <c r="U219" s="569"/>
    </row>
    <row r="220" spans="1:21" x14ac:dyDescent="0.25">
      <c r="A220" s="411"/>
      <c r="B220" s="408"/>
      <c r="C220" s="407"/>
      <c r="D220" s="407"/>
      <c r="E220" s="407"/>
      <c r="F220" s="573"/>
      <c r="G220" s="407"/>
      <c r="I220" s="407"/>
      <c r="J220" s="407"/>
      <c r="K220" s="407"/>
      <c r="L220" s="573"/>
      <c r="M220" s="407"/>
      <c r="N220" s="407"/>
      <c r="O220" s="407"/>
      <c r="P220" s="407"/>
      <c r="Q220" s="407"/>
      <c r="R220" s="407"/>
      <c r="T220" s="407"/>
      <c r="U220" s="569"/>
    </row>
    <row r="221" spans="1:21" x14ac:dyDescent="0.25">
      <c r="A221" s="411"/>
      <c r="B221" s="408"/>
      <c r="C221" s="407"/>
      <c r="D221" s="407"/>
      <c r="E221" s="407"/>
      <c r="F221" s="573"/>
      <c r="G221" s="407"/>
      <c r="I221" s="407"/>
      <c r="J221" s="407"/>
      <c r="K221" s="407"/>
      <c r="L221" s="573"/>
      <c r="M221" s="407"/>
      <c r="N221" s="407"/>
      <c r="O221" s="407"/>
      <c r="P221" s="407"/>
      <c r="Q221" s="407"/>
      <c r="R221" s="407"/>
      <c r="T221" s="407"/>
      <c r="U221" s="569"/>
    </row>
    <row r="222" spans="1:21" x14ac:dyDescent="0.25">
      <c r="A222" s="411"/>
      <c r="B222" s="408"/>
      <c r="C222" s="407"/>
      <c r="D222" s="407"/>
      <c r="E222" s="407"/>
      <c r="F222" s="573"/>
      <c r="G222" s="407"/>
      <c r="I222" s="407"/>
      <c r="J222" s="407"/>
      <c r="K222" s="407"/>
      <c r="L222" s="573"/>
      <c r="M222" s="407"/>
      <c r="N222" s="407"/>
      <c r="O222" s="407"/>
      <c r="P222" s="407"/>
      <c r="Q222" s="407"/>
      <c r="R222" s="407"/>
      <c r="T222" s="407"/>
      <c r="U222" s="569"/>
    </row>
    <row r="223" spans="1:21" x14ac:dyDescent="0.25">
      <c r="A223" s="411"/>
      <c r="B223" s="408"/>
      <c r="C223" s="407"/>
      <c r="D223" s="407"/>
      <c r="E223" s="407"/>
      <c r="F223" s="573"/>
      <c r="G223" s="407"/>
      <c r="I223" s="407"/>
      <c r="J223" s="407"/>
      <c r="K223" s="407"/>
      <c r="L223" s="573"/>
      <c r="M223" s="407"/>
      <c r="N223" s="407"/>
      <c r="O223" s="407"/>
      <c r="P223" s="407"/>
      <c r="Q223" s="407"/>
      <c r="R223" s="407"/>
      <c r="T223" s="407"/>
      <c r="U223" s="569"/>
    </row>
    <row r="224" spans="1:21" x14ac:dyDescent="0.25">
      <c r="A224" s="411"/>
      <c r="B224" s="408"/>
      <c r="C224" s="407"/>
      <c r="D224" s="407"/>
      <c r="E224" s="407"/>
      <c r="F224" s="573"/>
      <c r="G224" s="407"/>
      <c r="I224" s="407"/>
      <c r="J224" s="407"/>
      <c r="K224" s="407"/>
      <c r="L224" s="573"/>
      <c r="M224" s="407"/>
      <c r="N224" s="407"/>
      <c r="O224" s="407"/>
      <c r="P224" s="407"/>
      <c r="Q224" s="407"/>
      <c r="R224" s="407"/>
      <c r="T224" s="407"/>
      <c r="U224" s="569"/>
    </row>
    <row r="225" spans="1:21" x14ac:dyDescent="0.25">
      <c r="A225" s="411"/>
      <c r="B225" s="408"/>
      <c r="C225" s="407"/>
      <c r="D225" s="407"/>
      <c r="E225" s="407"/>
      <c r="F225" s="573"/>
      <c r="G225" s="407"/>
      <c r="I225" s="407"/>
      <c r="J225" s="407"/>
      <c r="K225" s="407"/>
      <c r="L225" s="573"/>
      <c r="M225" s="407"/>
      <c r="N225" s="407"/>
      <c r="O225" s="407"/>
      <c r="P225" s="407"/>
      <c r="Q225" s="407"/>
      <c r="R225" s="407"/>
      <c r="T225" s="407"/>
      <c r="U225" s="569"/>
    </row>
    <row r="226" spans="1:21" x14ac:dyDescent="0.25">
      <c r="A226" s="411"/>
      <c r="B226" s="408"/>
      <c r="C226" s="407"/>
      <c r="D226" s="407"/>
      <c r="E226" s="407"/>
      <c r="F226" s="573"/>
      <c r="G226" s="407"/>
      <c r="I226" s="407"/>
      <c r="J226" s="407"/>
      <c r="K226" s="407"/>
      <c r="L226" s="573"/>
      <c r="M226" s="407"/>
      <c r="N226" s="407"/>
      <c r="O226" s="407"/>
      <c r="P226" s="407"/>
      <c r="Q226" s="407"/>
      <c r="R226" s="407"/>
      <c r="T226" s="407"/>
      <c r="U226" s="569"/>
    </row>
    <row r="227" spans="1:21" x14ac:dyDescent="0.25">
      <c r="A227" s="411"/>
      <c r="B227" s="408"/>
      <c r="C227" s="407"/>
      <c r="D227" s="407"/>
      <c r="E227" s="407"/>
      <c r="F227" s="573"/>
      <c r="G227" s="407"/>
      <c r="I227" s="407"/>
      <c r="J227" s="407"/>
      <c r="K227" s="407"/>
      <c r="L227" s="573"/>
      <c r="M227" s="407"/>
      <c r="N227" s="407"/>
      <c r="O227" s="407"/>
      <c r="P227" s="407"/>
      <c r="Q227" s="407"/>
      <c r="R227" s="407"/>
      <c r="T227" s="407"/>
      <c r="U227" s="569"/>
    </row>
    <row r="228" spans="1:21" x14ac:dyDescent="0.25">
      <c r="A228" s="411"/>
      <c r="B228" s="408"/>
      <c r="C228" s="407"/>
      <c r="D228" s="407"/>
      <c r="E228" s="407"/>
      <c r="F228" s="573"/>
      <c r="G228" s="407"/>
      <c r="I228" s="407"/>
      <c r="J228" s="407"/>
      <c r="K228" s="407"/>
      <c r="L228" s="573"/>
      <c r="M228" s="407"/>
      <c r="N228" s="407"/>
      <c r="O228" s="407"/>
      <c r="P228" s="407"/>
      <c r="Q228" s="407"/>
      <c r="R228" s="407"/>
      <c r="T228" s="407"/>
      <c r="U228" s="569"/>
    </row>
    <row r="229" spans="1:21" x14ac:dyDescent="0.25">
      <c r="A229" s="411"/>
      <c r="B229" s="408"/>
      <c r="C229" s="407"/>
      <c r="D229" s="407"/>
      <c r="E229" s="407"/>
      <c r="F229" s="573"/>
      <c r="G229" s="407"/>
      <c r="I229" s="407"/>
      <c r="J229" s="407"/>
      <c r="K229" s="407"/>
      <c r="L229" s="573"/>
      <c r="M229" s="407"/>
      <c r="N229" s="407"/>
      <c r="O229" s="407"/>
      <c r="P229" s="407"/>
      <c r="Q229" s="407"/>
      <c r="R229" s="407"/>
      <c r="T229" s="407"/>
      <c r="U229" s="569"/>
    </row>
    <row r="230" spans="1:21" x14ac:dyDescent="0.25">
      <c r="A230" s="411"/>
      <c r="B230" s="408"/>
      <c r="C230" s="407"/>
      <c r="D230" s="407"/>
      <c r="E230" s="407"/>
      <c r="F230" s="573"/>
      <c r="G230" s="407"/>
      <c r="I230" s="407"/>
      <c r="J230" s="407"/>
      <c r="K230" s="407"/>
      <c r="L230" s="573"/>
      <c r="M230" s="407"/>
      <c r="N230" s="407"/>
      <c r="O230" s="407"/>
      <c r="P230" s="407"/>
      <c r="Q230" s="407"/>
      <c r="R230" s="407"/>
      <c r="T230" s="407"/>
      <c r="U230" s="569"/>
    </row>
    <row r="231" spans="1:21" x14ac:dyDescent="0.25">
      <c r="A231" s="411"/>
      <c r="B231" s="408"/>
      <c r="C231" s="407"/>
      <c r="D231" s="407"/>
      <c r="E231" s="407"/>
      <c r="F231" s="573"/>
      <c r="G231" s="407"/>
      <c r="I231" s="407"/>
      <c r="J231" s="407"/>
      <c r="K231" s="407"/>
      <c r="L231" s="573"/>
      <c r="M231" s="407"/>
      <c r="N231" s="407"/>
      <c r="O231" s="407"/>
      <c r="P231" s="407"/>
      <c r="Q231" s="407"/>
      <c r="R231" s="407"/>
      <c r="T231" s="407"/>
      <c r="U231" s="569"/>
    </row>
    <row r="232" spans="1:21" x14ac:dyDescent="0.25">
      <c r="A232" s="411"/>
      <c r="B232" s="408"/>
      <c r="C232" s="407"/>
      <c r="D232" s="407"/>
      <c r="E232" s="407"/>
      <c r="F232" s="573"/>
      <c r="G232" s="407"/>
      <c r="I232" s="407"/>
      <c r="J232" s="407"/>
      <c r="K232" s="407"/>
      <c r="L232" s="573"/>
      <c r="M232" s="407"/>
      <c r="N232" s="407"/>
      <c r="O232" s="407"/>
      <c r="P232" s="407"/>
      <c r="Q232" s="407"/>
      <c r="R232" s="407"/>
      <c r="T232" s="407"/>
      <c r="U232" s="569"/>
    </row>
    <row r="233" spans="1:21" x14ac:dyDescent="0.25">
      <c r="A233" s="411"/>
      <c r="B233" s="408"/>
      <c r="C233" s="407"/>
      <c r="D233" s="407"/>
      <c r="E233" s="407"/>
      <c r="F233" s="573"/>
      <c r="G233" s="407"/>
      <c r="I233" s="407"/>
      <c r="J233" s="407"/>
      <c r="K233" s="407"/>
      <c r="L233" s="573"/>
      <c r="M233" s="407"/>
      <c r="N233" s="407"/>
      <c r="O233" s="407"/>
      <c r="P233" s="407"/>
      <c r="Q233" s="407"/>
      <c r="R233" s="407"/>
      <c r="T233" s="407"/>
      <c r="U233" s="569"/>
    </row>
    <row r="234" spans="1:21" x14ac:dyDescent="0.25">
      <c r="A234" s="411"/>
      <c r="B234" s="408"/>
      <c r="C234" s="407"/>
      <c r="D234" s="407"/>
      <c r="E234" s="407"/>
      <c r="F234" s="573"/>
      <c r="G234" s="407"/>
      <c r="I234" s="407"/>
      <c r="J234" s="407"/>
      <c r="K234" s="407"/>
      <c r="L234" s="573"/>
      <c r="M234" s="407"/>
      <c r="N234" s="407"/>
      <c r="O234" s="407"/>
      <c r="P234" s="407"/>
      <c r="Q234" s="407"/>
      <c r="R234" s="407"/>
      <c r="T234" s="407"/>
      <c r="U234" s="569"/>
    </row>
    <row r="235" spans="1:21" x14ac:dyDescent="0.25">
      <c r="A235" s="411"/>
      <c r="B235" s="408"/>
      <c r="C235" s="407"/>
      <c r="D235" s="407"/>
      <c r="E235" s="407"/>
      <c r="F235" s="573"/>
      <c r="G235" s="407"/>
      <c r="I235" s="407"/>
      <c r="J235" s="407"/>
      <c r="K235" s="407"/>
      <c r="L235" s="573"/>
      <c r="M235" s="407"/>
      <c r="N235" s="407"/>
      <c r="O235" s="407"/>
      <c r="P235" s="407"/>
      <c r="Q235" s="407"/>
      <c r="R235" s="407"/>
      <c r="T235" s="407"/>
      <c r="U235" s="569"/>
    </row>
    <row r="236" spans="1:21" x14ac:dyDescent="0.25">
      <c r="A236" s="411"/>
      <c r="B236" s="408"/>
      <c r="C236" s="407"/>
      <c r="D236" s="407"/>
      <c r="E236" s="407"/>
      <c r="F236" s="573"/>
      <c r="G236" s="407"/>
      <c r="I236" s="407"/>
      <c r="J236" s="407"/>
      <c r="K236" s="407"/>
      <c r="L236" s="573"/>
      <c r="M236" s="407"/>
      <c r="N236" s="407"/>
      <c r="O236" s="407"/>
      <c r="P236" s="407"/>
      <c r="Q236" s="407"/>
      <c r="R236" s="407"/>
      <c r="T236" s="407"/>
      <c r="U236" s="569"/>
    </row>
    <row r="237" spans="1:21" x14ac:dyDescent="0.25">
      <c r="A237" s="411"/>
      <c r="B237" s="408"/>
      <c r="C237" s="407"/>
      <c r="D237" s="407"/>
      <c r="E237" s="407"/>
      <c r="F237" s="573"/>
      <c r="G237" s="407"/>
      <c r="I237" s="407"/>
      <c r="J237" s="407"/>
      <c r="K237" s="407"/>
      <c r="L237" s="573"/>
      <c r="M237" s="407"/>
      <c r="N237" s="407"/>
      <c r="O237" s="407"/>
      <c r="P237" s="407"/>
      <c r="Q237" s="407"/>
      <c r="R237" s="407"/>
      <c r="T237" s="407"/>
      <c r="U237" s="569"/>
    </row>
    <row r="238" spans="1:21" x14ac:dyDescent="0.25">
      <c r="A238" s="411"/>
      <c r="B238" s="408"/>
      <c r="C238" s="407"/>
      <c r="D238" s="407"/>
      <c r="E238" s="407"/>
      <c r="F238" s="573"/>
      <c r="G238" s="407"/>
      <c r="I238" s="407"/>
      <c r="J238" s="407"/>
      <c r="K238" s="407"/>
      <c r="L238" s="573"/>
      <c r="M238" s="407"/>
      <c r="N238" s="407"/>
      <c r="O238" s="407"/>
      <c r="P238" s="407"/>
      <c r="Q238" s="407"/>
      <c r="R238" s="407"/>
      <c r="T238" s="407"/>
      <c r="U238" s="569"/>
    </row>
    <row r="239" spans="1:21" x14ac:dyDescent="0.25">
      <c r="A239" s="411"/>
      <c r="B239" s="408"/>
      <c r="C239" s="407"/>
      <c r="D239" s="407"/>
      <c r="E239" s="407"/>
      <c r="F239" s="573"/>
      <c r="G239" s="407"/>
      <c r="I239" s="407"/>
      <c r="J239" s="407"/>
      <c r="K239" s="407"/>
      <c r="L239" s="573"/>
      <c r="M239" s="407"/>
      <c r="N239" s="407"/>
      <c r="O239" s="407"/>
      <c r="P239" s="407"/>
      <c r="Q239" s="407"/>
      <c r="R239" s="407"/>
      <c r="T239" s="407"/>
      <c r="U239" s="569"/>
    </row>
    <row r="240" spans="1:21" x14ac:dyDescent="0.25">
      <c r="A240" s="411"/>
      <c r="B240" s="408"/>
      <c r="C240" s="407"/>
      <c r="D240" s="407"/>
      <c r="E240" s="407"/>
      <c r="F240" s="573"/>
      <c r="G240" s="407"/>
      <c r="I240" s="407"/>
      <c r="J240" s="407"/>
      <c r="K240" s="407"/>
      <c r="L240" s="573"/>
      <c r="M240" s="407"/>
      <c r="N240" s="407"/>
      <c r="O240" s="407"/>
      <c r="P240" s="407"/>
      <c r="Q240" s="407"/>
      <c r="R240" s="407"/>
      <c r="T240" s="407"/>
      <c r="U240" s="569"/>
    </row>
    <row r="241" spans="1:21" x14ac:dyDescent="0.25">
      <c r="A241" s="411"/>
      <c r="B241" s="408"/>
      <c r="C241" s="407"/>
      <c r="D241" s="407"/>
      <c r="E241" s="407"/>
      <c r="F241" s="573"/>
      <c r="G241" s="407"/>
      <c r="I241" s="407"/>
      <c r="J241" s="407"/>
      <c r="K241" s="407"/>
      <c r="L241" s="573"/>
      <c r="M241" s="407"/>
      <c r="N241" s="407"/>
      <c r="O241" s="407"/>
      <c r="P241" s="407"/>
      <c r="Q241" s="407"/>
      <c r="R241" s="407"/>
      <c r="T241" s="407"/>
      <c r="U241" s="569"/>
    </row>
    <row r="242" spans="1:21" x14ac:dyDescent="0.25">
      <c r="A242" s="411"/>
      <c r="B242" s="408"/>
      <c r="C242" s="407"/>
      <c r="D242" s="407"/>
      <c r="E242" s="407"/>
      <c r="F242" s="573"/>
      <c r="G242" s="407"/>
      <c r="I242" s="407"/>
      <c r="J242" s="407"/>
      <c r="K242" s="407"/>
      <c r="L242" s="573"/>
      <c r="M242" s="407"/>
      <c r="N242" s="407"/>
      <c r="O242" s="407"/>
      <c r="P242" s="407"/>
      <c r="Q242" s="407"/>
      <c r="R242" s="407"/>
      <c r="T242" s="407"/>
      <c r="U242" s="569"/>
    </row>
    <row r="243" spans="1:21" x14ac:dyDescent="0.25">
      <c r="A243" s="411"/>
      <c r="B243" s="408"/>
      <c r="C243" s="407"/>
      <c r="D243" s="407"/>
      <c r="E243" s="407"/>
      <c r="F243" s="573"/>
      <c r="G243" s="407"/>
      <c r="I243" s="407"/>
      <c r="J243" s="407"/>
      <c r="K243" s="407"/>
      <c r="L243" s="573"/>
      <c r="M243" s="407"/>
      <c r="N243" s="407"/>
      <c r="O243" s="407"/>
      <c r="P243" s="407"/>
      <c r="Q243" s="407"/>
      <c r="R243" s="407"/>
      <c r="T243" s="407"/>
      <c r="U243" s="569"/>
    </row>
    <row r="244" spans="1:21" x14ac:dyDescent="0.25">
      <c r="A244" s="411"/>
      <c r="B244" s="408"/>
      <c r="C244" s="407"/>
      <c r="D244" s="407"/>
      <c r="E244" s="407"/>
      <c r="F244" s="573"/>
      <c r="G244" s="407"/>
      <c r="I244" s="407"/>
      <c r="J244" s="407"/>
      <c r="K244" s="407"/>
      <c r="L244" s="573"/>
      <c r="M244" s="407"/>
      <c r="N244" s="407"/>
      <c r="O244" s="407"/>
      <c r="P244" s="407"/>
      <c r="Q244" s="407"/>
      <c r="R244" s="407"/>
      <c r="T244" s="407"/>
      <c r="U244" s="569"/>
    </row>
    <row r="245" spans="1:21" x14ac:dyDescent="0.25">
      <c r="A245" s="411"/>
      <c r="B245" s="408"/>
      <c r="C245" s="407"/>
      <c r="D245" s="407"/>
      <c r="E245" s="407"/>
      <c r="F245" s="573"/>
      <c r="G245" s="407"/>
      <c r="I245" s="407"/>
      <c r="J245" s="407"/>
      <c r="K245" s="407"/>
      <c r="L245" s="573"/>
      <c r="M245" s="407"/>
      <c r="N245" s="407"/>
      <c r="O245" s="407"/>
      <c r="P245" s="407"/>
      <c r="Q245" s="407"/>
      <c r="R245" s="407"/>
      <c r="T245" s="407"/>
      <c r="U245" s="569"/>
    </row>
    <row r="246" spans="1:21" x14ac:dyDescent="0.25">
      <c r="A246" s="411"/>
      <c r="B246" s="408"/>
      <c r="C246" s="407"/>
      <c r="D246" s="407"/>
      <c r="E246" s="407"/>
      <c r="F246" s="573"/>
      <c r="G246" s="407"/>
      <c r="I246" s="407"/>
      <c r="J246" s="407"/>
      <c r="K246" s="407"/>
      <c r="L246" s="573"/>
      <c r="M246" s="407"/>
      <c r="N246" s="407"/>
      <c r="O246" s="407"/>
      <c r="P246" s="407"/>
      <c r="Q246" s="407"/>
      <c r="R246" s="407"/>
      <c r="T246" s="407"/>
      <c r="U246" s="569"/>
    </row>
    <row r="247" spans="1:21" x14ac:dyDescent="0.25">
      <c r="A247" s="411"/>
      <c r="B247" s="408"/>
      <c r="C247" s="407"/>
      <c r="D247" s="407"/>
      <c r="E247" s="407"/>
      <c r="F247" s="573"/>
      <c r="G247" s="407"/>
      <c r="I247" s="407"/>
      <c r="J247" s="407"/>
      <c r="K247" s="407"/>
      <c r="L247" s="573"/>
      <c r="M247" s="407"/>
      <c r="N247" s="407"/>
      <c r="O247" s="407"/>
      <c r="P247" s="407"/>
      <c r="Q247" s="407"/>
      <c r="R247" s="407"/>
      <c r="T247" s="407"/>
      <c r="U247" s="569"/>
    </row>
    <row r="248" spans="1:21" x14ac:dyDescent="0.25">
      <c r="A248" s="411"/>
      <c r="B248" s="408"/>
      <c r="C248" s="407"/>
      <c r="D248" s="407"/>
      <c r="E248" s="407"/>
      <c r="F248" s="573"/>
      <c r="G248" s="407"/>
      <c r="I248" s="407"/>
      <c r="J248" s="407"/>
      <c r="K248" s="407"/>
      <c r="L248" s="573"/>
      <c r="M248" s="407"/>
      <c r="N248" s="407"/>
      <c r="O248" s="407"/>
      <c r="P248" s="407"/>
      <c r="Q248" s="407"/>
      <c r="R248" s="407"/>
      <c r="T248" s="407"/>
      <c r="U248" s="569"/>
    </row>
    <row r="249" spans="1:21" x14ac:dyDescent="0.25">
      <c r="A249" s="411"/>
      <c r="B249" s="408"/>
      <c r="C249" s="407"/>
      <c r="D249" s="407"/>
      <c r="E249" s="407"/>
      <c r="F249" s="573"/>
      <c r="G249" s="407"/>
      <c r="I249" s="407"/>
      <c r="J249" s="407"/>
      <c r="K249" s="407"/>
      <c r="L249" s="573"/>
      <c r="M249" s="407"/>
      <c r="N249" s="407"/>
      <c r="O249" s="407"/>
      <c r="P249" s="407"/>
      <c r="Q249" s="407"/>
      <c r="R249" s="407"/>
      <c r="T249" s="407"/>
      <c r="U249" s="569"/>
    </row>
    <row r="250" spans="1:21" x14ac:dyDescent="0.25">
      <c r="A250" s="411"/>
      <c r="B250" s="408"/>
      <c r="C250" s="407"/>
      <c r="D250" s="407"/>
      <c r="E250" s="407"/>
      <c r="F250" s="573"/>
      <c r="G250" s="407"/>
      <c r="I250" s="407"/>
      <c r="J250" s="407"/>
      <c r="K250" s="407"/>
      <c r="L250" s="573"/>
      <c r="M250" s="407"/>
      <c r="N250" s="407"/>
      <c r="O250" s="407"/>
      <c r="P250" s="407"/>
      <c r="Q250" s="407"/>
      <c r="R250" s="407"/>
      <c r="T250" s="407"/>
      <c r="U250" s="569"/>
    </row>
    <row r="251" spans="1:21" x14ac:dyDescent="0.25">
      <c r="A251" s="411"/>
      <c r="B251" s="408"/>
      <c r="C251" s="407"/>
      <c r="D251" s="407"/>
      <c r="E251" s="407"/>
      <c r="F251" s="573"/>
      <c r="G251" s="407"/>
      <c r="I251" s="407"/>
      <c r="J251" s="407"/>
      <c r="K251" s="407"/>
      <c r="L251" s="573"/>
      <c r="M251" s="407"/>
      <c r="N251" s="407"/>
      <c r="O251" s="407"/>
      <c r="P251" s="407"/>
      <c r="Q251" s="407"/>
      <c r="R251" s="407"/>
      <c r="T251" s="407"/>
      <c r="U251" s="569"/>
    </row>
    <row r="252" spans="1:21" x14ac:dyDescent="0.25">
      <c r="A252" s="411"/>
      <c r="B252" s="408"/>
      <c r="C252" s="407"/>
      <c r="D252" s="407"/>
      <c r="E252" s="407"/>
      <c r="F252" s="573"/>
      <c r="G252" s="407"/>
      <c r="I252" s="407"/>
      <c r="J252" s="407"/>
      <c r="K252" s="407"/>
      <c r="L252" s="573"/>
      <c r="M252" s="407"/>
      <c r="N252" s="407"/>
      <c r="O252" s="407"/>
      <c r="P252" s="407"/>
      <c r="Q252" s="407"/>
      <c r="R252" s="407"/>
      <c r="T252" s="407"/>
      <c r="U252" s="569"/>
    </row>
    <row r="253" spans="1:21" x14ac:dyDescent="0.25">
      <c r="A253" s="411"/>
      <c r="B253" s="408"/>
      <c r="C253" s="407"/>
      <c r="D253" s="407"/>
      <c r="E253" s="407"/>
      <c r="F253" s="573"/>
      <c r="G253" s="407"/>
      <c r="I253" s="407"/>
      <c r="J253" s="407"/>
      <c r="K253" s="407"/>
      <c r="L253" s="573"/>
      <c r="M253" s="407"/>
      <c r="N253" s="407"/>
      <c r="O253" s="407"/>
      <c r="P253" s="407"/>
      <c r="Q253" s="407"/>
      <c r="R253" s="407"/>
      <c r="T253" s="407"/>
      <c r="U253" s="569"/>
    </row>
    <row r="254" spans="1:21" x14ac:dyDescent="0.25">
      <c r="A254" s="411"/>
      <c r="B254" s="408"/>
      <c r="C254" s="407"/>
      <c r="D254" s="407"/>
      <c r="E254" s="407"/>
      <c r="F254" s="573"/>
      <c r="G254" s="407"/>
      <c r="I254" s="407"/>
      <c r="J254" s="407"/>
      <c r="K254" s="407"/>
      <c r="L254" s="573"/>
      <c r="M254" s="407"/>
      <c r="N254" s="407"/>
      <c r="O254" s="407"/>
      <c r="P254" s="407"/>
      <c r="Q254" s="407"/>
      <c r="R254" s="407"/>
      <c r="T254" s="407"/>
      <c r="U254" s="569"/>
    </row>
    <row r="255" spans="1:21" x14ac:dyDescent="0.25">
      <c r="A255" s="411"/>
      <c r="B255" s="408"/>
      <c r="C255" s="407"/>
      <c r="D255" s="407"/>
      <c r="E255" s="407"/>
      <c r="F255" s="573"/>
      <c r="G255" s="407"/>
      <c r="I255" s="407"/>
      <c r="J255" s="407"/>
      <c r="K255" s="407"/>
      <c r="L255" s="573"/>
      <c r="M255" s="407"/>
      <c r="N255" s="407"/>
      <c r="O255" s="407"/>
      <c r="P255" s="407"/>
      <c r="Q255" s="407"/>
      <c r="R255" s="407"/>
      <c r="T255" s="407"/>
      <c r="U255" s="569"/>
    </row>
    <row r="256" spans="1:21" x14ac:dyDescent="0.25">
      <c r="A256" s="411"/>
      <c r="B256" s="408"/>
      <c r="C256" s="407"/>
      <c r="D256" s="407"/>
      <c r="E256" s="407"/>
      <c r="F256" s="573"/>
      <c r="G256" s="407"/>
      <c r="I256" s="407"/>
      <c r="J256" s="407"/>
      <c r="K256" s="407"/>
      <c r="L256" s="573"/>
      <c r="M256" s="407"/>
      <c r="N256" s="407"/>
      <c r="O256" s="407"/>
      <c r="P256" s="407"/>
      <c r="Q256" s="407"/>
      <c r="R256" s="407"/>
      <c r="T256" s="407"/>
      <c r="U256" s="569"/>
    </row>
    <row r="257" spans="1:21" x14ac:dyDescent="0.25">
      <c r="A257" s="411"/>
      <c r="B257" s="408"/>
      <c r="C257" s="407"/>
      <c r="D257" s="407"/>
      <c r="E257" s="407"/>
      <c r="F257" s="573"/>
      <c r="G257" s="407"/>
      <c r="I257" s="407"/>
      <c r="J257" s="407"/>
      <c r="K257" s="407"/>
      <c r="L257" s="573"/>
      <c r="M257" s="407"/>
      <c r="N257" s="407"/>
      <c r="O257" s="407"/>
      <c r="P257" s="407"/>
      <c r="Q257" s="407"/>
      <c r="R257" s="407"/>
      <c r="T257" s="407"/>
      <c r="U257" s="569"/>
    </row>
    <row r="258" spans="1:21" x14ac:dyDescent="0.25">
      <c r="A258" s="411"/>
      <c r="B258" s="408"/>
      <c r="C258" s="407"/>
      <c r="D258" s="407"/>
      <c r="E258" s="407"/>
      <c r="F258" s="573"/>
      <c r="G258" s="407"/>
      <c r="I258" s="407"/>
      <c r="J258" s="407"/>
      <c r="K258" s="407"/>
      <c r="L258" s="573"/>
      <c r="M258" s="407"/>
      <c r="N258" s="407"/>
      <c r="O258" s="407"/>
      <c r="P258" s="407"/>
      <c r="Q258" s="407"/>
      <c r="R258" s="407"/>
      <c r="T258" s="407"/>
      <c r="U258" s="569"/>
    </row>
    <row r="259" spans="1:21" x14ac:dyDescent="0.25">
      <c r="A259" s="411"/>
      <c r="B259" s="408"/>
      <c r="C259" s="407"/>
      <c r="D259" s="407"/>
      <c r="E259" s="407"/>
      <c r="F259" s="573"/>
      <c r="G259" s="407"/>
      <c r="I259" s="407"/>
      <c r="J259" s="407"/>
      <c r="K259" s="407"/>
      <c r="L259" s="573"/>
      <c r="M259" s="407"/>
      <c r="N259" s="407"/>
      <c r="O259" s="407"/>
      <c r="P259" s="407"/>
      <c r="Q259" s="407"/>
      <c r="R259" s="407"/>
      <c r="T259" s="407"/>
      <c r="U259" s="569"/>
    </row>
    <row r="260" spans="1:21" x14ac:dyDescent="0.25">
      <c r="A260" s="411"/>
      <c r="B260" s="408"/>
      <c r="C260" s="407"/>
      <c r="D260" s="407"/>
      <c r="E260" s="407"/>
      <c r="F260" s="573"/>
      <c r="G260" s="407"/>
      <c r="I260" s="407"/>
      <c r="J260" s="407"/>
      <c r="K260" s="407"/>
      <c r="L260" s="573"/>
      <c r="M260" s="407"/>
      <c r="N260" s="407"/>
      <c r="O260" s="407"/>
      <c r="P260" s="407"/>
      <c r="Q260" s="407"/>
      <c r="R260" s="407"/>
      <c r="T260" s="407"/>
      <c r="U260" s="569"/>
    </row>
    <row r="261" spans="1:21" x14ac:dyDescent="0.25">
      <c r="A261" s="411"/>
      <c r="B261" s="408"/>
      <c r="C261" s="407"/>
      <c r="D261" s="407"/>
      <c r="E261" s="407"/>
      <c r="F261" s="573"/>
      <c r="G261" s="407"/>
      <c r="I261" s="407"/>
      <c r="J261" s="407"/>
      <c r="K261" s="407"/>
      <c r="L261" s="573"/>
      <c r="M261" s="407"/>
      <c r="N261" s="407"/>
      <c r="O261" s="407"/>
      <c r="P261" s="407"/>
      <c r="Q261" s="407"/>
      <c r="R261" s="407"/>
      <c r="T261" s="407"/>
      <c r="U261" s="569"/>
    </row>
    <row r="262" spans="1:21" x14ac:dyDescent="0.25">
      <c r="A262" s="411"/>
      <c r="B262" s="408"/>
      <c r="C262" s="407"/>
      <c r="D262" s="407"/>
      <c r="E262" s="407"/>
      <c r="F262" s="573"/>
      <c r="G262" s="407"/>
      <c r="I262" s="407"/>
      <c r="J262" s="407"/>
      <c r="K262" s="407"/>
      <c r="L262" s="573"/>
      <c r="M262" s="407"/>
      <c r="N262" s="407"/>
      <c r="O262" s="407"/>
      <c r="P262" s="407"/>
      <c r="Q262" s="407"/>
      <c r="R262" s="407"/>
      <c r="T262" s="407"/>
      <c r="U262" s="569"/>
    </row>
    <row r="263" spans="1:21" x14ac:dyDescent="0.25">
      <c r="A263" s="411"/>
      <c r="B263" s="408"/>
      <c r="C263" s="407"/>
      <c r="D263" s="407"/>
      <c r="E263" s="407"/>
      <c r="F263" s="573"/>
      <c r="G263" s="407"/>
      <c r="I263" s="407"/>
      <c r="J263" s="407"/>
      <c r="K263" s="407"/>
      <c r="L263" s="573"/>
      <c r="M263" s="407"/>
      <c r="N263" s="407"/>
      <c r="O263" s="407"/>
      <c r="P263" s="407"/>
      <c r="Q263" s="407"/>
      <c r="R263" s="407"/>
      <c r="T263" s="407"/>
      <c r="U263" s="569"/>
    </row>
    <row r="264" spans="1:21" x14ac:dyDescent="0.25">
      <c r="A264" s="411"/>
      <c r="B264" s="408"/>
      <c r="C264" s="407"/>
      <c r="D264" s="407"/>
      <c r="E264" s="407"/>
      <c r="F264" s="573"/>
      <c r="G264" s="407"/>
      <c r="I264" s="407"/>
      <c r="J264" s="407"/>
      <c r="K264" s="407"/>
      <c r="L264" s="573"/>
      <c r="M264" s="407"/>
      <c r="N264" s="407"/>
      <c r="O264" s="407"/>
      <c r="P264" s="407"/>
      <c r="Q264" s="407"/>
      <c r="R264" s="407"/>
      <c r="T264" s="407"/>
      <c r="U264" s="569"/>
    </row>
    <row r="265" spans="1:21" x14ac:dyDescent="0.25">
      <c r="A265" s="411"/>
      <c r="B265" s="408"/>
      <c r="C265" s="407"/>
      <c r="D265" s="407"/>
      <c r="E265" s="407"/>
      <c r="F265" s="573"/>
      <c r="G265" s="407"/>
      <c r="I265" s="407"/>
      <c r="J265" s="407"/>
      <c r="K265" s="407"/>
      <c r="L265" s="573"/>
      <c r="M265" s="407"/>
      <c r="N265" s="407"/>
      <c r="O265" s="407"/>
      <c r="P265" s="407"/>
      <c r="Q265" s="407"/>
      <c r="R265" s="407"/>
      <c r="T265" s="407"/>
      <c r="U265" s="569"/>
    </row>
    <row r="266" spans="1:21" x14ac:dyDescent="0.25">
      <c r="A266" s="411"/>
      <c r="B266" s="408"/>
      <c r="C266" s="407"/>
      <c r="D266" s="407"/>
      <c r="E266" s="407"/>
      <c r="F266" s="573"/>
      <c r="G266" s="407"/>
      <c r="I266" s="407"/>
      <c r="J266" s="407"/>
      <c r="K266" s="407"/>
      <c r="L266" s="573"/>
      <c r="M266" s="407"/>
      <c r="N266" s="407"/>
      <c r="O266" s="407"/>
      <c r="P266" s="407"/>
      <c r="Q266" s="407"/>
      <c r="R266" s="407"/>
      <c r="T266" s="407"/>
      <c r="U266" s="569"/>
    </row>
    <row r="267" spans="1:21" x14ac:dyDescent="0.25">
      <c r="A267" s="411"/>
      <c r="B267" s="408"/>
      <c r="C267" s="407"/>
      <c r="D267" s="407"/>
      <c r="E267" s="407"/>
      <c r="F267" s="573"/>
      <c r="G267" s="407"/>
      <c r="I267" s="407"/>
      <c r="J267" s="407"/>
      <c r="K267" s="407"/>
      <c r="L267" s="573"/>
      <c r="M267" s="407"/>
      <c r="N267" s="407"/>
      <c r="O267" s="407"/>
      <c r="P267" s="407"/>
      <c r="Q267" s="407"/>
      <c r="R267" s="407"/>
      <c r="T267" s="407"/>
      <c r="U267" s="569"/>
    </row>
    <row r="268" spans="1:21" x14ac:dyDescent="0.25">
      <c r="A268" s="411"/>
      <c r="B268" s="408"/>
      <c r="C268" s="407"/>
      <c r="D268" s="407"/>
      <c r="E268" s="407"/>
      <c r="F268" s="573"/>
      <c r="G268" s="407"/>
      <c r="I268" s="407"/>
      <c r="J268" s="407"/>
      <c r="K268" s="407"/>
      <c r="L268" s="573"/>
      <c r="M268" s="407"/>
      <c r="N268" s="407"/>
      <c r="O268" s="407"/>
      <c r="P268" s="407"/>
      <c r="Q268" s="407"/>
      <c r="R268" s="407"/>
      <c r="T268" s="407"/>
      <c r="U268" s="569"/>
    </row>
    <row r="269" spans="1:21" x14ac:dyDescent="0.25">
      <c r="A269" s="411"/>
      <c r="B269" s="408"/>
      <c r="C269" s="407"/>
      <c r="D269" s="407"/>
      <c r="E269" s="407"/>
      <c r="F269" s="573"/>
      <c r="G269" s="407"/>
      <c r="I269" s="407"/>
      <c r="J269" s="407"/>
      <c r="K269" s="407"/>
      <c r="L269" s="573"/>
      <c r="M269" s="407"/>
      <c r="N269" s="407"/>
      <c r="O269" s="407"/>
      <c r="P269" s="407"/>
      <c r="Q269" s="407"/>
      <c r="R269" s="407"/>
      <c r="T269" s="407"/>
      <c r="U269" s="569"/>
    </row>
    <row r="270" spans="1:21" x14ac:dyDescent="0.25">
      <c r="A270" s="411"/>
      <c r="B270" s="408"/>
      <c r="C270" s="407"/>
      <c r="D270" s="407"/>
      <c r="E270" s="407"/>
      <c r="F270" s="573"/>
      <c r="G270" s="407"/>
      <c r="I270" s="407"/>
      <c r="J270" s="407"/>
      <c r="K270" s="407"/>
      <c r="L270" s="573"/>
      <c r="M270" s="407"/>
      <c r="N270" s="407"/>
      <c r="O270" s="407"/>
      <c r="P270" s="407"/>
      <c r="Q270" s="407"/>
      <c r="R270" s="407"/>
      <c r="T270" s="407"/>
      <c r="U270" s="569"/>
    </row>
    <row r="271" spans="1:21" x14ac:dyDescent="0.25">
      <c r="A271" s="411"/>
      <c r="B271" s="408"/>
      <c r="C271" s="407"/>
      <c r="D271" s="407"/>
      <c r="E271" s="407"/>
      <c r="F271" s="573"/>
      <c r="G271" s="407"/>
      <c r="I271" s="407"/>
      <c r="J271" s="407"/>
      <c r="K271" s="407"/>
      <c r="L271" s="573"/>
      <c r="M271" s="407"/>
      <c r="N271" s="407"/>
      <c r="O271" s="407"/>
      <c r="P271" s="407"/>
      <c r="Q271" s="407"/>
      <c r="R271" s="407"/>
      <c r="T271" s="407"/>
      <c r="U271" s="569"/>
    </row>
    <row r="272" spans="1:21" x14ac:dyDescent="0.25">
      <c r="A272" s="411"/>
      <c r="B272" s="408"/>
      <c r="C272" s="407"/>
      <c r="D272" s="407"/>
      <c r="E272" s="407"/>
      <c r="F272" s="573"/>
      <c r="G272" s="407"/>
      <c r="I272" s="407"/>
      <c r="J272" s="407"/>
      <c r="K272" s="407"/>
      <c r="L272" s="573"/>
      <c r="M272" s="407"/>
      <c r="N272" s="407"/>
      <c r="O272" s="407"/>
      <c r="P272" s="407"/>
      <c r="Q272" s="407"/>
      <c r="R272" s="407"/>
      <c r="T272" s="407"/>
      <c r="U272" s="569"/>
    </row>
    <row r="273" spans="1:21" x14ac:dyDescent="0.25">
      <c r="A273" s="411"/>
      <c r="B273" s="408"/>
      <c r="C273" s="407"/>
      <c r="D273" s="407"/>
      <c r="E273" s="407"/>
      <c r="F273" s="573"/>
      <c r="G273" s="407"/>
      <c r="I273" s="407"/>
      <c r="J273" s="407"/>
      <c r="K273" s="407"/>
      <c r="L273" s="573"/>
      <c r="M273" s="407"/>
      <c r="N273" s="407"/>
      <c r="O273" s="407"/>
      <c r="P273" s="407"/>
      <c r="Q273" s="407"/>
      <c r="R273" s="407"/>
      <c r="T273" s="407"/>
      <c r="U273" s="569"/>
    </row>
    <row r="274" spans="1:21" x14ac:dyDescent="0.25">
      <c r="A274" s="411"/>
      <c r="B274" s="408"/>
      <c r="C274" s="407"/>
      <c r="D274" s="407"/>
      <c r="E274" s="407"/>
      <c r="F274" s="573"/>
      <c r="G274" s="407"/>
      <c r="I274" s="407"/>
      <c r="J274" s="407"/>
      <c r="K274" s="407"/>
      <c r="L274" s="573"/>
      <c r="M274" s="407"/>
      <c r="N274" s="407"/>
      <c r="O274" s="407"/>
      <c r="P274" s="407"/>
      <c r="Q274" s="407"/>
      <c r="R274" s="407"/>
      <c r="T274" s="407"/>
      <c r="U274" s="569"/>
    </row>
    <row r="275" spans="1:21" x14ac:dyDescent="0.25">
      <c r="A275" s="411"/>
      <c r="B275" s="408"/>
      <c r="C275" s="407"/>
      <c r="D275" s="407"/>
      <c r="E275" s="407"/>
      <c r="F275" s="573"/>
      <c r="G275" s="407"/>
      <c r="I275" s="407"/>
      <c r="J275" s="407"/>
      <c r="K275" s="407"/>
      <c r="L275" s="573"/>
      <c r="M275" s="407"/>
      <c r="N275" s="407"/>
      <c r="O275" s="407"/>
      <c r="P275" s="407"/>
      <c r="Q275" s="407"/>
      <c r="R275" s="407"/>
      <c r="T275" s="407"/>
      <c r="U275" s="569"/>
    </row>
    <row r="276" spans="1:21" x14ac:dyDescent="0.25">
      <c r="A276" s="411"/>
      <c r="B276" s="408"/>
      <c r="C276" s="407"/>
      <c r="D276" s="407"/>
      <c r="E276" s="407"/>
      <c r="F276" s="573"/>
      <c r="G276" s="407"/>
      <c r="I276" s="407"/>
      <c r="J276" s="407"/>
      <c r="K276" s="407"/>
      <c r="L276" s="573"/>
      <c r="M276" s="407"/>
      <c r="N276" s="407"/>
      <c r="O276" s="407"/>
      <c r="P276" s="407"/>
      <c r="Q276" s="407"/>
      <c r="R276" s="407"/>
      <c r="T276" s="407"/>
      <c r="U276" s="569"/>
    </row>
    <row r="277" spans="1:21" x14ac:dyDescent="0.25">
      <c r="A277" s="411"/>
      <c r="B277" s="408"/>
      <c r="C277" s="407"/>
      <c r="D277" s="407"/>
      <c r="E277" s="407"/>
      <c r="F277" s="573"/>
      <c r="G277" s="407"/>
      <c r="I277" s="407"/>
      <c r="J277" s="407"/>
      <c r="K277" s="407"/>
      <c r="L277" s="573"/>
      <c r="M277" s="407"/>
      <c r="N277" s="407"/>
      <c r="O277" s="407"/>
      <c r="P277" s="407"/>
      <c r="Q277" s="407"/>
      <c r="R277" s="407"/>
      <c r="T277" s="407"/>
      <c r="U277" s="569"/>
    </row>
    <row r="278" spans="1:21" x14ac:dyDescent="0.25">
      <c r="A278" s="411"/>
      <c r="B278" s="408"/>
      <c r="C278" s="407"/>
      <c r="D278" s="407"/>
      <c r="E278" s="407"/>
      <c r="F278" s="573"/>
      <c r="G278" s="407"/>
      <c r="I278" s="407"/>
      <c r="J278" s="407"/>
      <c r="K278" s="407"/>
      <c r="L278" s="573"/>
      <c r="M278" s="407"/>
      <c r="N278" s="407"/>
      <c r="O278" s="407"/>
      <c r="P278" s="407"/>
      <c r="Q278" s="407"/>
      <c r="R278" s="407"/>
      <c r="T278" s="407"/>
      <c r="U278" s="569"/>
    </row>
    <row r="279" spans="1:21" x14ac:dyDescent="0.25">
      <c r="A279" s="411"/>
      <c r="B279" s="408"/>
      <c r="C279" s="407"/>
      <c r="D279" s="407"/>
      <c r="E279" s="407"/>
      <c r="F279" s="573"/>
      <c r="G279" s="407"/>
      <c r="I279" s="407"/>
      <c r="J279" s="407"/>
      <c r="K279" s="407"/>
      <c r="L279" s="573"/>
      <c r="M279" s="407"/>
      <c r="N279" s="407"/>
      <c r="O279" s="407"/>
      <c r="P279" s="407"/>
      <c r="Q279" s="407"/>
      <c r="R279" s="407"/>
      <c r="T279" s="407"/>
      <c r="U279" s="569"/>
    </row>
    <row r="280" spans="1:21" x14ac:dyDescent="0.25">
      <c r="A280" s="411"/>
      <c r="B280" s="408"/>
      <c r="C280" s="407"/>
      <c r="D280" s="407"/>
      <c r="E280" s="407"/>
      <c r="F280" s="573"/>
      <c r="G280" s="407"/>
      <c r="I280" s="407"/>
      <c r="J280" s="407"/>
      <c r="K280" s="407"/>
      <c r="L280" s="573"/>
      <c r="M280" s="407"/>
      <c r="N280" s="407"/>
      <c r="O280" s="407"/>
      <c r="P280" s="407"/>
      <c r="Q280" s="407"/>
      <c r="R280" s="407"/>
      <c r="T280" s="407"/>
      <c r="U280" s="569"/>
    </row>
    <row r="281" spans="1:21" x14ac:dyDescent="0.25">
      <c r="A281" s="411"/>
      <c r="B281" s="408"/>
      <c r="C281" s="407"/>
      <c r="D281" s="407"/>
      <c r="E281" s="407"/>
      <c r="F281" s="573"/>
      <c r="G281" s="407"/>
      <c r="I281" s="407"/>
      <c r="J281" s="407"/>
      <c r="K281" s="407"/>
      <c r="L281" s="573"/>
      <c r="M281" s="407"/>
      <c r="N281" s="407"/>
      <c r="O281" s="407"/>
      <c r="P281" s="407"/>
      <c r="Q281" s="407"/>
      <c r="R281" s="407"/>
      <c r="T281" s="407"/>
      <c r="U281" s="569"/>
    </row>
    <row r="282" spans="1:21" x14ac:dyDescent="0.25">
      <c r="A282" s="411"/>
      <c r="B282" s="408"/>
      <c r="C282" s="407"/>
      <c r="D282" s="407"/>
      <c r="E282" s="407"/>
      <c r="F282" s="573"/>
      <c r="G282" s="407"/>
      <c r="I282" s="407"/>
      <c r="J282" s="407"/>
      <c r="K282" s="407"/>
      <c r="L282" s="573"/>
      <c r="M282" s="407"/>
      <c r="N282" s="407"/>
      <c r="O282" s="407"/>
      <c r="P282" s="407"/>
      <c r="Q282" s="407"/>
      <c r="R282" s="407"/>
      <c r="T282" s="407"/>
      <c r="U282" s="569"/>
    </row>
    <row r="283" spans="1:21" x14ac:dyDescent="0.25">
      <c r="A283" s="411"/>
      <c r="B283" s="408"/>
      <c r="C283" s="407"/>
      <c r="D283" s="407"/>
      <c r="E283" s="407"/>
      <c r="F283" s="573"/>
      <c r="G283" s="407"/>
      <c r="I283" s="407"/>
      <c r="J283" s="407"/>
      <c r="K283" s="407"/>
      <c r="L283" s="573"/>
      <c r="M283" s="407"/>
      <c r="N283" s="407"/>
      <c r="O283" s="407"/>
      <c r="P283" s="407"/>
      <c r="Q283" s="407"/>
      <c r="R283" s="407"/>
      <c r="T283" s="407"/>
      <c r="U283" s="569"/>
    </row>
    <row r="284" spans="1:21" x14ac:dyDescent="0.25">
      <c r="A284" s="411"/>
      <c r="B284" s="408"/>
      <c r="C284" s="407"/>
      <c r="D284" s="407"/>
      <c r="E284" s="407"/>
      <c r="F284" s="573"/>
      <c r="G284" s="407"/>
      <c r="I284" s="407"/>
      <c r="J284" s="407"/>
      <c r="K284" s="407"/>
      <c r="L284" s="573"/>
      <c r="M284" s="407"/>
      <c r="N284" s="407"/>
      <c r="O284" s="407"/>
      <c r="P284" s="407"/>
      <c r="Q284" s="407"/>
      <c r="R284" s="407"/>
      <c r="T284" s="407"/>
      <c r="U284" s="569"/>
    </row>
    <row r="285" spans="1:21" x14ac:dyDescent="0.25">
      <c r="A285" s="411"/>
      <c r="B285" s="408"/>
      <c r="C285" s="407"/>
      <c r="D285" s="407"/>
      <c r="E285" s="407"/>
      <c r="F285" s="573"/>
      <c r="G285" s="407"/>
      <c r="I285" s="407"/>
      <c r="J285" s="407"/>
      <c r="K285" s="407"/>
      <c r="L285" s="573"/>
      <c r="M285" s="407"/>
      <c r="N285" s="407"/>
      <c r="O285" s="407"/>
      <c r="P285" s="407"/>
      <c r="Q285" s="407"/>
      <c r="R285" s="407"/>
      <c r="T285" s="407"/>
      <c r="U285" s="569"/>
    </row>
    <row r="286" spans="1:21" x14ac:dyDescent="0.25">
      <c r="A286" s="411"/>
      <c r="B286" s="408"/>
      <c r="C286" s="407"/>
      <c r="D286" s="407"/>
      <c r="E286" s="407"/>
      <c r="F286" s="573"/>
      <c r="G286" s="407"/>
      <c r="I286" s="407"/>
      <c r="J286" s="407"/>
      <c r="K286" s="407"/>
      <c r="L286" s="573"/>
      <c r="M286" s="407"/>
      <c r="N286" s="407"/>
      <c r="O286" s="407"/>
      <c r="P286" s="407"/>
      <c r="Q286" s="407"/>
      <c r="R286" s="407"/>
      <c r="T286" s="407"/>
      <c r="U286" s="569"/>
    </row>
    <row r="287" spans="1:21" x14ac:dyDescent="0.25">
      <c r="A287" s="411"/>
      <c r="B287" s="408"/>
      <c r="C287" s="407"/>
      <c r="D287" s="407"/>
      <c r="E287" s="407"/>
      <c r="F287" s="573"/>
      <c r="G287" s="407"/>
      <c r="I287" s="407"/>
      <c r="J287" s="407"/>
      <c r="K287" s="407"/>
      <c r="L287" s="573"/>
      <c r="M287" s="407"/>
      <c r="N287" s="407"/>
      <c r="O287" s="407"/>
      <c r="P287" s="407"/>
      <c r="Q287" s="407"/>
      <c r="R287" s="407"/>
      <c r="T287" s="407"/>
      <c r="U287" s="569"/>
    </row>
    <row r="288" spans="1:21" x14ac:dyDescent="0.25">
      <c r="A288" s="411"/>
      <c r="B288" s="408"/>
      <c r="C288" s="407"/>
      <c r="D288" s="407"/>
      <c r="E288" s="407"/>
      <c r="F288" s="573"/>
      <c r="G288" s="407"/>
      <c r="I288" s="407"/>
      <c r="J288" s="407"/>
      <c r="K288" s="407"/>
      <c r="L288" s="573"/>
      <c r="M288" s="407"/>
      <c r="N288" s="407"/>
      <c r="O288" s="407"/>
      <c r="P288" s="407"/>
      <c r="Q288" s="407"/>
      <c r="R288" s="407"/>
      <c r="T288" s="407"/>
      <c r="U288" s="569"/>
    </row>
    <row r="289" spans="1:21" x14ac:dyDescent="0.25">
      <c r="A289" s="411"/>
      <c r="B289" s="408"/>
      <c r="C289" s="407"/>
      <c r="D289" s="407"/>
      <c r="E289" s="407"/>
      <c r="F289" s="573"/>
      <c r="G289" s="407"/>
      <c r="I289" s="407"/>
      <c r="J289" s="407"/>
      <c r="K289" s="407"/>
      <c r="L289" s="573"/>
      <c r="M289" s="407"/>
      <c r="N289" s="407"/>
      <c r="O289" s="407"/>
      <c r="P289" s="407"/>
      <c r="Q289" s="407"/>
      <c r="R289" s="407"/>
      <c r="T289" s="407"/>
      <c r="U289" s="569"/>
    </row>
    <row r="290" spans="1:21" x14ac:dyDescent="0.25">
      <c r="A290" s="411"/>
      <c r="B290" s="408"/>
      <c r="C290" s="407"/>
      <c r="D290" s="407"/>
      <c r="E290" s="407"/>
      <c r="F290" s="573"/>
      <c r="G290" s="407"/>
      <c r="I290" s="407"/>
      <c r="J290" s="407"/>
      <c r="K290" s="407"/>
      <c r="L290" s="573"/>
      <c r="M290" s="407"/>
      <c r="N290" s="407"/>
      <c r="O290" s="407"/>
      <c r="P290" s="407"/>
      <c r="Q290" s="407"/>
      <c r="R290" s="407"/>
      <c r="T290" s="407"/>
      <c r="U290" s="569"/>
    </row>
    <row r="291" spans="1:21" x14ac:dyDescent="0.25">
      <c r="A291" s="411"/>
      <c r="B291" s="408"/>
      <c r="C291" s="407"/>
      <c r="D291" s="407"/>
      <c r="E291" s="407"/>
      <c r="F291" s="573"/>
      <c r="G291" s="407"/>
      <c r="I291" s="407"/>
      <c r="J291" s="407"/>
      <c r="K291" s="407"/>
      <c r="L291" s="573"/>
      <c r="M291" s="407"/>
      <c r="N291" s="407"/>
      <c r="O291" s="407"/>
      <c r="P291" s="407"/>
      <c r="Q291" s="407"/>
      <c r="R291" s="407"/>
      <c r="T291" s="407"/>
      <c r="U291" s="569"/>
    </row>
    <row r="292" spans="1:21" x14ac:dyDescent="0.25">
      <c r="A292" s="411"/>
      <c r="B292" s="408"/>
      <c r="C292" s="407"/>
      <c r="D292" s="407"/>
      <c r="E292" s="407"/>
      <c r="F292" s="573"/>
      <c r="G292" s="407"/>
      <c r="I292" s="407"/>
      <c r="J292" s="407"/>
      <c r="K292" s="407"/>
      <c r="L292" s="573"/>
      <c r="M292" s="407"/>
      <c r="N292" s="407"/>
      <c r="O292" s="407"/>
      <c r="P292" s="407"/>
      <c r="Q292" s="407"/>
      <c r="R292" s="407"/>
      <c r="T292" s="407"/>
      <c r="U292" s="569"/>
    </row>
    <row r="293" spans="1:21" x14ac:dyDescent="0.25">
      <c r="A293" s="411"/>
      <c r="B293" s="408"/>
      <c r="C293" s="407"/>
      <c r="D293" s="407"/>
      <c r="E293" s="407"/>
      <c r="F293" s="573"/>
      <c r="G293" s="407"/>
      <c r="I293" s="407"/>
      <c r="J293" s="407"/>
      <c r="K293" s="407"/>
      <c r="L293" s="573"/>
      <c r="M293" s="407"/>
      <c r="N293" s="407"/>
      <c r="O293" s="407"/>
      <c r="P293" s="407"/>
      <c r="Q293" s="407"/>
      <c r="R293" s="407"/>
      <c r="T293" s="407"/>
      <c r="U293" s="569"/>
    </row>
    <row r="294" spans="1:21" x14ac:dyDescent="0.25">
      <c r="A294" s="411"/>
      <c r="B294" s="408"/>
      <c r="C294" s="407"/>
      <c r="D294" s="407"/>
      <c r="E294" s="407"/>
      <c r="F294" s="573"/>
      <c r="G294" s="407"/>
      <c r="I294" s="407"/>
      <c r="J294" s="407"/>
      <c r="K294" s="407"/>
      <c r="L294" s="573"/>
      <c r="M294" s="407"/>
      <c r="N294" s="407"/>
      <c r="O294" s="407"/>
      <c r="P294" s="407"/>
      <c r="Q294" s="407"/>
      <c r="R294" s="407"/>
      <c r="T294" s="407"/>
      <c r="U294" s="569"/>
    </row>
    <row r="295" spans="1:21" x14ac:dyDescent="0.25">
      <c r="A295" s="411"/>
      <c r="B295" s="408"/>
      <c r="C295" s="407"/>
      <c r="D295" s="407"/>
      <c r="E295" s="407"/>
      <c r="F295" s="573"/>
      <c r="G295" s="407"/>
      <c r="I295" s="407"/>
      <c r="J295" s="407"/>
      <c r="K295" s="407"/>
      <c r="L295" s="573"/>
      <c r="M295" s="407"/>
      <c r="N295" s="407"/>
      <c r="O295" s="407"/>
      <c r="P295" s="407"/>
      <c r="Q295" s="407"/>
      <c r="R295" s="407"/>
      <c r="T295" s="407"/>
      <c r="U295" s="569"/>
    </row>
    <row r="296" spans="1:21" x14ac:dyDescent="0.25">
      <c r="A296" s="411"/>
      <c r="B296" s="408"/>
      <c r="C296" s="407"/>
      <c r="D296" s="407"/>
      <c r="E296" s="407"/>
      <c r="F296" s="573"/>
      <c r="G296" s="407"/>
      <c r="I296" s="407"/>
      <c r="J296" s="407"/>
      <c r="K296" s="407"/>
      <c r="L296" s="573"/>
      <c r="M296" s="407"/>
      <c r="N296" s="407"/>
      <c r="O296" s="407"/>
      <c r="P296" s="407"/>
      <c r="Q296" s="407"/>
      <c r="R296" s="407"/>
      <c r="T296" s="407"/>
      <c r="U296" s="569"/>
    </row>
    <row r="297" spans="1:21" x14ac:dyDescent="0.25">
      <c r="A297" s="411"/>
      <c r="B297" s="408"/>
      <c r="C297" s="407"/>
      <c r="D297" s="407"/>
      <c r="E297" s="407"/>
      <c r="F297" s="573"/>
      <c r="G297" s="407"/>
      <c r="I297" s="407"/>
      <c r="J297" s="407"/>
      <c r="K297" s="407"/>
      <c r="L297" s="573"/>
      <c r="M297" s="407"/>
      <c r="N297" s="407"/>
      <c r="O297" s="407"/>
      <c r="P297" s="407"/>
      <c r="Q297" s="407"/>
      <c r="R297" s="407"/>
      <c r="T297" s="407"/>
      <c r="U297" s="569"/>
    </row>
    <row r="298" spans="1:21" x14ac:dyDescent="0.25">
      <c r="A298" s="411"/>
      <c r="B298" s="408"/>
      <c r="C298" s="407"/>
      <c r="D298" s="407"/>
      <c r="E298" s="407"/>
      <c r="F298" s="573"/>
      <c r="G298" s="407"/>
      <c r="I298" s="407"/>
      <c r="J298" s="407"/>
      <c r="K298" s="407"/>
      <c r="L298" s="573"/>
      <c r="M298" s="407"/>
      <c r="N298" s="407"/>
      <c r="O298" s="407"/>
      <c r="P298" s="407"/>
      <c r="Q298" s="407"/>
      <c r="R298" s="407"/>
      <c r="T298" s="407"/>
      <c r="U298" s="569"/>
    </row>
    <row r="299" spans="1:21" x14ac:dyDescent="0.25">
      <c r="A299" s="411"/>
      <c r="B299" s="408"/>
      <c r="C299" s="407"/>
      <c r="D299" s="407"/>
      <c r="E299" s="407"/>
      <c r="F299" s="573"/>
      <c r="G299" s="407"/>
      <c r="I299" s="407"/>
      <c r="J299" s="407"/>
      <c r="K299" s="407"/>
      <c r="L299" s="573"/>
      <c r="M299" s="407"/>
      <c r="N299" s="407"/>
      <c r="O299" s="407"/>
      <c r="P299" s="407"/>
      <c r="Q299" s="407"/>
      <c r="R299" s="407"/>
      <c r="T299" s="407"/>
      <c r="U299" s="569"/>
    </row>
    <row r="300" spans="1:21" x14ac:dyDescent="0.25">
      <c r="A300" s="411"/>
      <c r="B300" s="408"/>
      <c r="C300" s="407"/>
      <c r="D300" s="407"/>
      <c r="E300" s="407"/>
      <c r="F300" s="573"/>
      <c r="G300" s="407"/>
      <c r="I300" s="407"/>
      <c r="J300" s="407"/>
      <c r="K300" s="407"/>
      <c r="L300" s="573"/>
      <c r="M300" s="407"/>
      <c r="N300" s="407"/>
      <c r="O300" s="407"/>
      <c r="P300" s="407"/>
      <c r="Q300" s="407"/>
      <c r="R300" s="407"/>
      <c r="T300" s="407"/>
      <c r="U300" s="569"/>
    </row>
    <row r="301" spans="1:21" x14ac:dyDescent="0.25">
      <c r="A301" s="411"/>
      <c r="B301" s="408"/>
      <c r="C301" s="407"/>
      <c r="D301" s="407"/>
      <c r="E301" s="407"/>
      <c r="F301" s="573"/>
      <c r="G301" s="407"/>
      <c r="I301" s="407"/>
      <c r="J301" s="407"/>
      <c r="K301" s="407"/>
      <c r="L301" s="573"/>
      <c r="M301" s="407"/>
      <c r="N301" s="407"/>
      <c r="O301" s="407"/>
      <c r="P301" s="407"/>
      <c r="Q301" s="407"/>
      <c r="R301" s="407"/>
      <c r="T301" s="407"/>
      <c r="U301" s="569"/>
    </row>
    <row r="302" spans="1:21" x14ac:dyDescent="0.25">
      <c r="A302" s="411"/>
      <c r="B302" s="408"/>
      <c r="C302" s="407"/>
      <c r="D302" s="407"/>
      <c r="E302" s="407"/>
      <c r="F302" s="573"/>
      <c r="G302" s="407"/>
      <c r="I302" s="407"/>
      <c r="J302" s="407"/>
      <c r="K302" s="407"/>
      <c r="L302" s="573"/>
      <c r="M302" s="407"/>
      <c r="N302" s="407"/>
      <c r="O302" s="407"/>
      <c r="P302" s="407"/>
      <c r="Q302" s="407"/>
      <c r="R302" s="407"/>
      <c r="T302" s="407"/>
      <c r="U302" s="569"/>
    </row>
    <row r="303" spans="1:21" x14ac:dyDescent="0.25">
      <c r="A303" s="411"/>
      <c r="B303" s="408"/>
      <c r="C303" s="407"/>
      <c r="D303" s="407"/>
      <c r="E303" s="407"/>
      <c r="F303" s="573"/>
      <c r="G303" s="407"/>
      <c r="I303" s="407"/>
      <c r="J303" s="407"/>
      <c r="K303" s="407"/>
      <c r="L303" s="573"/>
      <c r="M303" s="407"/>
      <c r="N303" s="407"/>
      <c r="O303" s="407"/>
      <c r="P303" s="407"/>
      <c r="Q303" s="407"/>
      <c r="R303" s="407"/>
      <c r="T303" s="407"/>
      <c r="U303" s="569"/>
    </row>
    <row r="304" spans="1:21" x14ac:dyDescent="0.25">
      <c r="A304" s="411"/>
      <c r="B304" s="408"/>
      <c r="C304" s="407"/>
      <c r="D304" s="407"/>
      <c r="E304" s="407"/>
      <c r="F304" s="573"/>
      <c r="G304" s="407"/>
      <c r="I304" s="407"/>
      <c r="J304" s="407"/>
      <c r="K304" s="407"/>
      <c r="L304" s="573"/>
      <c r="M304" s="407"/>
      <c r="N304" s="407"/>
      <c r="O304" s="407"/>
      <c r="P304" s="407"/>
      <c r="Q304" s="407"/>
      <c r="R304" s="407"/>
      <c r="T304" s="407"/>
      <c r="U304" s="569"/>
    </row>
    <row r="305" spans="1:21" x14ac:dyDescent="0.25">
      <c r="A305" s="411"/>
      <c r="B305" s="408"/>
      <c r="C305" s="407"/>
      <c r="D305" s="407"/>
      <c r="E305" s="407"/>
      <c r="F305" s="573"/>
      <c r="G305" s="407"/>
      <c r="I305" s="407"/>
      <c r="J305" s="407"/>
      <c r="K305" s="407"/>
      <c r="L305" s="573"/>
      <c r="M305" s="407"/>
      <c r="N305" s="407"/>
      <c r="O305" s="407"/>
      <c r="P305" s="407"/>
      <c r="Q305" s="407"/>
      <c r="R305" s="407"/>
      <c r="T305" s="407"/>
      <c r="U305" s="569"/>
    </row>
    <row r="306" spans="1:21" x14ac:dyDescent="0.25">
      <c r="A306" s="411"/>
      <c r="B306" s="408"/>
      <c r="C306" s="407"/>
      <c r="D306" s="407"/>
      <c r="E306" s="407"/>
      <c r="F306" s="573"/>
      <c r="G306" s="407"/>
      <c r="I306" s="407"/>
      <c r="J306" s="407"/>
      <c r="K306" s="407"/>
      <c r="L306" s="573"/>
      <c r="M306" s="407"/>
      <c r="N306" s="407"/>
      <c r="O306" s="407"/>
      <c r="P306" s="407"/>
      <c r="Q306" s="407"/>
      <c r="R306" s="407"/>
      <c r="T306" s="407"/>
      <c r="U306" s="569"/>
    </row>
    <row r="307" spans="1:21" x14ac:dyDescent="0.25">
      <c r="A307" s="411"/>
      <c r="B307" s="408"/>
      <c r="C307" s="407"/>
      <c r="D307" s="407"/>
      <c r="E307" s="407"/>
      <c r="F307" s="573"/>
      <c r="G307" s="407"/>
      <c r="I307" s="407"/>
      <c r="J307" s="407"/>
      <c r="K307" s="407"/>
      <c r="L307" s="573"/>
      <c r="M307" s="407"/>
      <c r="N307" s="407"/>
      <c r="O307" s="407"/>
      <c r="P307" s="407"/>
      <c r="Q307" s="407"/>
      <c r="R307" s="407"/>
      <c r="T307" s="407"/>
      <c r="U307" s="569"/>
    </row>
    <row r="308" spans="1:21" x14ac:dyDescent="0.25">
      <c r="A308" s="411"/>
      <c r="B308" s="408"/>
      <c r="C308" s="407"/>
      <c r="D308" s="407"/>
      <c r="E308" s="407"/>
      <c r="F308" s="573"/>
      <c r="G308" s="407"/>
      <c r="I308" s="407"/>
      <c r="J308" s="407"/>
      <c r="K308" s="407"/>
      <c r="L308" s="573"/>
      <c r="M308" s="407"/>
      <c r="N308" s="407"/>
      <c r="O308" s="407"/>
      <c r="P308" s="407"/>
      <c r="Q308" s="407"/>
      <c r="R308" s="407"/>
      <c r="T308" s="407"/>
      <c r="U308" s="569"/>
    </row>
    <row r="309" spans="1:21" x14ac:dyDescent="0.25">
      <c r="A309" s="411"/>
      <c r="B309" s="408"/>
      <c r="C309" s="407"/>
      <c r="D309" s="407"/>
      <c r="E309" s="407"/>
      <c r="F309" s="573"/>
      <c r="G309" s="407"/>
      <c r="I309" s="407"/>
      <c r="J309" s="407"/>
      <c r="K309" s="407"/>
      <c r="L309" s="573"/>
      <c r="M309" s="407"/>
      <c r="N309" s="407"/>
      <c r="O309" s="407"/>
      <c r="P309" s="407"/>
      <c r="Q309" s="407"/>
      <c r="R309" s="407"/>
      <c r="T309" s="407"/>
      <c r="U309" s="569"/>
    </row>
    <row r="310" spans="1:21" x14ac:dyDescent="0.25">
      <c r="A310" s="411"/>
      <c r="B310" s="408"/>
      <c r="C310" s="407"/>
      <c r="D310" s="407"/>
      <c r="E310" s="407"/>
      <c r="F310" s="573"/>
      <c r="G310" s="407"/>
      <c r="I310" s="407"/>
      <c r="J310" s="407"/>
      <c r="K310" s="407"/>
      <c r="L310" s="573"/>
      <c r="M310" s="407"/>
      <c r="N310" s="407"/>
      <c r="O310" s="407"/>
      <c r="P310" s="407"/>
      <c r="Q310" s="407"/>
      <c r="R310" s="407"/>
      <c r="T310" s="407"/>
      <c r="U310" s="569"/>
    </row>
    <row r="311" spans="1:21" x14ac:dyDescent="0.25">
      <c r="A311" s="411"/>
      <c r="B311" s="408"/>
      <c r="C311" s="407"/>
      <c r="D311" s="407"/>
      <c r="E311" s="407"/>
      <c r="F311" s="573"/>
      <c r="G311" s="407"/>
      <c r="I311" s="407"/>
      <c r="J311" s="407"/>
      <c r="K311" s="407"/>
      <c r="L311" s="573"/>
      <c r="M311" s="407"/>
      <c r="N311" s="407"/>
      <c r="O311" s="407"/>
      <c r="P311" s="407"/>
      <c r="Q311" s="407"/>
      <c r="R311" s="407"/>
      <c r="T311" s="407"/>
      <c r="U311" s="569"/>
    </row>
    <row r="312" spans="1:21" x14ac:dyDescent="0.25">
      <c r="A312" s="411"/>
      <c r="B312" s="408"/>
      <c r="C312" s="407"/>
      <c r="D312" s="407"/>
      <c r="E312" s="407"/>
      <c r="F312" s="573"/>
      <c r="G312" s="407"/>
      <c r="I312" s="407"/>
      <c r="J312" s="407"/>
      <c r="K312" s="407"/>
      <c r="L312" s="573"/>
      <c r="M312" s="407"/>
      <c r="N312" s="407"/>
      <c r="O312" s="407"/>
      <c r="P312" s="407"/>
      <c r="Q312" s="407"/>
      <c r="R312" s="407"/>
      <c r="T312" s="407"/>
      <c r="U312" s="569"/>
    </row>
    <row r="313" spans="1:21" x14ac:dyDescent="0.25">
      <c r="A313" s="411"/>
      <c r="B313" s="408"/>
      <c r="C313" s="407"/>
      <c r="D313" s="407"/>
      <c r="E313" s="407"/>
      <c r="F313" s="573"/>
      <c r="G313" s="407"/>
      <c r="I313" s="407"/>
      <c r="J313" s="407"/>
      <c r="K313" s="407"/>
      <c r="L313" s="573"/>
      <c r="M313" s="407"/>
      <c r="N313" s="407"/>
      <c r="O313" s="407"/>
      <c r="P313" s="407"/>
      <c r="Q313" s="407"/>
      <c r="R313" s="407"/>
      <c r="T313" s="407"/>
      <c r="U313" s="569"/>
    </row>
    <row r="314" spans="1:21" x14ac:dyDescent="0.25">
      <c r="A314" s="411"/>
      <c r="B314" s="408"/>
      <c r="C314" s="407"/>
      <c r="D314" s="407"/>
      <c r="E314" s="407"/>
      <c r="F314" s="573"/>
      <c r="G314" s="407"/>
      <c r="I314" s="407"/>
      <c r="J314" s="407"/>
      <c r="K314" s="407"/>
      <c r="L314" s="573"/>
      <c r="M314" s="407"/>
      <c r="N314" s="407"/>
      <c r="O314" s="407"/>
      <c r="P314" s="407"/>
      <c r="Q314" s="407"/>
      <c r="R314" s="407"/>
      <c r="T314" s="407"/>
      <c r="U314" s="569"/>
    </row>
    <row r="315" spans="1:21" x14ac:dyDescent="0.25">
      <c r="A315" s="411"/>
      <c r="B315" s="408"/>
      <c r="C315" s="407"/>
      <c r="D315" s="407"/>
      <c r="E315" s="407"/>
      <c r="F315" s="573"/>
      <c r="G315" s="407"/>
      <c r="I315" s="407"/>
      <c r="J315" s="407"/>
      <c r="K315" s="407"/>
      <c r="L315" s="573"/>
      <c r="M315" s="407"/>
      <c r="N315" s="407"/>
      <c r="O315" s="407"/>
      <c r="P315" s="407"/>
      <c r="Q315" s="407"/>
      <c r="R315" s="407"/>
      <c r="T315" s="407"/>
      <c r="U315" s="569"/>
    </row>
    <row r="316" spans="1:21" x14ac:dyDescent="0.25">
      <c r="A316" s="411"/>
      <c r="B316" s="408"/>
      <c r="C316" s="407"/>
      <c r="D316" s="407"/>
      <c r="E316" s="407"/>
      <c r="F316" s="573"/>
      <c r="G316" s="407"/>
      <c r="I316" s="407"/>
      <c r="J316" s="407"/>
      <c r="K316" s="407"/>
      <c r="L316" s="573"/>
      <c r="M316" s="407"/>
      <c r="N316" s="407"/>
      <c r="O316" s="407"/>
      <c r="P316" s="407"/>
      <c r="Q316" s="407"/>
      <c r="R316" s="407"/>
      <c r="T316" s="407"/>
      <c r="U316" s="569"/>
    </row>
    <row r="317" spans="1:21" x14ac:dyDescent="0.25">
      <c r="A317" s="411"/>
      <c r="B317" s="408"/>
      <c r="C317" s="407"/>
      <c r="D317" s="407"/>
      <c r="E317" s="407"/>
      <c r="F317" s="573"/>
      <c r="G317" s="407"/>
      <c r="I317" s="407"/>
      <c r="J317" s="407"/>
      <c r="K317" s="407"/>
      <c r="L317" s="573"/>
      <c r="M317" s="407"/>
      <c r="N317" s="407"/>
      <c r="O317" s="407"/>
      <c r="P317" s="407"/>
      <c r="Q317" s="407"/>
      <c r="R317" s="407"/>
      <c r="T317" s="407"/>
      <c r="U317" s="569"/>
    </row>
    <row r="318" spans="1:21" x14ac:dyDescent="0.25">
      <c r="A318" s="411"/>
      <c r="B318" s="408"/>
      <c r="C318" s="407"/>
      <c r="D318" s="407"/>
      <c r="E318" s="407"/>
      <c r="F318" s="573"/>
      <c r="G318" s="407"/>
      <c r="I318" s="407"/>
      <c r="J318" s="407"/>
      <c r="K318" s="407"/>
      <c r="L318" s="573"/>
      <c r="M318" s="407"/>
      <c r="N318" s="407"/>
      <c r="O318" s="407"/>
      <c r="P318" s="407"/>
      <c r="Q318" s="407"/>
      <c r="R318" s="407"/>
      <c r="T318" s="407"/>
      <c r="U318" s="569"/>
    </row>
    <row r="319" spans="1:21" x14ac:dyDescent="0.25">
      <c r="A319" s="411"/>
      <c r="B319" s="408"/>
      <c r="C319" s="407"/>
      <c r="D319" s="407"/>
      <c r="E319" s="407"/>
      <c r="F319" s="573"/>
      <c r="G319" s="407"/>
      <c r="I319" s="407"/>
      <c r="J319" s="407"/>
      <c r="K319" s="407"/>
      <c r="L319" s="573"/>
      <c r="M319" s="407"/>
      <c r="N319" s="407"/>
      <c r="O319" s="407"/>
      <c r="P319" s="407"/>
      <c r="Q319" s="407"/>
      <c r="R319" s="407"/>
      <c r="T319" s="407"/>
      <c r="U319" s="569"/>
    </row>
    <row r="320" spans="1:21" x14ac:dyDescent="0.25">
      <c r="A320" s="411"/>
      <c r="B320" s="408"/>
      <c r="C320" s="407"/>
      <c r="D320" s="407"/>
      <c r="E320" s="407"/>
      <c r="F320" s="573"/>
      <c r="G320" s="407"/>
      <c r="I320" s="407"/>
      <c r="J320" s="407"/>
      <c r="K320" s="407"/>
      <c r="L320" s="573"/>
      <c r="M320" s="407"/>
      <c r="N320" s="407"/>
      <c r="O320" s="407"/>
      <c r="P320" s="407"/>
      <c r="Q320" s="407"/>
      <c r="R320" s="407"/>
      <c r="T320" s="407"/>
      <c r="U320" s="569"/>
    </row>
    <row r="321" spans="1:21" x14ac:dyDescent="0.25">
      <c r="A321" s="411"/>
      <c r="B321" s="408"/>
      <c r="C321" s="407"/>
      <c r="D321" s="407"/>
      <c r="E321" s="407"/>
      <c r="F321" s="573"/>
      <c r="G321" s="407"/>
      <c r="I321" s="407"/>
      <c r="J321" s="407"/>
      <c r="K321" s="407"/>
      <c r="L321" s="573"/>
      <c r="M321" s="407"/>
      <c r="N321" s="407"/>
      <c r="O321" s="407"/>
      <c r="P321" s="407"/>
      <c r="Q321" s="407"/>
      <c r="R321" s="407"/>
      <c r="T321" s="407"/>
      <c r="U321" s="569"/>
    </row>
    <row r="322" spans="1:21" x14ac:dyDescent="0.25">
      <c r="A322" s="411"/>
      <c r="B322" s="408"/>
      <c r="C322" s="407"/>
      <c r="D322" s="407"/>
      <c r="E322" s="407"/>
      <c r="F322" s="573"/>
      <c r="G322" s="407"/>
      <c r="I322" s="407"/>
      <c r="J322" s="407"/>
      <c r="K322" s="407"/>
      <c r="L322" s="573"/>
      <c r="M322" s="407"/>
      <c r="N322" s="407"/>
      <c r="O322" s="407"/>
      <c r="P322" s="407"/>
      <c r="Q322" s="407"/>
      <c r="R322" s="407"/>
      <c r="T322" s="407"/>
      <c r="U322" s="569"/>
    </row>
    <row r="323" spans="1:21" x14ac:dyDescent="0.25">
      <c r="A323" s="411"/>
      <c r="B323" s="408"/>
      <c r="C323" s="407"/>
      <c r="D323" s="407"/>
      <c r="E323" s="407"/>
      <c r="F323" s="573"/>
      <c r="G323" s="407"/>
      <c r="I323" s="407"/>
      <c r="J323" s="407"/>
      <c r="K323" s="407"/>
      <c r="L323" s="573"/>
      <c r="M323" s="407"/>
      <c r="N323" s="407"/>
      <c r="O323" s="407"/>
      <c r="P323" s="407"/>
      <c r="Q323" s="407"/>
      <c r="R323" s="407"/>
      <c r="T323" s="407"/>
      <c r="U323" s="569"/>
    </row>
    <row r="324" spans="1:21" x14ac:dyDescent="0.25">
      <c r="A324" s="411"/>
      <c r="B324" s="408"/>
      <c r="C324" s="407"/>
      <c r="D324" s="407"/>
      <c r="E324" s="407"/>
      <c r="F324" s="573"/>
      <c r="G324" s="407"/>
      <c r="I324" s="407"/>
      <c r="J324" s="407"/>
      <c r="K324" s="407"/>
      <c r="L324" s="573"/>
      <c r="M324" s="407"/>
      <c r="N324" s="407"/>
      <c r="O324" s="407"/>
      <c r="P324" s="407"/>
      <c r="Q324" s="407"/>
      <c r="R324" s="407"/>
      <c r="T324" s="407"/>
      <c r="U324" s="569"/>
    </row>
    <row r="325" spans="1:21" x14ac:dyDescent="0.25">
      <c r="A325" s="411"/>
      <c r="B325" s="408"/>
      <c r="C325" s="407"/>
      <c r="D325" s="407"/>
      <c r="E325" s="407"/>
      <c r="F325" s="573"/>
      <c r="G325" s="407"/>
      <c r="I325" s="407"/>
      <c r="J325" s="407"/>
      <c r="K325" s="407"/>
      <c r="L325" s="573"/>
      <c r="M325" s="407"/>
      <c r="N325" s="407"/>
      <c r="O325" s="407"/>
      <c r="P325" s="407"/>
      <c r="Q325" s="407"/>
      <c r="R325" s="407"/>
      <c r="T325" s="407"/>
      <c r="U325" s="569"/>
    </row>
    <row r="326" spans="1:21" x14ac:dyDescent="0.25">
      <c r="A326" s="411"/>
      <c r="B326" s="408"/>
      <c r="C326" s="407"/>
      <c r="D326" s="407"/>
      <c r="E326" s="407"/>
      <c r="F326" s="573"/>
      <c r="G326" s="407"/>
      <c r="I326" s="407"/>
      <c r="J326" s="407"/>
      <c r="K326" s="407"/>
      <c r="L326" s="573"/>
      <c r="M326" s="407"/>
      <c r="N326" s="407"/>
      <c r="O326" s="407"/>
      <c r="P326" s="407"/>
      <c r="Q326" s="407"/>
      <c r="R326" s="407"/>
      <c r="T326" s="407"/>
      <c r="U326" s="569"/>
    </row>
    <row r="327" spans="1:21" x14ac:dyDescent="0.25">
      <c r="A327" s="411"/>
      <c r="B327" s="408"/>
      <c r="C327" s="407"/>
      <c r="D327" s="407"/>
      <c r="E327" s="407"/>
      <c r="F327" s="573"/>
      <c r="G327" s="407"/>
      <c r="I327" s="407"/>
      <c r="J327" s="407"/>
      <c r="K327" s="407"/>
      <c r="L327" s="573"/>
      <c r="M327" s="407"/>
      <c r="N327" s="407"/>
      <c r="O327" s="407"/>
      <c r="P327" s="407"/>
      <c r="Q327" s="407"/>
      <c r="R327" s="407"/>
      <c r="T327" s="407"/>
      <c r="U327" s="569"/>
    </row>
    <row r="328" spans="1:21" x14ac:dyDescent="0.25">
      <c r="A328" s="411"/>
      <c r="B328" s="408"/>
      <c r="C328" s="407"/>
      <c r="D328" s="407"/>
      <c r="E328" s="407"/>
      <c r="F328" s="573"/>
      <c r="G328" s="407"/>
      <c r="I328" s="407"/>
      <c r="J328" s="407"/>
      <c r="K328" s="407"/>
      <c r="L328" s="573"/>
      <c r="M328" s="407"/>
      <c r="N328" s="407"/>
      <c r="O328" s="407"/>
      <c r="P328" s="407"/>
      <c r="Q328" s="407"/>
      <c r="R328" s="407"/>
      <c r="T328" s="407"/>
      <c r="U328" s="569"/>
    </row>
    <row r="329" spans="1:21" x14ac:dyDescent="0.25">
      <c r="A329" s="411"/>
      <c r="B329" s="408"/>
      <c r="C329" s="407"/>
      <c r="D329" s="407"/>
      <c r="E329" s="407"/>
      <c r="F329" s="573"/>
      <c r="G329" s="407"/>
      <c r="I329" s="407"/>
      <c r="J329" s="407"/>
      <c r="K329" s="407"/>
      <c r="L329" s="573"/>
      <c r="M329" s="407"/>
      <c r="N329" s="407"/>
      <c r="O329" s="407"/>
      <c r="P329" s="407"/>
      <c r="Q329" s="407"/>
      <c r="R329" s="407"/>
      <c r="T329" s="407"/>
      <c r="U329" s="569"/>
    </row>
    <row r="330" spans="1:21" x14ac:dyDescent="0.25">
      <c r="A330" s="411"/>
      <c r="B330" s="408"/>
      <c r="C330" s="407"/>
      <c r="D330" s="407"/>
      <c r="E330" s="407"/>
      <c r="F330" s="573"/>
      <c r="G330" s="407"/>
      <c r="I330" s="407"/>
      <c r="J330" s="407"/>
      <c r="K330" s="407"/>
      <c r="L330" s="573"/>
      <c r="M330" s="407"/>
      <c r="N330" s="407"/>
      <c r="O330" s="407"/>
      <c r="P330" s="407"/>
      <c r="Q330" s="407"/>
      <c r="R330" s="407"/>
      <c r="T330" s="407"/>
      <c r="U330" s="569"/>
    </row>
    <row r="331" spans="1:21" x14ac:dyDescent="0.25">
      <c r="A331" s="411"/>
      <c r="B331" s="408"/>
      <c r="C331" s="407"/>
      <c r="D331" s="407"/>
      <c r="E331" s="407"/>
      <c r="F331" s="573"/>
      <c r="G331" s="407"/>
      <c r="I331" s="407"/>
      <c r="J331" s="407"/>
      <c r="K331" s="407"/>
      <c r="L331" s="573"/>
      <c r="M331" s="407"/>
      <c r="N331" s="407"/>
      <c r="O331" s="407"/>
      <c r="P331" s="407"/>
      <c r="Q331" s="407"/>
      <c r="R331" s="407"/>
      <c r="T331" s="407"/>
      <c r="U331" s="569"/>
    </row>
    <row r="332" spans="1:21" x14ac:dyDescent="0.25">
      <c r="A332" s="411"/>
      <c r="B332" s="408"/>
      <c r="C332" s="407"/>
      <c r="D332" s="407"/>
      <c r="E332" s="407"/>
      <c r="F332" s="573"/>
      <c r="G332" s="407"/>
      <c r="I332" s="407"/>
      <c r="J332" s="407"/>
      <c r="K332" s="407"/>
      <c r="L332" s="573"/>
      <c r="M332" s="407"/>
      <c r="N332" s="407"/>
      <c r="O332" s="407"/>
      <c r="P332" s="407"/>
      <c r="Q332" s="407"/>
      <c r="R332" s="407"/>
      <c r="T332" s="407"/>
      <c r="U332" s="569"/>
    </row>
    <row r="333" spans="1:21" x14ac:dyDescent="0.25">
      <c r="A333" s="411"/>
      <c r="B333" s="408"/>
      <c r="C333" s="407"/>
      <c r="D333" s="407"/>
      <c r="E333" s="407"/>
      <c r="F333" s="573"/>
      <c r="G333" s="407"/>
      <c r="I333" s="407"/>
      <c r="J333" s="407"/>
      <c r="K333" s="407"/>
      <c r="L333" s="573"/>
      <c r="M333" s="407"/>
      <c r="N333" s="407"/>
      <c r="O333" s="407"/>
      <c r="P333" s="407"/>
      <c r="Q333" s="407"/>
      <c r="R333" s="407"/>
      <c r="T333" s="407"/>
      <c r="U333" s="569"/>
    </row>
    <row r="334" spans="1:21" x14ac:dyDescent="0.25">
      <c r="A334" s="411"/>
      <c r="B334" s="408"/>
      <c r="C334" s="407"/>
      <c r="D334" s="407"/>
      <c r="E334" s="407"/>
      <c r="F334" s="573"/>
      <c r="G334" s="407"/>
      <c r="I334" s="407"/>
      <c r="J334" s="407"/>
      <c r="K334" s="407"/>
      <c r="L334" s="573"/>
      <c r="M334" s="407"/>
      <c r="N334" s="407"/>
      <c r="O334" s="407"/>
      <c r="P334" s="407"/>
      <c r="Q334" s="407"/>
      <c r="R334" s="407"/>
      <c r="T334" s="407"/>
      <c r="U334" s="569"/>
    </row>
    <row r="335" spans="1:21" x14ac:dyDescent="0.25">
      <c r="A335" s="411"/>
      <c r="B335" s="408"/>
      <c r="C335" s="407"/>
      <c r="D335" s="407"/>
      <c r="E335" s="407"/>
      <c r="F335" s="573"/>
      <c r="G335" s="407"/>
      <c r="I335" s="407"/>
      <c r="J335" s="407"/>
      <c r="K335" s="407"/>
      <c r="L335" s="573"/>
      <c r="M335" s="407"/>
      <c r="N335" s="407"/>
      <c r="O335" s="407"/>
      <c r="P335" s="407"/>
      <c r="Q335" s="407"/>
      <c r="R335" s="407"/>
      <c r="T335" s="407"/>
      <c r="U335" s="569"/>
    </row>
    <row r="336" spans="1:21" x14ac:dyDescent="0.25">
      <c r="A336" s="411"/>
      <c r="B336" s="408"/>
      <c r="C336" s="407"/>
      <c r="D336" s="407"/>
      <c r="E336" s="407"/>
      <c r="F336" s="573"/>
      <c r="G336" s="407"/>
      <c r="I336" s="407"/>
      <c r="J336" s="407"/>
      <c r="K336" s="407"/>
      <c r="L336" s="573"/>
      <c r="M336" s="407"/>
      <c r="N336" s="407"/>
      <c r="O336" s="407"/>
      <c r="P336" s="407"/>
      <c r="Q336" s="407"/>
      <c r="R336" s="407"/>
      <c r="T336" s="407"/>
      <c r="U336" s="569"/>
    </row>
    <row r="337" spans="1:21" x14ac:dyDescent="0.25">
      <c r="A337" s="411"/>
      <c r="B337" s="408"/>
      <c r="C337" s="407"/>
      <c r="D337" s="407"/>
      <c r="E337" s="407"/>
      <c r="F337" s="573"/>
      <c r="G337" s="407"/>
      <c r="I337" s="407"/>
      <c r="J337" s="407"/>
      <c r="K337" s="407"/>
      <c r="L337" s="573"/>
      <c r="M337" s="407"/>
      <c r="N337" s="407"/>
      <c r="O337" s="407"/>
      <c r="P337" s="407"/>
      <c r="Q337" s="407"/>
      <c r="R337" s="407"/>
      <c r="T337" s="407"/>
      <c r="U337" s="569"/>
    </row>
    <row r="338" spans="1:21" x14ac:dyDescent="0.25">
      <c r="A338" s="411"/>
      <c r="B338" s="408"/>
      <c r="C338" s="407"/>
      <c r="D338" s="407"/>
      <c r="E338" s="407"/>
      <c r="F338" s="573"/>
      <c r="G338" s="407"/>
      <c r="I338" s="407"/>
      <c r="J338" s="407"/>
      <c r="K338" s="407"/>
      <c r="L338" s="573"/>
      <c r="M338" s="407"/>
      <c r="N338" s="407"/>
      <c r="O338" s="407"/>
      <c r="P338" s="407"/>
      <c r="Q338" s="407"/>
      <c r="R338" s="407"/>
      <c r="T338" s="407"/>
      <c r="U338" s="569"/>
    </row>
    <row r="339" spans="1:21" x14ac:dyDescent="0.25">
      <c r="A339" s="411"/>
      <c r="B339" s="408"/>
      <c r="C339" s="407"/>
      <c r="D339" s="407"/>
      <c r="E339" s="407"/>
      <c r="F339" s="573"/>
      <c r="G339" s="407"/>
      <c r="I339" s="407"/>
      <c r="J339" s="407"/>
      <c r="K339" s="407"/>
      <c r="L339" s="573"/>
      <c r="M339" s="407"/>
      <c r="N339" s="407"/>
      <c r="O339" s="407"/>
      <c r="P339" s="407"/>
      <c r="Q339" s="407"/>
      <c r="R339" s="407"/>
      <c r="T339" s="407"/>
      <c r="U339" s="569"/>
    </row>
    <row r="340" spans="1:21" x14ac:dyDescent="0.25">
      <c r="A340" s="411"/>
      <c r="B340" s="408"/>
      <c r="C340" s="407"/>
      <c r="D340" s="407"/>
      <c r="E340" s="407"/>
      <c r="F340" s="573"/>
      <c r="G340" s="407"/>
      <c r="I340" s="407"/>
      <c r="J340" s="407"/>
      <c r="K340" s="407"/>
      <c r="L340" s="573"/>
      <c r="M340" s="407"/>
      <c r="N340" s="407"/>
      <c r="O340" s="407"/>
      <c r="P340" s="407"/>
      <c r="Q340" s="407"/>
      <c r="R340" s="407"/>
      <c r="T340" s="407"/>
      <c r="U340" s="569"/>
    </row>
    <row r="341" spans="1:21" x14ac:dyDescent="0.25">
      <c r="A341" s="411"/>
      <c r="B341" s="408"/>
      <c r="C341" s="407"/>
      <c r="D341" s="407"/>
      <c r="E341" s="407"/>
      <c r="F341" s="573"/>
      <c r="G341" s="407"/>
      <c r="I341" s="407"/>
      <c r="J341" s="407"/>
      <c r="K341" s="407"/>
      <c r="L341" s="573"/>
      <c r="M341" s="407"/>
      <c r="N341" s="407"/>
      <c r="O341" s="407"/>
      <c r="P341" s="407"/>
      <c r="Q341" s="407"/>
      <c r="R341" s="407"/>
      <c r="T341" s="407"/>
      <c r="U341" s="569"/>
    </row>
    <row r="342" spans="1:21" x14ac:dyDescent="0.25">
      <c r="A342" s="411"/>
      <c r="B342" s="408"/>
      <c r="C342" s="407"/>
      <c r="D342" s="407"/>
      <c r="E342" s="407"/>
      <c r="F342" s="573"/>
      <c r="G342" s="407"/>
      <c r="I342" s="407"/>
      <c r="J342" s="407"/>
      <c r="K342" s="407"/>
      <c r="L342" s="573"/>
      <c r="M342" s="407"/>
      <c r="N342" s="407"/>
      <c r="O342" s="407"/>
      <c r="P342" s="407"/>
      <c r="Q342" s="407"/>
      <c r="R342" s="407"/>
      <c r="T342" s="407"/>
      <c r="U342" s="569"/>
    </row>
    <row r="343" spans="1:21" x14ac:dyDescent="0.25">
      <c r="A343" s="411"/>
      <c r="B343" s="408"/>
      <c r="C343" s="407"/>
      <c r="D343" s="407"/>
      <c r="E343" s="407"/>
      <c r="F343" s="573"/>
      <c r="G343" s="407"/>
      <c r="I343" s="407"/>
      <c r="J343" s="407"/>
      <c r="K343" s="407"/>
      <c r="L343" s="573"/>
      <c r="M343" s="407"/>
      <c r="N343" s="407"/>
      <c r="O343" s="407"/>
      <c r="P343" s="407"/>
      <c r="Q343" s="407"/>
      <c r="R343" s="407"/>
      <c r="T343" s="407"/>
      <c r="U343" s="569"/>
    </row>
    <row r="344" spans="1:21" x14ac:dyDescent="0.25">
      <c r="A344" s="411"/>
      <c r="B344" s="408"/>
      <c r="C344" s="407"/>
      <c r="D344" s="407"/>
      <c r="E344" s="407"/>
      <c r="F344" s="573"/>
      <c r="G344" s="407"/>
      <c r="I344" s="407"/>
      <c r="J344" s="407"/>
      <c r="K344" s="407"/>
      <c r="L344" s="573"/>
      <c r="M344" s="407"/>
      <c r="N344" s="407"/>
      <c r="O344" s="407"/>
      <c r="P344" s="407"/>
      <c r="Q344" s="407"/>
      <c r="R344" s="407"/>
      <c r="T344" s="407"/>
      <c r="U344" s="569"/>
    </row>
    <row r="345" spans="1:21" x14ac:dyDescent="0.25">
      <c r="A345" s="411"/>
      <c r="B345" s="408"/>
      <c r="C345" s="407"/>
      <c r="D345" s="407"/>
      <c r="E345" s="407"/>
      <c r="F345" s="573"/>
      <c r="G345" s="407"/>
      <c r="I345" s="407"/>
      <c r="J345" s="407"/>
      <c r="K345" s="407"/>
      <c r="L345" s="573"/>
      <c r="M345" s="407"/>
      <c r="N345" s="407"/>
      <c r="O345" s="407"/>
      <c r="P345" s="407"/>
      <c r="Q345" s="407"/>
      <c r="R345" s="407"/>
      <c r="T345" s="407"/>
      <c r="U345" s="569"/>
    </row>
    <row r="346" spans="1:21" x14ac:dyDescent="0.25">
      <c r="A346" s="411"/>
      <c r="B346" s="408"/>
      <c r="C346" s="407"/>
      <c r="D346" s="407"/>
      <c r="E346" s="407"/>
      <c r="F346" s="573"/>
      <c r="G346" s="407"/>
      <c r="I346" s="407"/>
      <c r="J346" s="407"/>
      <c r="K346" s="407"/>
      <c r="L346" s="573"/>
      <c r="M346" s="407"/>
      <c r="N346" s="407"/>
      <c r="O346" s="407"/>
      <c r="P346" s="407"/>
      <c r="Q346" s="407"/>
      <c r="R346" s="407"/>
      <c r="T346" s="407"/>
      <c r="U346" s="569"/>
    </row>
    <row r="347" spans="1:21" x14ac:dyDescent="0.25">
      <c r="A347" s="411"/>
      <c r="B347" s="408"/>
      <c r="C347" s="407"/>
      <c r="D347" s="407"/>
      <c r="E347" s="407"/>
      <c r="F347" s="573"/>
      <c r="G347" s="407"/>
      <c r="I347" s="407"/>
      <c r="J347" s="407"/>
      <c r="K347" s="407"/>
      <c r="L347" s="573"/>
      <c r="M347" s="407"/>
      <c r="N347" s="407"/>
      <c r="O347" s="407"/>
      <c r="P347" s="407"/>
      <c r="Q347" s="407"/>
      <c r="R347" s="407"/>
      <c r="T347" s="407"/>
      <c r="U347" s="569"/>
    </row>
    <row r="348" spans="1:21" x14ac:dyDescent="0.25">
      <c r="A348" s="411"/>
      <c r="B348" s="408"/>
      <c r="C348" s="407"/>
      <c r="D348" s="407"/>
      <c r="E348" s="407"/>
      <c r="F348" s="573"/>
      <c r="G348" s="407"/>
      <c r="I348" s="407"/>
      <c r="J348" s="407"/>
      <c r="K348" s="407"/>
      <c r="L348" s="573"/>
      <c r="M348" s="407"/>
      <c r="N348" s="407"/>
      <c r="O348" s="407"/>
      <c r="P348" s="407"/>
      <c r="Q348" s="407"/>
      <c r="R348" s="407"/>
      <c r="T348" s="407"/>
      <c r="U348" s="569"/>
    </row>
    <row r="349" spans="1:21" x14ac:dyDescent="0.25">
      <c r="A349" s="411"/>
      <c r="B349" s="408"/>
      <c r="C349" s="407"/>
      <c r="D349" s="407"/>
      <c r="E349" s="407"/>
      <c r="F349" s="573"/>
      <c r="G349" s="407"/>
      <c r="I349" s="407"/>
      <c r="J349" s="407"/>
      <c r="K349" s="407"/>
      <c r="L349" s="573"/>
      <c r="M349" s="407"/>
      <c r="N349" s="407"/>
      <c r="O349" s="407"/>
      <c r="P349" s="407"/>
      <c r="Q349" s="407"/>
      <c r="R349" s="407"/>
      <c r="T349" s="407"/>
      <c r="U349" s="569"/>
    </row>
    <row r="350" spans="1:21" x14ac:dyDescent="0.25">
      <c r="A350" s="411"/>
      <c r="B350" s="408"/>
      <c r="C350" s="407"/>
      <c r="D350" s="407"/>
      <c r="E350" s="407"/>
      <c r="F350" s="573"/>
      <c r="G350" s="407"/>
      <c r="I350" s="407"/>
      <c r="J350" s="407"/>
      <c r="K350" s="407"/>
      <c r="L350" s="573"/>
      <c r="M350" s="407"/>
      <c r="N350" s="407"/>
      <c r="O350" s="407"/>
      <c r="P350" s="407"/>
      <c r="Q350" s="407"/>
      <c r="R350" s="407"/>
      <c r="T350" s="407"/>
      <c r="U350" s="569"/>
    </row>
    <row r="351" spans="1:21" x14ac:dyDescent="0.25">
      <c r="A351" s="411"/>
      <c r="B351" s="408"/>
      <c r="C351" s="407"/>
      <c r="D351" s="407"/>
      <c r="E351" s="407"/>
      <c r="F351" s="573"/>
      <c r="G351" s="407"/>
      <c r="I351" s="407"/>
      <c r="J351" s="407"/>
      <c r="K351" s="407"/>
      <c r="L351" s="573"/>
      <c r="M351" s="407"/>
      <c r="N351" s="407"/>
      <c r="O351" s="407"/>
      <c r="P351" s="407"/>
      <c r="Q351" s="407"/>
      <c r="R351" s="407"/>
      <c r="T351" s="407"/>
      <c r="U351" s="569"/>
    </row>
    <row r="352" spans="1:21" x14ac:dyDescent="0.25">
      <c r="A352" s="411"/>
      <c r="B352" s="408"/>
      <c r="C352" s="407"/>
      <c r="D352" s="407"/>
      <c r="E352" s="407"/>
      <c r="F352" s="573"/>
      <c r="G352" s="407"/>
      <c r="I352" s="407"/>
      <c r="J352" s="407"/>
      <c r="K352" s="407"/>
      <c r="L352" s="573"/>
      <c r="M352" s="407"/>
      <c r="N352" s="407"/>
      <c r="O352" s="407"/>
      <c r="P352" s="407"/>
      <c r="Q352" s="407"/>
      <c r="R352" s="407"/>
      <c r="T352" s="407"/>
      <c r="U352" s="569"/>
    </row>
    <row r="353" spans="1:21" x14ac:dyDescent="0.25">
      <c r="A353" s="411"/>
      <c r="B353" s="408"/>
      <c r="C353" s="407"/>
      <c r="D353" s="407"/>
      <c r="E353" s="407"/>
      <c r="F353" s="573"/>
      <c r="G353" s="407"/>
      <c r="I353" s="407"/>
      <c r="J353" s="407"/>
      <c r="K353" s="407"/>
      <c r="L353" s="573"/>
      <c r="M353" s="407"/>
      <c r="N353" s="407"/>
      <c r="O353" s="407"/>
      <c r="P353" s="407"/>
      <c r="Q353" s="407"/>
      <c r="R353" s="407"/>
      <c r="T353" s="407"/>
      <c r="U353" s="569"/>
    </row>
    <row r="354" spans="1:21" x14ac:dyDescent="0.25">
      <c r="A354" s="411"/>
      <c r="B354" s="408"/>
      <c r="C354" s="407"/>
      <c r="D354" s="407"/>
      <c r="E354" s="407"/>
      <c r="F354" s="573"/>
      <c r="G354" s="407"/>
      <c r="I354" s="407"/>
      <c r="J354" s="407"/>
      <c r="K354" s="407"/>
      <c r="L354" s="573"/>
      <c r="M354" s="407"/>
      <c r="N354" s="407"/>
      <c r="O354" s="407"/>
      <c r="P354" s="407"/>
      <c r="Q354" s="407"/>
      <c r="R354" s="407"/>
      <c r="T354" s="407"/>
      <c r="U354" s="569"/>
    </row>
    <row r="355" spans="1:21" x14ac:dyDescent="0.25">
      <c r="A355" s="411"/>
      <c r="B355" s="408"/>
      <c r="C355" s="407"/>
      <c r="D355" s="407"/>
      <c r="E355" s="407"/>
      <c r="F355" s="573"/>
      <c r="G355" s="407"/>
      <c r="I355" s="407"/>
      <c r="J355" s="407"/>
      <c r="K355" s="407"/>
      <c r="L355" s="573"/>
      <c r="M355" s="407"/>
      <c r="N355" s="407"/>
      <c r="O355" s="407"/>
      <c r="P355" s="407"/>
      <c r="Q355" s="407"/>
      <c r="R355" s="407"/>
      <c r="T355" s="407"/>
      <c r="U355" s="569"/>
    </row>
    <row r="356" spans="1:21" x14ac:dyDescent="0.25">
      <c r="A356" s="411"/>
      <c r="B356" s="408"/>
      <c r="C356" s="407"/>
      <c r="D356" s="407"/>
      <c r="E356" s="407"/>
      <c r="F356" s="573"/>
      <c r="G356" s="407"/>
      <c r="I356" s="407"/>
      <c r="J356" s="407"/>
      <c r="K356" s="407"/>
      <c r="L356" s="573"/>
      <c r="M356" s="407"/>
      <c r="N356" s="407"/>
      <c r="O356" s="407"/>
      <c r="P356" s="407"/>
      <c r="Q356" s="407"/>
      <c r="R356" s="407"/>
      <c r="T356" s="407"/>
      <c r="U356" s="569"/>
    </row>
    <row r="357" spans="1:21" x14ac:dyDescent="0.25">
      <c r="A357" s="411"/>
      <c r="B357" s="408"/>
      <c r="C357" s="407"/>
      <c r="D357" s="407"/>
      <c r="E357" s="407"/>
      <c r="F357" s="573"/>
      <c r="G357" s="407"/>
      <c r="I357" s="407"/>
      <c r="J357" s="407"/>
      <c r="K357" s="407"/>
      <c r="L357" s="573"/>
      <c r="M357" s="407"/>
      <c r="N357" s="407"/>
      <c r="O357" s="407"/>
      <c r="P357" s="407"/>
      <c r="Q357" s="407"/>
      <c r="R357" s="407"/>
      <c r="T357" s="407"/>
      <c r="U357" s="569"/>
    </row>
    <row r="358" spans="1:21" x14ac:dyDescent="0.25">
      <c r="A358" s="411"/>
      <c r="B358" s="408"/>
      <c r="C358" s="407"/>
      <c r="D358" s="407"/>
      <c r="E358" s="407"/>
      <c r="F358" s="573"/>
      <c r="G358" s="407"/>
      <c r="I358" s="407"/>
      <c r="J358" s="407"/>
      <c r="K358" s="407"/>
      <c r="L358" s="573"/>
      <c r="M358" s="407"/>
      <c r="N358" s="407"/>
      <c r="O358" s="407"/>
      <c r="P358" s="407"/>
      <c r="Q358" s="407"/>
      <c r="R358" s="407"/>
      <c r="T358" s="407"/>
      <c r="U358" s="569"/>
    </row>
    <row r="359" spans="1:21" x14ac:dyDescent="0.25">
      <c r="A359" s="411"/>
      <c r="B359" s="408"/>
      <c r="C359" s="407"/>
      <c r="D359" s="407"/>
      <c r="E359" s="407"/>
      <c r="F359" s="573"/>
      <c r="G359" s="407"/>
      <c r="I359" s="407"/>
      <c r="J359" s="407"/>
      <c r="K359" s="407"/>
      <c r="L359" s="573"/>
      <c r="M359" s="407"/>
      <c r="N359" s="407"/>
      <c r="O359" s="407"/>
      <c r="P359" s="407"/>
      <c r="Q359" s="407"/>
      <c r="R359" s="407"/>
      <c r="T359" s="407"/>
      <c r="U359" s="569"/>
    </row>
    <row r="360" spans="1:21" x14ac:dyDescent="0.25">
      <c r="A360" s="411"/>
      <c r="B360" s="408"/>
      <c r="C360" s="407"/>
      <c r="D360" s="407"/>
      <c r="E360" s="407"/>
      <c r="F360" s="573"/>
      <c r="G360" s="407"/>
      <c r="I360" s="407"/>
      <c r="J360" s="407"/>
      <c r="K360" s="407"/>
      <c r="L360" s="573"/>
      <c r="M360" s="407"/>
      <c r="N360" s="407"/>
      <c r="O360" s="407"/>
      <c r="P360" s="407"/>
      <c r="Q360" s="407"/>
      <c r="R360" s="407"/>
      <c r="T360" s="407"/>
      <c r="U360" s="569"/>
    </row>
    <row r="361" spans="1:21" x14ac:dyDescent="0.25">
      <c r="A361" s="411"/>
      <c r="B361" s="408"/>
      <c r="C361" s="407"/>
      <c r="D361" s="407"/>
      <c r="E361" s="407"/>
      <c r="F361" s="573"/>
      <c r="G361" s="407"/>
      <c r="I361" s="407"/>
      <c r="J361" s="407"/>
      <c r="K361" s="407"/>
      <c r="L361" s="573"/>
      <c r="M361" s="407"/>
      <c r="N361" s="407"/>
      <c r="O361" s="407"/>
      <c r="P361" s="407"/>
      <c r="Q361" s="407"/>
      <c r="R361" s="407"/>
      <c r="T361" s="407"/>
      <c r="U361" s="569"/>
    </row>
    <row r="362" spans="1:21" x14ac:dyDescent="0.25">
      <c r="A362" s="411"/>
      <c r="B362" s="408"/>
      <c r="C362" s="407"/>
      <c r="D362" s="407"/>
      <c r="E362" s="407"/>
      <c r="F362" s="573"/>
      <c r="G362" s="407"/>
      <c r="I362" s="407"/>
      <c r="J362" s="407"/>
      <c r="K362" s="407"/>
      <c r="L362" s="573"/>
      <c r="M362" s="407"/>
      <c r="N362" s="407"/>
      <c r="O362" s="407"/>
      <c r="P362" s="407"/>
      <c r="Q362" s="407"/>
      <c r="R362" s="407"/>
      <c r="T362" s="407"/>
      <c r="U362" s="569"/>
    </row>
    <row r="363" spans="1:21" x14ac:dyDescent="0.25">
      <c r="A363" s="411"/>
      <c r="B363" s="408"/>
      <c r="C363" s="407"/>
      <c r="D363" s="407"/>
      <c r="E363" s="407"/>
      <c r="F363" s="573"/>
      <c r="G363" s="407"/>
      <c r="I363" s="407"/>
      <c r="J363" s="407"/>
      <c r="K363" s="407"/>
      <c r="L363" s="573"/>
      <c r="M363" s="407"/>
      <c r="N363" s="407"/>
      <c r="O363" s="407"/>
      <c r="P363" s="407"/>
      <c r="Q363" s="407"/>
      <c r="R363" s="407"/>
      <c r="T363" s="407"/>
      <c r="U363" s="569"/>
    </row>
    <row r="364" spans="1:21" x14ac:dyDescent="0.25">
      <c r="A364" s="411"/>
      <c r="B364" s="408"/>
      <c r="C364" s="407"/>
      <c r="D364" s="407"/>
      <c r="E364" s="407"/>
      <c r="F364" s="573"/>
      <c r="G364" s="407"/>
      <c r="I364" s="407"/>
      <c r="J364" s="407"/>
      <c r="K364" s="407"/>
      <c r="L364" s="573"/>
      <c r="M364" s="407"/>
      <c r="N364" s="407"/>
      <c r="O364" s="407"/>
      <c r="P364" s="407"/>
      <c r="Q364" s="407"/>
      <c r="R364" s="407"/>
      <c r="T364" s="407"/>
      <c r="U364" s="569"/>
    </row>
    <row r="365" spans="1:21" x14ac:dyDescent="0.25">
      <c r="A365" s="411"/>
      <c r="B365" s="408"/>
      <c r="C365" s="407"/>
      <c r="D365" s="407"/>
      <c r="E365" s="407"/>
      <c r="F365" s="573"/>
      <c r="G365" s="407"/>
      <c r="I365" s="407"/>
      <c r="J365" s="407"/>
      <c r="K365" s="407"/>
      <c r="L365" s="573"/>
      <c r="M365" s="407"/>
      <c r="N365" s="407"/>
      <c r="O365" s="407"/>
      <c r="P365" s="407"/>
      <c r="Q365" s="407"/>
      <c r="R365" s="407"/>
      <c r="T365" s="407"/>
      <c r="U365" s="569"/>
    </row>
    <row r="366" spans="1:21" x14ac:dyDescent="0.25">
      <c r="A366" s="411"/>
      <c r="B366" s="408"/>
      <c r="C366" s="407"/>
      <c r="D366" s="407"/>
      <c r="E366" s="407"/>
      <c r="F366" s="573"/>
      <c r="G366" s="407"/>
      <c r="I366" s="407"/>
      <c r="J366" s="407"/>
      <c r="K366" s="407"/>
      <c r="L366" s="573"/>
      <c r="M366" s="407"/>
      <c r="N366" s="407"/>
      <c r="O366" s="407"/>
      <c r="P366" s="407"/>
      <c r="Q366" s="407"/>
      <c r="R366" s="407"/>
      <c r="T366" s="407"/>
      <c r="U366" s="569"/>
    </row>
    <row r="367" spans="1:21" x14ac:dyDescent="0.25">
      <c r="A367" s="411"/>
      <c r="B367" s="408"/>
      <c r="C367" s="407"/>
      <c r="D367" s="407"/>
      <c r="E367" s="407"/>
      <c r="F367" s="573"/>
      <c r="G367" s="407"/>
      <c r="I367" s="407"/>
      <c r="J367" s="407"/>
      <c r="K367" s="407"/>
      <c r="L367" s="573"/>
      <c r="M367" s="407"/>
      <c r="N367" s="407"/>
      <c r="O367" s="407"/>
      <c r="P367" s="407"/>
      <c r="Q367" s="407"/>
      <c r="R367" s="407"/>
      <c r="T367" s="407"/>
      <c r="U367" s="569"/>
    </row>
    <row r="368" spans="1:21" x14ac:dyDescent="0.25">
      <c r="A368" s="411"/>
      <c r="B368" s="408"/>
      <c r="C368" s="407"/>
      <c r="D368" s="407"/>
      <c r="E368" s="407"/>
      <c r="F368" s="573"/>
      <c r="G368" s="407"/>
      <c r="I368" s="407"/>
      <c r="J368" s="407"/>
      <c r="K368" s="407"/>
      <c r="L368" s="573"/>
      <c r="M368" s="407"/>
      <c r="N368" s="407"/>
      <c r="O368" s="407"/>
      <c r="P368" s="407"/>
      <c r="Q368" s="407"/>
      <c r="R368" s="407"/>
      <c r="T368" s="407"/>
      <c r="U368" s="569"/>
    </row>
    <row r="369" spans="1:21" x14ac:dyDescent="0.25">
      <c r="A369" s="411"/>
      <c r="B369" s="408"/>
      <c r="C369" s="407"/>
      <c r="D369" s="407"/>
      <c r="E369" s="407"/>
      <c r="F369" s="573"/>
      <c r="G369" s="407"/>
      <c r="I369" s="407"/>
      <c r="J369" s="407"/>
      <c r="K369" s="407"/>
      <c r="L369" s="573"/>
      <c r="M369" s="407"/>
      <c r="N369" s="407"/>
      <c r="O369" s="407"/>
      <c r="P369" s="407"/>
      <c r="Q369" s="407"/>
      <c r="R369" s="407"/>
      <c r="T369" s="407"/>
      <c r="U369" s="569"/>
    </row>
    <row r="370" spans="1:21" x14ac:dyDescent="0.25">
      <c r="A370" s="411"/>
      <c r="B370" s="408"/>
      <c r="C370" s="407"/>
      <c r="D370" s="407"/>
      <c r="E370" s="407"/>
      <c r="F370" s="573"/>
      <c r="G370" s="407"/>
      <c r="I370" s="407"/>
      <c r="J370" s="407"/>
      <c r="K370" s="407"/>
      <c r="L370" s="573"/>
      <c r="M370" s="407"/>
      <c r="N370" s="407"/>
      <c r="O370" s="407"/>
      <c r="P370" s="407"/>
      <c r="Q370" s="407"/>
      <c r="R370" s="407"/>
      <c r="T370" s="407"/>
      <c r="U370" s="569"/>
    </row>
    <row r="371" spans="1:21" x14ac:dyDescent="0.25">
      <c r="A371" s="411"/>
      <c r="B371" s="408"/>
      <c r="C371" s="407"/>
      <c r="D371" s="407"/>
      <c r="E371" s="407"/>
      <c r="F371" s="573"/>
      <c r="G371" s="407"/>
      <c r="I371" s="407"/>
      <c r="J371" s="407"/>
      <c r="K371" s="407"/>
      <c r="L371" s="573"/>
      <c r="M371" s="407"/>
      <c r="N371" s="407"/>
      <c r="O371" s="407"/>
      <c r="P371" s="407"/>
      <c r="Q371" s="407"/>
      <c r="R371" s="407"/>
      <c r="T371" s="407"/>
      <c r="U371" s="569"/>
    </row>
    <row r="372" spans="1:21" x14ac:dyDescent="0.25">
      <c r="A372" s="411"/>
      <c r="B372" s="408"/>
      <c r="C372" s="407"/>
      <c r="D372" s="407"/>
      <c r="E372" s="407"/>
      <c r="F372" s="573"/>
      <c r="G372" s="407"/>
      <c r="I372" s="407"/>
      <c r="J372" s="407"/>
      <c r="K372" s="407"/>
      <c r="L372" s="573"/>
      <c r="M372" s="407"/>
      <c r="N372" s="407"/>
      <c r="O372" s="407"/>
      <c r="P372" s="407"/>
      <c r="Q372" s="407"/>
      <c r="R372" s="407"/>
      <c r="T372" s="407"/>
      <c r="U372" s="569"/>
    </row>
    <row r="373" spans="1:21" x14ac:dyDescent="0.25">
      <c r="A373" s="411"/>
      <c r="B373" s="408"/>
      <c r="C373" s="407"/>
      <c r="D373" s="407"/>
      <c r="E373" s="407"/>
      <c r="F373" s="573"/>
      <c r="G373" s="407"/>
      <c r="I373" s="407"/>
      <c r="J373" s="407"/>
      <c r="K373" s="407"/>
      <c r="L373" s="573"/>
      <c r="M373" s="407"/>
      <c r="N373" s="407"/>
      <c r="O373" s="407"/>
      <c r="P373" s="407"/>
      <c r="Q373" s="407"/>
      <c r="R373" s="407"/>
      <c r="T373" s="407"/>
      <c r="U373" s="569"/>
    </row>
    <row r="374" spans="1:21" x14ac:dyDescent="0.25">
      <c r="A374" s="411"/>
      <c r="B374" s="408"/>
      <c r="C374" s="407"/>
      <c r="D374" s="407"/>
      <c r="E374" s="407"/>
      <c r="F374" s="573"/>
      <c r="G374" s="407"/>
      <c r="I374" s="407"/>
      <c r="J374" s="407"/>
      <c r="K374" s="407"/>
      <c r="L374" s="573"/>
      <c r="M374" s="407"/>
      <c r="N374" s="407"/>
      <c r="O374" s="407"/>
      <c r="P374" s="407"/>
      <c r="Q374" s="407"/>
      <c r="R374" s="407"/>
      <c r="T374" s="407"/>
      <c r="U374" s="569"/>
    </row>
    <row r="375" spans="1:21" x14ac:dyDescent="0.25">
      <c r="A375" s="411"/>
      <c r="B375" s="408"/>
      <c r="C375" s="407"/>
      <c r="D375" s="407"/>
      <c r="E375" s="407"/>
      <c r="F375" s="573"/>
      <c r="G375" s="407"/>
      <c r="I375" s="407"/>
      <c r="J375" s="407"/>
      <c r="K375" s="407"/>
      <c r="L375" s="573"/>
      <c r="M375" s="407"/>
      <c r="N375" s="407"/>
      <c r="O375" s="407"/>
      <c r="P375" s="407"/>
      <c r="Q375" s="407"/>
      <c r="R375" s="407"/>
      <c r="T375" s="407"/>
      <c r="U375" s="569"/>
    </row>
    <row r="376" spans="1:21" x14ac:dyDescent="0.25">
      <c r="A376" s="411"/>
      <c r="B376" s="408"/>
      <c r="C376" s="407"/>
      <c r="D376" s="407"/>
      <c r="E376" s="407"/>
      <c r="F376" s="573"/>
      <c r="G376" s="407"/>
      <c r="I376" s="407"/>
      <c r="J376" s="407"/>
      <c r="K376" s="407"/>
      <c r="L376" s="573"/>
      <c r="M376" s="407"/>
      <c r="N376" s="407"/>
      <c r="O376" s="407"/>
      <c r="P376" s="407"/>
      <c r="Q376" s="407"/>
      <c r="R376" s="407"/>
      <c r="T376" s="407"/>
      <c r="U376" s="569"/>
    </row>
    <row r="377" spans="1:21" x14ac:dyDescent="0.25">
      <c r="A377" s="411"/>
      <c r="B377" s="408"/>
      <c r="C377" s="407"/>
      <c r="D377" s="407"/>
      <c r="E377" s="407"/>
      <c r="F377" s="573"/>
      <c r="G377" s="407"/>
      <c r="I377" s="407"/>
      <c r="J377" s="407"/>
      <c r="K377" s="407"/>
      <c r="L377" s="573"/>
      <c r="M377" s="407"/>
      <c r="N377" s="407"/>
      <c r="O377" s="407"/>
      <c r="P377" s="407"/>
      <c r="Q377" s="407"/>
      <c r="R377" s="407"/>
      <c r="T377" s="407"/>
      <c r="U377" s="569"/>
    </row>
    <row r="378" spans="1:21" x14ac:dyDescent="0.25">
      <c r="A378" s="411"/>
      <c r="B378" s="408"/>
      <c r="C378" s="407"/>
      <c r="D378" s="407"/>
      <c r="E378" s="407"/>
      <c r="F378" s="573"/>
      <c r="G378" s="407"/>
      <c r="I378" s="407"/>
      <c r="J378" s="407"/>
      <c r="K378" s="407"/>
      <c r="L378" s="573"/>
      <c r="M378" s="407"/>
      <c r="N378" s="407"/>
      <c r="O378" s="407"/>
      <c r="P378" s="407"/>
      <c r="Q378" s="407"/>
      <c r="R378" s="407"/>
      <c r="T378" s="407"/>
      <c r="U378" s="569"/>
    </row>
    <row r="379" spans="1:21" x14ac:dyDescent="0.25">
      <c r="A379" s="411"/>
      <c r="B379" s="408"/>
      <c r="C379" s="407"/>
      <c r="D379" s="407"/>
      <c r="E379" s="407"/>
      <c r="F379" s="573"/>
      <c r="G379" s="407"/>
      <c r="I379" s="407"/>
      <c r="J379" s="407"/>
      <c r="K379" s="407"/>
      <c r="L379" s="573"/>
      <c r="M379" s="407"/>
      <c r="N379" s="407"/>
      <c r="O379" s="407"/>
      <c r="P379" s="407"/>
      <c r="Q379" s="407"/>
      <c r="R379" s="407"/>
      <c r="T379" s="407"/>
      <c r="U379" s="569"/>
    </row>
    <row r="380" spans="1:21" x14ac:dyDescent="0.25">
      <c r="A380" s="411"/>
      <c r="B380" s="408"/>
      <c r="C380" s="407"/>
      <c r="D380" s="407"/>
      <c r="E380" s="407"/>
      <c r="F380" s="573"/>
      <c r="G380" s="407"/>
      <c r="I380" s="407"/>
      <c r="J380" s="407"/>
      <c r="K380" s="407"/>
      <c r="L380" s="573"/>
      <c r="M380" s="407"/>
      <c r="N380" s="407"/>
      <c r="O380" s="407"/>
      <c r="P380" s="407"/>
      <c r="Q380" s="407"/>
      <c r="R380" s="407"/>
      <c r="T380" s="407"/>
      <c r="U380" s="569"/>
    </row>
    <row r="381" spans="1:21" x14ac:dyDescent="0.25">
      <c r="A381" s="411"/>
      <c r="B381" s="408"/>
      <c r="C381" s="407"/>
      <c r="D381" s="407"/>
      <c r="E381" s="407"/>
      <c r="F381" s="573"/>
      <c r="G381" s="407"/>
      <c r="I381" s="407"/>
      <c r="J381" s="407"/>
      <c r="K381" s="407"/>
      <c r="L381" s="573"/>
      <c r="M381" s="407"/>
      <c r="N381" s="407"/>
      <c r="O381" s="407"/>
      <c r="P381" s="407"/>
      <c r="Q381" s="407"/>
      <c r="R381" s="407"/>
      <c r="T381" s="407"/>
      <c r="U381" s="569"/>
    </row>
    <row r="382" spans="1:21" x14ac:dyDescent="0.25">
      <c r="A382" s="411"/>
      <c r="B382" s="408"/>
      <c r="C382" s="407"/>
      <c r="D382" s="407"/>
      <c r="E382" s="407"/>
      <c r="F382" s="573"/>
      <c r="G382" s="407"/>
      <c r="I382" s="407"/>
      <c r="J382" s="407"/>
      <c r="K382" s="407"/>
      <c r="L382" s="573"/>
      <c r="M382" s="407"/>
      <c r="N382" s="407"/>
      <c r="O382" s="407"/>
      <c r="P382" s="407"/>
      <c r="Q382" s="407"/>
      <c r="R382" s="407"/>
      <c r="T382" s="407"/>
      <c r="U382" s="569"/>
    </row>
    <row r="383" spans="1:21" x14ac:dyDescent="0.25">
      <c r="A383" s="411"/>
      <c r="B383" s="408"/>
      <c r="C383" s="407"/>
      <c r="D383" s="407"/>
      <c r="E383" s="407"/>
      <c r="F383" s="573"/>
      <c r="G383" s="407"/>
      <c r="I383" s="407"/>
      <c r="J383" s="407"/>
      <c r="K383" s="407"/>
      <c r="L383" s="573"/>
      <c r="M383" s="407"/>
      <c r="N383" s="407"/>
      <c r="O383" s="407"/>
      <c r="P383" s="407"/>
      <c r="Q383" s="407"/>
      <c r="R383" s="407"/>
      <c r="T383" s="407"/>
      <c r="U383" s="569"/>
    </row>
    <row r="384" spans="1:21" x14ac:dyDescent="0.25">
      <c r="A384" s="411"/>
      <c r="B384" s="408"/>
      <c r="C384" s="407"/>
      <c r="D384" s="407"/>
      <c r="E384" s="407"/>
      <c r="F384" s="573"/>
      <c r="G384" s="407"/>
      <c r="I384" s="407"/>
      <c r="J384" s="407"/>
      <c r="K384" s="407"/>
      <c r="L384" s="573"/>
      <c r="M384" s="407"/>
      <c r="N384" s="407"/>
      <c r="O384" s="407"/>
      <c r="P384" s="407"/>
      <c r="Q384" s="407"/>
      <c r="R384" s="407"/>
      <c r="T384" s="407"/>
      <c r="U384" s="569"/>
    </row>
    <row r="385" spans="1:21" x14ac:dyDescent="0.25">
      <c r="A385" s="411"/>
      <c r="B385" s="408"/>
      <c r="C385" s="407"/>
      <c r="D385" s="407"/>
      <c r="E385" s="407"/>
      <c r="F385" s="573"/>
      <c r="G385" s="407"/>
      <c r="I385" s="407"/>
      <c r="J385" s="407"/>
      <c r="K385" s="407"/>
      <c r="L385" s="573"/>
      <c r="M385" s="407"/>
      <c r="N385" s="407"/>
      <c r="O385" s="407"/>
      <c r="P385" s="407"/>
      <c r="Q385" s="407"/>
      <c r="R385" s="407"/>
      <c r="T385" s="407"/>
      <c r="U385" s="569"/>
    </row>
    <row r="386" spans="1:21" x14ac:dyDescent="0.25">
      <c r="A386" s="411"/>
      <c r="B386" s="408"/>
      <c r="C386" s="407"/>
      <c r="D386" s="407"/>
      <c r="E386" s="407"/>
      <c r="F386" s="573"/>
      <c r="G386" s="407"/>
      <c r="I386" s="407"/>
      <c r="J386" s="407"/>
      <c r="K386" s="407"/>
      <c r="L386" s="573"/>
      <c r="M386" s="407"/>
      <c r="N386" s="407"/>
      <c r="O386" s="407"/>
      <c r="P386" s="407"/>
      <c r="Q386" s="407"/>
      <c r="R386" s="407"/>
      <c r="T386" s="407"/>
      <c r="U386" s="569"/>
    </row>
    <row r="387" spans="1:21" x14ac:dyDescent="0.25">
      <c r="A387" s="411"/>
      <c r="B387" s="408"/>
      <c r="C387" s="407"/>
      <c r="D387" s="407"/>
      <c r="E387" s="407"/>
      <c r="F387" s="573"/>
      <c r="G387" s="407"/>
      <c r="I387" s="407"/>
      <c r="J387" s="407"/>
      <c r="K387" s="407"/>
      <c r="L387" s="573"/>
      <c r="M387" s="407"/>
      <c r="N387" s="407"/>
      <c r="O387" s="407"/>
      <c r="P387" s="407"/>
      <c r="Q387" s="407"/>
      <c r="R387" s="407"/>
      <c r="T387" s="407"/>
      <c r="U387" s="569"/>
    </row>
    <row r="388" spans="1:21" x14ac:dyDescent="0.25">
      <c r="A388" s="411"/>
      <c r="B388" s="408"/>
      <c r="C388" s="407"/>
      <c r="D388" s="407"/>
      <c r="E388" s="407"/>
      <c r="F388" s="573"/>
      <c r="G388" s="407"/>
      <c r="I388" s="407"/>
      <c r="J388" s="407"/>
      <c r="K388" s="407"/>
      <c r="L388" s="573"/>
      <c r="M388" s="407"/>
      <c r="N388" s="407"/>
      <c r="O388" s="407"/>
      <c r="P388" s="407"/>
      <c r="Q388" s="407"/>
      <c r="R388" s="407"/>
      <c r="T388" s="407"/>
      <c r="U388" s="569"/>
    </row>
    <row r="389" spans="1:21" x14ac:dyDescent="0.25">
      <c r="A389" s="411"/>
      <c r="B389" s="408"/>
      <c r="C389" s="407"/>
      <c r="D389" s="407"/>
      <c r="E389" s="407"/>
      <c r="F389" s="573"/>
      <c r="G389" s="407"/>
      <c r="I389" s="407"/>
      <c r="J389" s="407"/>
      <c r="K389" s="407"/>
      <c r="L389" s="573"/>
      <c r="M389" s="407"/>
      <c r="N389" s="407"/>
      <c r="O389" s="407"/>
      <c r="P389" s="407"/>
      <c r="Q389" s="407"/>
      <c r="R389" s="407"/>
      <c r="T389" s="407"/>
      <c r="U389" s="569"/>
    </row>
    <row r="390" spans="1:21" x14ac:dyDescent="0.25">
      <c r="A390" s="411"/>
      <c r="B390" s="408"/>
      <c r="C390" s="407"/>
      <c r="D390" s="407"/>
      <c r="E390" s="407"/>
      <c r="F390" s="573"/>
      <c r="G390" s="407"/>
      <c r="I390" s="407"/>
      <c r="J390" s="407"/>
      <c r="K390" s="407"/>
      <c r="L390" s="573"/>
      <c r="M390" s="407"/>
      <c r="N390" s="407"/>
      <c r="O390" s="407"/>
      <c r="P390" s="407"/>
      <c r="Q390" s="407"/>
      <c r="R390" s="407"/>
      <c r="T390" s="407"/>
      <c r="U390" s="569"/>
    </row>
    <row r="391" spans="1:21" x14ac:dyDescent="0.25">
      <c r="A391" s="411"/>
      <c r="B391" s="408"/>
      <c r="C391" s="407"/>
      <c r="D391" s="407"/>
      <c r="E391" s="407"/>
      <c r="F391" s="573"/>
      <c r="G391" s="407"/>
      <c r="I391" s="407"/>
      <c r="J391" s="407"/>
      <c r="K391" s="407"/>
      <c r="L391" s="573"/>
      <c r="M391" s="407"/>
      <c r="N391" s="407"/>
      <c r="O391" s="407"/>
      <c r="P391" s="407"/>
      <c r="Q391" s="407"/>
      <c r="R391" s="407"/>
      <c r="T391" s="407"/>
      <c r="U391" s="569"/>
    </row>
    <row r="392" spans="1:21" x14ac:dyDescent="0.25">
      <c r="A392" s="411"/>
      <c r="B392" s="408"/>
      <c r="C392" s="407"/>
      <c r="D392" s="407"/>
      <c r="E392" s="407"/>
      <c r="F392" s="573"/>
      <c r="G392" s="407"/>
      <c r="I392" s="407"/>
      <c r="J392" s="407"/>
      <c r="K392" s="407"/>
      <c r="L392" s="573"/>
      <c r="M392" s="407"/>
      <c r="N392" s="407"/>
      <c r="O392" s="407"/>
      <c r="P392" s="407"/>
      <c r="Q392" s="407"/>
      <c r="R392" s="407"/>
      <c r="T392" s="407"/>
      <c r="U392" s="569"/>
    </row>
    <row r="393" spans="1:21" x14ac:dyDescent="0.25">
      <c r="A393" s="411"/>
      <c r="B393" s="408"/>
      <c r="C393" s="407"/>
      <c r="D393" s="407"/>
      <c r="E393" s="407"/>
      <c r="F393" s="573"/>
      <c r="G393" s="407"/>
      <c r="I393" s="407"/>
      <c r="J393" s="407"/>
      <c r="K393" s="407"/>
      <c r="L393" s="573"/>
      <c r="M393" s="407"/>
      <c r="N393" s="407"/>
      <c r="O393" s="407"/>
      <c r="P393" s="407"/>
      <c r="Q393" s="407"/>
      <c r="R393" s="407"/>
      <c r="T393" s="407"/>
      <c r="U393" s="569"/>
    </row>
    <row r="394" spans="1:21" x14ac:dyDescent="0.25">
      <c r="A394" s="411"/>
      <c r="B394" s="408"/>
      <c r="C394" s="407"/>
      <c r="D394" s="407"/>
      <c r="E394" s="407"/>
      <c r="F394" s="573"/>
      <c r="G394" s="407"/>
      <c r="I394" s="407"/>
      <c r="J394" s="407"/>
      <c r="K394" s="407"/>
      <c r="L394" s="573"/>
      <c r="M394" s="407"/>
      <c r="N394" s="407"/>
      <c r="O394" s="407"/>
      <c r="P394" s="407"/>
      <c r="Q394" s="407"/>
      <c r="R394" s="407"/>
      <c r="T394" s="407"/>
      <c r="U394" s="569"/>
    </row>
    <row r="395" spans="1:21" x14ac:dyDescent="0.25">
      <c r="A395" s="411"/>
      <c r="B395" s="408"/>
      <c r="C395" s="407"/>
      <c r="D395" s="407"/>
      <c r="E395" s="407"/>
      <c r="F395" s="573"/>
      <c r="G395" s="407"/>
      <c r="I395" s="407"/>
      <c r="J395" s="407"/>
      <c r="K395" s="407"/>
      <c r="L395" s="573"/>
      <c r="M395" s="407"/>
      <c r="N395" s="407"/>
      <c r="O395" s="407"/>
      <c r="P395" s="407"/>
      <c r="Q395" s="407"/>
      <c r="R395" s="407"/>
      <c r="T395" s="407"/>
      <c r="U395" s="569"/>
    </row>
    <row r="396" spans="1:21" x14ac:dyDescent="0.25">
      <c r="A396" s="411"/>
      <c r="B396" s="408"/>
      <c r="C396" s="407"/>
      <c r="D396" s="407"/>
      <c r="E396" s="407"/>
      <c r="F396" s="573"/>
      <c r="G396" s="407"/>
      <c r="I396" s="407"/>
      <c r="J396" s="407"/>
      <c r="K396" s="407"/>
      <c r="L396" s="573"/>
      <c r="M396" s="407"/>
      <c r="N396" s="407"/>
      <c r="O396" s="407"/>
      <c r="P396" s="407"/>
      <c r="Q396" s="407"/>
      <c r="R396" s="407"/>
      <c r="T396" s="407"/>
      <c r="U396" s="569"/>
    </row>
    <row r="397" spans="1:21" x14ac:dyDescent="0.25">
      <c r="A397" s="411"/>
      <c r="B397" s="408"/>
      <c r="C397" s="407"/>
      <c r="D397" s="407"/>
      <c r="E397" s="407"/>
      <c r="F397" s="573"/>
      <c r="G397" s="407"/>
      <c r="I397" s="407"/>
      <c r="J397" s="407"/>
      <c r="K397" s="407"/>
      <c r="L397" s="573"/>
      <c r="M397" s="407"/>
      <c r="N397" s="407"/>
      <c r="O397" s="407"/>
      <c r="P397" s="407"/>
      <c r="Q397" s="407"/>
      <c r="R397" s="407"/>
      <c r="T397" s="407"/>
      <c r="U397" s="569"/>
    </row>
    <row r="398" spans="1:21" x14ac:dyDescent="0.25">
      <c r="A398" s="411"/>
      <c r="B398" s="408"/>
      <c r="C398" s="407"/>
      <c r="D398" s="407"/>
      <c r="E398" s="407"/>
      <c r="F398" s="573"/>
      <c r="G398" s="407"/>
      <c r="I398" s="407"/>
      <c r="J398" s="407"/>
      <c r="K398" s="407"/>
      <c r="L398" s="573"/>
      <c r="M398" s="407"/>
      <c r="N398" s="407"/>
      <c r="O398" s="407"/>
      <c r="P398" s="407"/>
      <c r="Q398" s="407"/>
      <c r="R398" s="407"/>
      <c r="T398" s="407"/>
      <c r="U398" s="569"/>
    </row>
    <row r="399" spans="1:21" x14ac:dyDescent="0.25">
      <c r="A399" s="411"/>
      <c r="B399" s="408"/>
      <c r="C399" s="407"/>
      <c r="D399" s="407"/>
      <c r="E399" s="407"/>
      <c r="F399" s="573"/>
      <c r="G399" s="407"/>
      <c r="I399" s="407"/>
      <c r="J399" s="407"/>
      <c r="K399" s="407"/>
      <c r="L399" s="573"/>
      <c r="M399" s="407"/>
      <c r="N399" s="407"/>
      <c r="O399" s="407"/>
      <c r="P399" s="407"/>
      <c r="Q399" s="407"/>
      <c r="R399" s="407"/>
      <c r="T399" s="407"/>
      <c r="U399" s="569"/>
    </row>
    <row r="400" spans="1:21" x14ac:dyDescent="0.25">
      <c r="A400" s="411"/>
      <c r="B400" s="408"/>
      <c r="C400" s="407"/>
      <c r="D400" s="407"/>
      <c r="E400" s="407"/>
      <c r="F400" s="573"/>
      <c r="G400" s="407"/>
      <c r="I400" s="407"/>
      <c r="J400" s="407"/>
      <c r="K400" s="407"/>
      <c r="L400" s="573"/>
      <c r="M400" s="407"/>
      <c r="N400" s="407"/>
      <c r="O400" s="407"/>
      <c r="P400" s="407"/>
      <c r="Q400" s="407"/>
      <c r="R400" s="407"/>
      <c r="T400" s="407"/>
      <c r="U400" s="569"/>
    </row>
    <row r="401" spans="1:21" x14ac:dyDescent="0.25">
      <c r="A401" s="411"/>
      <c r="B401" s="408"/>
      <c r="C401" s="407"/>
      <c r="D401" s="407"/>
      <c r="E401" s="407"/>
      <c r="F401" s="573"/>
      <c r="G401" s="407"/>
      <c r="I401" s="407"/>
      <c r="J401" s="407"/>
      <c r="K401" s="407"/>
      <c r="L401" s="573"/>
      <c r="M401" s="407"/>
      <c r="N401" s="407"/>
      <c r="O401" s="407"/>
      <c r="P401" s="407"/>
      <c r="Q401" s="407"/>
      <c r="R401" s="407"/>
      <c r="T401" s="407"/>
      <c r="U401" s="569"/>
    </row>
    <row r="402" spans="1:21" x14ac:dyDescent="0.25">
      <c r="A402" s="411"/>
      <c r="B402" s="408"/>
      <c r="C402" s="407"/>
      <c r="D402" s="407"/>
      <c r="E402" s="407"/>
      <c r="F402" s="573"/>
      <c r="G402" s="407"/>
      <c r="I402" s="407"/>
      <c r="J402" s="407"/>
      <c r="K402" s="407"/>
      <c r="L402" s="573"/>
      <c r="M402" s="407"/>
      <c r="N402" s="407"/>
      <c r="O402" s="407"/>
      <c r="P402" s="407"/>
      <c r="Q402" s="407"/>
      <c r="R402" s="407"/>
      <c r="T402" s="407"/>
      <c r="U402" s="569"/>
    </row>
    <row r="403" spans="1:21" x14ac:dyDescent="0.25">
      <c r="A403" s="411"/>
      <c r="B403" s="408"/>
      <c r="C403" s="407"/>
      <c r="D403" s="407"/>
      <c r="E403" s="407"/>
      <c r="F403" s="573"/>
      <c r="G403" s="407"/>
      <c r="I403" s="407"/>
      <c r="J403" s="407"/>
      <c r="K403" s="407"/>
      <c r="L403" s="573"/>
      <c r="M403" s="407"/>
      <c r="N403" s="407"/>
      <c r="O403" s="407"/>
      <c r="P403" s="407"/>
      <c r="Q403" s="407"/>
      <c r="R403" s="407"/>
      <c r="T403" s="407"/>
      <c r="U403" s="569"/>
    </row>
    <row r="404" spans="1:21" x14ac:dyDescent="0.25">
      <c r="A404" s="411"/>
      <c r="B404" s="408"/>
      <c r="C404" s="407"/>
      <c r="D404" s="407"/>
      <c r="E404" s="407"/>
      <c r="F404" s="573"/>
      <c r="G404" s="407"/>
      <c r="I404" s="407"/>
      <c r="J404" s="407"/>
      <c r="K404" s="407"/>
      <c r="L404" s="573"/>
      <c r="M404" s="407"/>
      <c r="N404" s="407"/>
      <c r="O404" s="407"/>
      <c r="P404" s="407"/>
      <c r="Q404" s="407"/>
      <c r="R404" s="407"/>
      <c r="T404" s="407"/>
      <c r="U404" s="569"/>
    </row>
    <row r="405" spans="1:21" x14ac:dyDescent="0.25">
      <c r="A405" s="411"/>
      <c r="B405" s="408"/>
      <c r="C405" s="407"/>
      <c r="D405" s="407"/>
      <c r="E405" s="407"/>
      <c r="F405" s="573"/>
      <c r="G405" s="407"/>
      <c r="I405" s="407"/>
      <c r="J405" s="407"/>
      <c r="K405" s="407"/>
      <c r="L405" s="573"/>
      <c r="M405" s="407"/>
      <c r="N405" s="407"/>
      <c r="O405" s="407"/>
      <c r="P405" s="407"/>
      <c r="Q405" s="407"/>
      <c r="R405" s="407"/>
      <c r="T405" s="407"/>
      <c r="U405" s="569"/>
    </row>
    <row r="406" spans="1:21" x14ac:dyDescent="0.25">
      <c r="A406" s="411"/>
      <c r="B406" s="408"/>
      <c r="C406" s="407"/>
      <c r="D406" s="407"/>
      <c r="E406" s="407"/>
      <c r="F406" s="573"/>
      <c r="G406" s="407"/>
      <c r="I406" s="407"/>
      <c r="J406" s="407"/>
      <c r="K406" s="407"/>
      <c r="L406" s="573"/>
      <c r="M406" s="407"/>
      <c r="N406" s="407"/>
      <c r="O406" s="407"/>
      <c r="P406" s="407"/>
      <c r="Q406" s="407"/>
      <c r="R406" s="407"/>
      <c r="T406" s="407"/>
      <c r="U406" s="569"/>
    </row>
    <row r="407" spans="1:21" x14ac:dyDescent="0.25">
      <c r="A407" s="411"/>
      <c r="B407" s="408"/>
      <c r="C407" s="407"/>
      <c r="D407" s="407"/>
      <c r="E407" s="407"/>
      <c r="F407" s="573"/>
      <c r="G407" s="407"/>
      <c r="I407" s="407"/>
      <c r="J407" s="407"/>
      <c r="K407" s="407"/>
      <c r="L407" s="573"/>
      <c r="M407" s="407"/>
      <c r="N407" s="407"/>
      <c r="O407" s="407"/>
      <c r="P407" s="407"/>
      <c r="Q407" s="407"/>
      <c r="R407" s="407"/>
      <c r="T407" s="407"/>
      <c r="U407" s="569"/>
    </row>
    <row r="408" spans="1:21" x14ac:dyDescent="0.25">
      <c r="A408" s="411"/>
      <c r="B408" s="408"/>
      <c r="C408" s="407"/>
      <c r="D408" s="407"/>
      <c r="E408" s="407"/>
      <c r="F408" s="573"/>
      <c r="G408" s="407"/>
      <c r="I408" s="407"/>
      <c r="J408" s="407"/>
      <c r="K408" s="407"/>
      <c r="L408" s="573"/>
      <c r="M408" s="407"/>
      <c r="N408" s="407"/>
      <c r="O408" s="407"/>
      <c r="P408" s="407"/>
      <c r="Q408" s="407"/>
      <c r="R408" s="407"/>
      <c r="T408" s="407"/>
      <c r="U408" s="569"/>
    </row>
    <row r="409" spans="1:21" x14ac:dyDescent="0.25">
      <c r="A409" s="411"/>
      <c r="B409" s="408"/>
      <c r="C409" s="407"/>
      <c r="D409" s="407"/>
      <c r="E409" s="407"/>
      <c r="F409" s="573"/>
      <c r="G409" s="407"/>
      <c r="I409" s="407"/>
      <c r="J409" s="407"/>
      <c r="K409" s="407"/>
      <c r="L409" s="573"/>
      <c r="M409" s="407"/>
      <c r="N409" s="407"/>
      <c r="O409" s="407"/>
      <c r="P409" s="407"/>
      <c r="Q409" s="407"/>
      <c r="R409" s="407"/>
      <c r="T409" s="407"/>
      <c r="U409" s="569"/>
    </row>
    <row r="410" spans="1:21" x14ac:dyDescent="0.25">
      <c r="A410" s="411"/>
      <c r="B410" s="408"/>
      <c r="C410" s="407"/>
      <c r="D410" s="407"/>
      <c r="E410" s="407"/>
      <c r="F410" s="573"/>
      <c r="G410" s="407"/>
      <c r="I410" s="407"/>
      <c r="J410" s="407"/>
      <c r="K410" s="407"/>
      <c r="L410" s="573"/>
      <c r="M410" s="407"/>
      <c r="N410" s="407"/>
      <c r="O410" s="407"/>
      <c r="P410" s="407"/>
      <c r="Q410" s="407"/>
      <c r="R410" s="407"/>
      <c r="T410" s="407"/>
      <c r="U410" s="569"/>
    </row>
    <row r="411" spans="1:21" x14ac:dyDescent="0.25">
      <c r="A411" s="411"/>
      <c r="B411" s="408"/>
      <c r="C411" s="407"/>
      <c r="D411" s="407"/>
      <c r="E411" s="407"/>
      <c r="F411" s="573"/>
      <c r="G411" s="407"/>
      <c r="I411" s="407"/>
      <c r="J411" s="407"/>
      <c r="K411" s="407"/>
      <c r="L411" s="573"/>
      <c r="M411" s="407"/>
      <c r="N411" s="407"/>
      <c r="O411" s="407"/>
      <c r="P411" s="407"/>
      <c r="Q411" s="407"/>
      <c r="R411" s="407"/>
      <c r="T411" s="407"/>
      <c r="U411" s="569"/>
    </row>
    <row r="412" spans="1:21" x14ac:dyDescent="0.25">
      <c r="A412" s="411"/>
      <c r="B412" s="408"/>
      <c r="C412" s="407"/>
      <c r="D412" s="407"/>
      <c r="E412" s="407"/>
      <c r="F412" s="573"/>
      <c r="G412" s="407"/>
      <c r="I412" s="407"/>
      <c r="J412" s="407"/>
      <c r="K412" s="407"/>
      <c r="L412" s="573"/>
      <c r="M412" s="407"/>
      <c r="N412" s="407"/>
      <c r="O412" s="407"/>
      <c r="P412" s="407"/>
      <c r="Q412" s="407"/>
      <c r="R412" s="407"/>
      <c r="T412" s="407"/>
      <c r="U412" s="569"/>
    </row>
    <row r="413" spans="1:21" x14ac:dyDescent="0.25">
      <c r="A413" s="411"/>
      <c r="B413" s="408"/>
      <c r="C413" s="407"/>
      <c r="D413" s="407"/>
      <c r="E413" s="407"/>
      <c r="F413" s="573"/>
      <c r="G413" s="407"/>
      <c r="I413" s="407"/>
      <c r="J413" s="407"/>
      <c r="K413" s="407"/>
      <c r="L413" s="573"/>
      <c r="M413" s="407"/>
      <c r="N413" s="407"/>
      <c r="O413" s="407"/>
      <c r="P413" s="407"/>
      <c r="Q413" s="407"/>
      <c r="R413" s="407"/>
      <c r="T413" s="407"/>
      <c r="U413" s="569"/>
    </row>
    <row r="414" spans="1:21" x14ac:dyDescent="0.25">
      <c r="A414" s="411"/>
      <c r="B414" s="408"/>
      <c r="C414" s="407"/>
      <c r="D414" s="407"/>
      <c r="E414" s="407"/>
      <c r="F414" s="573"/>
      <c r="G414" s="407"/>
      <c r="I414" s="407"/>
      <c r="J414" s="407"/>
      <c r="K414" s="407"/>
      <c r="L414" s="573"/>
      <c r="M414" s="407"/>
      <c r="N414" s="407"/>
      <c r="O414" s="407"/>
      <c r="P414" s="407"/>
      <c r="Q414" s="407"/>
      <c r="R414" s="407"/>
      <c r="T414" s="407"/>
      <c r="U414" s="569"/>
    </row>
    <row r="415" spans="1:21" x14ac:dyDescent="0.25">
      <c r="A415" s="411"/>
      <c r="B415" s="408"/>
      <c r="C415" s="407"/>
      <c r="D415" s="407"/>
      <c r="E415" s="407"/>
      <c r="F415" s="573"/>
      <c r="G415" s="407"/>
      <c r="I415" s="407"/>
      <c r="J415" s="407"/>
      <c r="K415" s="407"/>
      <c r="L415" s="573"/>
      <c r="M415" s="407"/>
      <c r="N415" s="407"/>
      <c r="O415" s="407"/>
      <c r="P415" s="407"/>
      <c r="Q415" s="407"/>
      <c r="R415" s="407"/>
      <c r="T415" s="407"/>
      <c r="U415" s="569"/>
    </row>
    <row r="416" spans="1:21" x14ac:dyDescent="0.25">
      <c r="A416" s="411"/>
      <c r="B416" s="408"/>
      <c r="C416" s="407"/>
      <c r="D416" s="407"/>
      <c r="E416" s="407"/>
      <c r="F416" s="573"/>
      <c r="G416" s="407"/>
      <c r="I416" s="407"/>
      <c r="J416" s="407"/>
      <c r="K416" s="407"/>
      <c r="L416" s="573"/>
      <c r="M416" s="407"/>
      <c r="N416" s="407"/>
      <c r="O416" s="407"/>
      <c r="P416" s="407"/>
      <c r="Q416" s="407"/>
      <c r="R416" s="407"/>
      <c r="T416" s="407"/>
      <c r="U416" s="569"/>
    </row>
    <row r="417" spans="1:21" x14ac:dyDescent="0.25">
      <c r="A417" s="411"/>
      <c r="B417" s="408"/>
      <c r="C417" s="407"/>
      <c r="D417" s="407"/>
      <c r="E417" s="407"/>
      <c r="F417" s="573"/>
      <c r="G417" s="407"/>
      <c r="I417" s="407"/>
      <c r="J417" s="407"/>
      <c r="K417" s="407"/>
      <c r="L417" s="573"/>
      <c r="M417" s="407"/>
      <c r="N417" s="407"/>
      <c r="O417" s="407"/>
      <c r="P417" s="407"/>
      <c r="Q417" s="407"/>
      <c r="R417" s="407"/>
      <c r="T417" s="407"/>
      <c r="U417" s="569"/>
    </row>
    <row r="418" spans="1:21" x14ac:dyDescent="0.25">
      <c r="A418" s="411"/>
      <c r="B418" s="408"/>
      <c r="C418" s="407"/>
      <c r="D418" s="407"/>
      <c r="E418" s="407"/>
      <c r="F418" s="573"/>
      <c r="G418" s="407"/>
      <c r="I418" s="407"/>
      <c r="J418" s="407"/>
      <c r="K418" s="407"/>
      <c r="L418" s="573"/>
      <c r="M418" s="407"/>
      <c r="N418" s="407"/>
      <c r="O418" s="407"/>
      <c r="P418" s="407"/>
      <c r="Q418" s="407"/>
      <c r="R418" s="407"/>
      <c r="T418" s="407"/>
      <c r="U418" s="569"/>
    </row>
    <row r="419" spans="1:21" x14ac:dyDescent="0.25">
      <c r="A419" s="411"/>
      <c r="B419" s="408"/>
      <c r="C419" s="407"/>
      <c r="D419" s="407"/>
      <c r="E419" s="407"/>
      <c r="F419" s="573"/>
      <c r="G419" s="407"/>
      <c r="I419" s="407"/>
      <c r="J419" s="407"/>
      <c r="K419" s="407"/>
      <c r="L419" s="573"/>
      <c r="M419" s="407"/>
      <c r="N419" s="407"/>
      <c r="O419" s="407"/>
      <c r="P419" s="407"/>
      <c r="Q419" s="407"/>
      <c r="R419" s="407"/>
      <c r="T419" s="407"/>
      <c r="U419" s="569"/>
    </row>
    <row r="420" spans="1:21" x14ac:dyDescent="0.25">
      <c r="A420" s="411"/>
      <c r="B420" s="408"/>
      <c r="C420" s="407"/>
      <c r="D420" s="407"/>
      <c r="E420" s="407"/>
      <c r="F420" s="573"/>
      <c r="G420" s="407"/>
      <c r="I420" s="407"/>
      <c r="J420" s="407"/>
      <c r="K420" s="407"/>
      <c r="L420" s="573"/>
      <c r="M420" s="407"/>
      <c r="N420" s="407"/>
      <c r="O420" s="407"/>
      <c r="P420" s="407"/>
      <c r="Q420" s="407"/>
      <c r="R420" s="407"/>
      <c r="T420" s="407"/>
      <c r="U420" s="569"/>
    </row>
    <row r="421" spans="1:21" x14ac:dyDescent="0.25">
      <c r="A421" s="411"/>
      <c r="B421" s="408"/>
      <c r="C421" s="407"/>
      <c r="D421" s="407"/>
      <c r="E421" s="407"/>
      <c r="F421" s="573"/>
      <c r="G421" s="407"/>
      <c r="I421" s="407"/>
      <c r="J421" s="407"/>
      <c r="K421" s="407"/>
      <c r="L421" s="573"/>
      <c r="M421" s="407"/>
      <c r="N421" s="407"/>
      <c r="O421" s="407"/>
      <c r="P421" s="407"/>
      <c r="Q421" s="407"/>
      <c r="R421" s="407"/>
      <c r="T421" s="407"/>
      <c r="U421" s="569"/>
    </row>
    <row r="422" spans="1:21" x14ac:dyDescent="0.25">
      <c r="A422" s="411"/>
      <c r="B422" s="408"/>
      <c r="C422" s="407"/>
      <c r="D422" s="407"/>
      <c r="E422" s="407"/>
      <c r="F422" s="573"/>
      <c r="G422" s="407"/>
      <c r="I422" s="407"/>
      <c r="J422" s="407"/>
      <c r="K422" s="407"/>
      <c r="L422" s="573"/>
      <c r="M422" s="407"/>
      <c r="N422" s="407"/>
      <c r="O422" s="407"/>
      <c r="P422" s="407"/>
      <c r="Q422" s="407"/>
      <c r="R422" s="407"/>
      <c r="T422" s="407"/>
      <c r="U422" s="569"/>
    </row>
    <row r="423" spans="1:21" x14ac:dyDescent="0.25">
      <c r="A423" s="411"/>
      <c r="B423" s="408"/>
      <c r="C423" s="407"/>
      <c r="D423" s="407"/>
      <c r="E423" s="407"/>
      <c r="F423" s="573"/>
      <c r="G423" s="407"/>
      <c r="I423" s="407"/>
      <c r="J423" s="407"/>
      <c r="K423" s="407"/>
      <c r="L423" s="573"/>
      <c r="M423" s="407"/>
      <c r="N423" s="407"/>
      <c r="O423" s="407"/>
      <c r="P423" s="407"/>
      <c r="Q423" s="407"/>
      <c r="R423" s="407"/>
      <c r="T423" s="407"/>
      <c r="U423" s="569"/>
    </row>
    <row r="424" spans="1:21" x14ac:dyDescent="0.25">
      <c r="A424" s="411"/>
      <c r="B424" s="408"/>
      <c r="C424" s="407"/>
      <c r="D424" s="407"/>
      <c r="E424" s="407"/>
      <c r="F424" s="573"/>
      <c r="G424" s="407"/>
      <c r="I424" s="407"/>
      <c r="J424" s="407"/>
      <c r="K424" s="407"/>
      <c r="L424" s="573"/>
      <c r="M424" s="407"/>
      <c r="N424" s="407"/>
      <c r="O424" s="407"/>
      <c r="P424" s="407"/>
      <c r="Q424" s="407"/>
      <c r="R424" s="407"/>
      <c r="T424" s="407"/>
      <c r="U424" s="569"/>
    </row>
    <row r="425" spans="1:21" x14ac:dyDescent="0.25">
      <c r="A425" s="411"/>
      <c r="B425" s="408"/>
      <c r="C425" s="407"/>
      <c r="D425" s="407"/>
      <c r="E425" s="407"/>
      <c r="F425" s="573"/>
      <c r="G425" s="407"/>
      <c r="I425" s="407"/>
      <c r="J425" s="407"/>
      <c r="K425" s="407"/>
      <c r="L425" s="573"/>
      <c r="M425" s="407"/>
      <c r="N425" s="407"/>
      <c r="O425" s="407"/>
      <c r="P425" s="407"/>
      <c r="Q425" s="407"/>
      <c r="R425" s="407"/>
      <c r="T425" s="407"/>
      <c r="U425" s="569"/>
    </row>
    <row r="426" spans="1:21" x14ac:dyDescent="0.25">
      <c r="A426" s="411"/>
      <c r="B426" s="408"/>
      <c r="C426" s="407"/>
      <c r="D426" s="407"/>
      <c r="E426" s="407"/>
      <c r="F426" s="573"/>
      <c r="G426" s="407"/>
      <c r="I426" s="407"/>
      <c r="J426" s="407"/>
      <c r="K426" s="407"/>
      <c r="L426" s="573"/>
      <c r="M426" s="407"/>
      <c r="N426" s="407"/>
      <c r="O426" s="407"/>
      <c r="P426" s="407"/>
      <c r="Q426" s="407"/>
      <c r="R426" s="407"/>
      <c r="T426" s="407"/>
      <c r="U426" s="569"/>
    </row>
    <row r="427" spans="1:21" x14ac:dyDescent="0.25">
      <c r="A427" s="411"/>
      <c r="B427" s="408"/>
      <c r="C427" s="407"/>
      <c r="D427" s="407"/>
      <c r="E427" s="407"/>
      <c r="F427" s="573"/>
      <c r="G427" s="407"/>
      <c r="I427" s="407"/>
      <c r="J427" s="407"/>
      <c r="K427" s="407"/>
      <c r="L427" s="573"/>
      <c r="M427" s="407"/>
      <c r="N427" s="407"/>
      <c r="O427" s="407"/>
      <c r="P427" s="407"/>
      <c r="Q427" s="407"/>
      <c r="R427" s="407"/>
      <c r="T427" s="407"/>
      <c r="U427" s="569"/>
    </row>
    <row r="428" spans="1:21" x14ac:dyDescent="0.25">
      <c r="A428" s="411"/>
      <c r="B428" s="408"/>
      <c r="C428" s="407"/>
      <c r="D428" s="407"/>
      <c r="E428" s="407"/>
      <c r="F428" s="573"/>
      <c r="G428" s="407"/>
      <c r="I428" s="407"/>
      <c r="J428" s="407"/>
      <c r="K428" s="407"/>
      <c r="L428" s="573"/>
      <c r="M428" s="407"/>
      <c r="N428" s="407"/>
      <c r="O428" s="407"/>
      <c r="P428" s="407"/>
      <c r="Q428" s="407"/>
      <c r="R428" s="407"/>
      <c r="T428" s="407"/>
      <c r="U428" s="569"/>
    </row>
    <row r="429" spans="1:21" x14ac:dyDescent="0.25">
      <c r="A429" s="411"/>
      <c r="B429" s="408"/>
      <c r="C429" s="407"/>
      <c r="D429" s="407"/>
      <c r="E429" s="407"/>
      <c r="F429" s="573"/>
      <c r="G429" s="407"/>
      <c r="I429" s="407"/>
      <c r="J429" s="407"/>
      <c r="K429" s="407"/>
      <c r="L429" s="573"/>
      <c r="M429" s="407"/>
      <c r="N429" s="407"/>
      <c r="O429" s="407"/>
      <c r="P429" s="407"/>
      <c r="Q429" s="407"/>
      <c r="R429" s="407"/>
      <c r="T429" s="407"/>
      <c r="U429" s="569"/>
    </row>
    <row r="430" spans="1:21" x14ac:dyDescent="0.25">
      <c r="A430" s="411"/>
      <c r="B430" s="408"/>
      <c r="C430" s="407"/>
      <c r="D430" s="407"/>
      <c r="E430" s="407"/>
      <c r="F430" s="573"/>
      <c r="G430" s="407"/>
      <c r="I430" s="407"/>
      <c r="J430" s="407"/>
      <c r="K430" s="407"/>
      <c r="L430" s="573"/>
      <c r="M430" s="407"/>
      <c r="N430" s="407"/>
      <c r="O430" s="407"/>
      <c r="P430" s="407"/>
      <c r="Q430" s="407"/>
      <c r="R430" s="407"/>
      <c r="T430" s="407"/>
      <c r="U430" s="569"/>
    </row>
    <row r="431" spans="1:21" x14ac:dyDescent="0.25">
      <c r="A431" s="411"/>
      <c r="B431" s="408"/>
      <c r="C431" s="407"/>
      <c r="D431" s="407"/>
      <c r="E431" s="407"/>
      <c r="F431" s="573"/>
      <c r="G431" s="407"/>
      <c r="I431" s="407"/>
      <c r="J431" s="407"/>
      <c r="K431" s="407"/>
      <c r="L431" s="573"/>
      <c r="M431" s="407"/>
      <c r="N431" s="407"/>
      <c r="O431" s="407"/>
      <c r="P431" s="407"/>
      <c r="Q431" s="407"/>
      <c r="R431" s="407"/>
      <c r="T431" s="407"/>
      <c r="U431" s="569"/>
    </row>
    <row r="432" spans="1:21" x14ac:dyDescent="0.25">
      <c r="A432" s="411"/>
      <c r="B432" s="408"/>
      <c r="C432" s="407"/>
      <c r="D432" s="407"/>
      <c r="E432" s="407"/>
      <c r="F432" s="573"/>
      <c r="G432" s="407"/>
      <c r="I432" s="407"/>
      <c r="J432" s="407"/>
      <c r="K432" s="407"/>
      <c r="L432" s="573"/>
      <c r="M432" s="407"/>
      <c r="N432" s="407"/>
      <c r="O432" s="407"/>
      <c r="P432" s="407"/>
      <c r="Q432" s="407"/>
      <c r="R432" s="407"/>
      <c r="T432" s="407"/>
      <c r="U432" s="569"/>
    </row>
    <row r="433" spans="1:21" x14ac:dyDescent="0.25">
      <c r="A433" s="411"/>
      <c r="B433" s="408"/>
      <c r="C433" s="407"/>
      <c r="D433" s="407"/>
      <c r="E433" s="407"/>
      <c r="F433" s="573"/>
      <c r="G433" s="407"/>
      <c r="I433" s="407"/>
      <c r="J433" s="407"/>
      <c r="K433" s="407"/>
      <c r="L433" s="573"/>
      <c r="M433" s="407"/>
      <c r="N433" s="407"/>
      <c r="O433" s="407"/>
      <c r="P433" s="407"/>
      <c r="Q433" s="407"/>
      <c r="R433" s="407"/>
      <c r="T433" s="407"/>
      <c r="U433" s="569"/>
    </row>
    <row r="434" spans="1:21" x14ac:dyDescent="0.25">
      <c r="A434" s="411"/>
      <c r="B434" s="408"/>
      <c r="C434" s="407"/>
      <c r="D434" s="407"/>
      <c r="E434" s="407"/>
      <c r="F434" s="573"/>
      <c r="G434" s="407"/>
      <c r="I434" s="407"/>
      <c r="J434" s="407"/>
      <c r="K434" s="407"/>
      <c r="L434" s="573"/>
      <c r="M434" s="407"/>
      <c r="N434" s="407"/>
      <c r="O434" s="407"/>
      <c r="P434" s="407"/>
      <c r="Q434" s="407"/>
      <c r="R434" s="407"/>
      <c r="T434" s="407"/>
      <c r="U434" s="569"/>
    </row>
    <row r="435" spans="1:21" x14ac:dyDescent="0.25">
      <c r="A435" s="411"/>
      <c r="B435" s="408"/>
      <c r="C435" s="407"/>
      <c r="D435" s="407"/>
      <c r="E435" s="407"/>
      <c r="F435" s="573"/>
      <c r="G435" s="407"/>
      <c r="I435" s="407"/>
      <c r="J435" s="407"/>
      <c r="K435" s="407"/>
      <c r="L435" s="573"/>
      <c r="M435" s="407"/>
      <c r="N435" s="407"/>
      <c r="O435" s="407"/>
      <c r="P435" s="407"/>
      <c r="Q435" s="407"/>
      <c r="R435" s="407"/>
      <c r="T435" s="407"/>
      <c r="U435" s="569"/>
    </row>
    <row r="436" spans="1:21" x14ac:dyDescent="0.25">
      <c r="A436" s="411"/>
      <c r="B436" s="408"/>
      <c r="C436" s="407"/>
      <c r="D436" s="407"/>
      <c r="E436" s="407"/>
      <c r="F436" s="573"/>
      <c r="G436" s="407"/>
      <c r="I436" s="407"/>
      <c r="J436" s="407"/>
      <c r="K436" s="407"/>
      <c r="L436" s="573"/>
      <c r="M436" s="407"/>
      <c r="N436" s="407"/>
      <c r="O436" s="407"/>
      <c r="P436" s="407"/>
      <c r="Q436" s="407"/>
      <c r="R436" s="407"/>
      <c r="T436" s="407"/>
      <c r="U436" s="569"/>
    </row>
    <row r="437" spans="1:21" x14ac:dyDescent="0.25">
      <c r="A437" s="411"/>
      <c r="B437" s="408"/>
      <c r="C437" s="407"/>
      <c r="D437" s="407"/>
      <c r="E437" s="407"/>
      <c r="F437" s="573"/>
      <c r="G437" s="407"/>
      <c r="I437" s="407"/>
      <c r="J437" s="407"/>
      <c r="K437" s="407"/>
      <c r="L437" s="573"/>
      <c r="M437" s="407"/>
      <c r="N437" s="407"/>
      <c r="O437" s="407"/>
      <c r="P437" s="407"/>
      <c r="Q437" s="407"/>
      <c r="R437" s="407"/>
      <c r="T437" s="407"/>
      <c r="U437" s="569"/>
    </row>
    <row r="438" spans="1:21" x14ac:dyDescent="0.25">
      <c r="A438" s="411"/>
      <c r="B438" s="408"/>
      <c r="C438" s="407"/>
      <c r="D438" s="407"/>
      <c r="E438" s="407"/>
      <c r="F438" s="573"/>
      <c r="G438" s="407"/>
      <c r="I438" s="407"/>
      <c r="J438" s="407"/>
      <c r="K438" s="407"/>
      <c r="L438" s="573"/>
      <c r="M438" s="407"/>
      <c r="N438" s="407"/>
      <c r="O438" s="407"/>
      <c r="P438" s="407"/>
      <c r="Q438" s="407"/>
      <c r="R438" s="407"/>
      <c r="T438" s="407"/>
      <c r="U438" s="569"/>
    </row>
    <row r="439" spans="1:21" x14ac:dyDescent="0.25">
      <c r="A439" s="411"/>
      <c r="B439" s="408"/>
      <c r="C439" s="407"/>
      <c r="D439" s="407"/>
      <c r="E439" s="407"/>
      <c r="F439" s="573"/>
      <c r="G439" s="407"/>
      <c r="I439" s="407"/>
      <c r="J439" s="407"/>
      <c r="K439" s="407"/>
      <c r="L439" s="573"/>
      <c r="M439" s="407"/>
      <c r="N439" s="407"/>
      <c r="O439" s="407"/>
      <c r="P439" s="407"/>
      <c r="Q439" s="407"/>
      <c r="R439" s="407"/>
      <c r="T439" s="407"/>
      <c r="U439" s="569"/>
    </row>
    <row r="440" spans="1:21" x14ac:dyDescent="0.25">
      <c r="A440" s="411"/>
      <c r="B440" s="408"/>
      <c r="C440" s="407"/>
      <c r="D440" s="407"/>
      <c r="E440" s="407"/>
      <c r="F440" s="573"/>
      <c r="G440" s="407"/>
      <c r="I440" s="407"/>
      <c r="J440" s="407"/>
      <c r="K440" s="407"/>
      <c r="L440" s="573"/>
      <c r="M440" s="407"/>
      <c r="N440" s="407"/>
      <c r="O440" s="407"/>
      <c r="P440" s="407"/>
      <c r="Q440" s="407"/>
      <c r="R440" s="407"/>
      <c r="T440" s="407"/>
      <c r="U440" s="569"/>
    </row>
    <row r="441" spans="1:21" x14ac:dyDescent="0.25">
      <c r="A441" s="411"/>
      <c r="B441" s="408"/>
      <c r="C441" s="407"/>
      <c r="D441" s="407"/>
      <c r="E441" s="407"/>
      <c r="F441" s="573"/>
      <c r="G441" s="407"/>
      <c r="I441" s="407"/>
      <c r="J441" s="407"/>
      <c r="K441" s="407"/>
      <c r="L441" s="573"/>
      <c r="M441" s="407"/>
      <c r="N441" s="407"/>
      <c r="O441" s="407"/>
      <c r="P441" s="407"/>
      <c r="Q441" s="407"/>
      <c r="R441" s="407"/>
      <c r="T441" s="407"/>
      <c r="U441" s="569"/>
    </row>
    <row r="442" spans="1:21" x14ac:dyDescent="0.25">
      <c r="A442" s="411"/>
      <c r="B442" s="408"/>
      <c r="C442" s="407"/>
      <c r="D442" s="407"/>
      <c r="E442" s="407"/>
      <c r="F442" s="573"/>
      <c r="G442" s="407"/>
      <c r="I442" s="407"/>
      <c r="J442" s="407"/>
      <c r="K442" s="407"/>
      <c r="L442" s="573"/>
      <c r="M442" s="407"/>
      <c r="N442" s="407"/>
      <c r="O442" s="407"/>
      <c r="P442" s="407"/>
      <c r="Q442" s="407"/>
      <c r="R442" s="407"/>
      <c r="T442" s="407"/>
      <c r="U442" s="569"/>
    </row>
    <row r="443" spans="1:21" x14ac:dyDescent="0.25">
      <c r="A443" s="411"/>
      <c r="B443" s="408"/>
      <c r="C443" s="407"/>
      <c r="D443" s="407"/>
      <c r="E443" s="407"/>
      <c r="F443" s="573"/>
      <c r="G443" s="407"/>
      <c r="I443" s="407"/>
      <c r="J443" s="407"/>
      <c r="K443" s="407"/>
      <c r="L443" s="573"/>
      <c r="M443" s="407"/>
      <c r="N443" s="407"/>
      <c r="O443" s="407"/>
      <c r="P443" s="407"/>
      <c r="Q443" s="407"/>
      <c r="R443" s="407"/>
      <c r="T443" s="407"/>
      <c r="U443" s="569"/>
    </row>
    <row r="444" spans="1:21" x14ac:dyDescent="0.25">
      <c r="A444" s="411"/>
      <c r="B444" s="408"/>
      <c r="C444" s="407"/>
      <c r="D444" s="407"/>
      <c r="E444" s="407"/>
      <c r="F444" s="573"/>
      <c r="G444" s="407"/>
      <c r="I444" s="407"/>
      <c r="J444" s="407"/>
      <c r="K444" s="407"/>
      <c r="L444" s="573"/>
      <c r="M444" s="407"/>
      <c r="N444" s="407"/>
      <c r="O444" s="407"/>
      <c r="P444" s="407"/>
      <c r="Q444" s="407"/>
      <c r="R444" s="407"/>
      <c r="T444" s="407"/>
      <c r="U444" s="569"/>
    </row>
    <row r="445" spans="1:21" x14ac:dyDescent="0.25">
      <c r="A445" s="411"/>
      <c r="B445" s="408"/>
      <c r="C445" s="407"/>
      <c r="D445" s="407"/>
      <c r="E445" s="407"/>
      <c r="F445" s="573"/>
      <c r="G445" s="407"/>
      <c r="I445" s="407"/>
      <c r="J445" s="407"/>
      <c r="K445" s="407"/>
      <c r="L445" s="573"/>
      <c r="M445" s="407"/>
      <c r="N445" s="407"/>
      <c r="O445" s="407"/>
      <c r="P445" s="407"/>
      <c r="Q445" s="407"/>
      <c r="R445" s="407"/>
      <c r="T445" s="407"/>
      <c r="U445" s="569"/>
    </row>
    <row r="446" spans="1:21" x14ac:dyDescent="0.25">
      <c r="A446" s="411"/>
      <c r="B446" s="408"/>
      <c r="C446" s="407"/>
      <c r="D446" s="407"/>
      <c r="E446" s="407"/>
      <c r="F446" s="573"/>
      <c r="G446" s="407"/>
      <c r="I446" s="407"/>
      <c r="J446" s="407"/>
      <c r="K446" s="407"/>
      <c r="L446" s="573"/>
      <c r="M446" s="407"/>
      <c r="N446" s="407"/>
      <c r="O446" s="407"/>
      <c r="P446" s="407"/>
      <c r="Q446" s="407"/>
      <c r="R446" s="407"/>
      <c r="T446" s="407"/>
      <c r="U446" s="569"/>
    </row>
    <row r="447" spans="1:21" x14ac:dyDescent="0.25">
      <c r="A447" s="411"/>
      <c r="B447" s="408"/>
      <c r="C447" s="407"/>
      <c r="D447" s="407"/>
      <c r="E447" s="407"/>
      <c r="F447" s="573"/>
      <c r="G447" s="407"/>
      <c r="I447" s="407"/>
      <c r="J447" s="407"/>
      <c r="K447" s="407"/>
      <c r="L447" s="573"/>
      <c r="M447" s="407"/>
      <c r="N447" s="407"/>
      <c r="O447" s="407"/>
      <c r="P447" s="407"/>
      <c r="Q447" s="407"/>
      <c r="R447" s="407"/>
      <c r="T447" s="407"/>
      <c r="U447" s="569"/>
    </row>
    <row r="448" spans="1:21" x14ac:dyDescent="0.25">
      <c r="A448" s="411"/>
      <c r="B448" s="408"/>
      <c r="C448" s="407"/>
      <c r="D448" s="407"/>
      <c r="E448" s="407"/>
      <c r="F448" s="573"/>
      <c r="G448" s="407"/>
      <c r="I448" s="407"/>
      <c r="J448" s="407"/>
      <c r="K448" s="407"/>
      <c r="L448" s="573"/>
      <c r="M448" s="407"/>
      <c r="N448" s="407"/>
      <c r="O448" s="407"/>
      <c r="P448" s="407"/>
      <c r="Q448" s="407"/>
      <c r="R448" s="407"/>
      <c r="T448" s="407"/>
      <c r="U448" s="569"/>
    </row>
    <row r="449" spans="1:21" x14ac:dyDescent="0.25">
      <c r="A449" s="411"/>
      <c r="B449" s="408"/>
      <c r="C449" s="407"/>
      <c r="D449" s="407"/>
      <c r="E449" s="407"/>
      <c r="F449" s="573"/>
      <c r="G449" s="407"/>
      <c r="I449" s="407"/>
      <c r="J449" s="407"/>
      <c r="K449" s="407"/>
      <c r="L449" s="573"/>
      <c r="M449" s="407"/>
      <c r="N449" s="407"/>
      <c r="O449" s="407"/>
      <c r="P449" s="407"/>
      <c r="Q449" s="407"/>
      <c r="R449" s="407"/>
      <c r="T449" s="407"/>
      <c r="U449" s="569"/>
    </row>
    <row r="450" spans="1:21" x14ac:dyDescent="0.25">
      <c r="A450" s="411"/>
      <c r="B450" s="408"/>
      <c r="C450" s="407"/>
      <c r="D450" s="407"/>
      <c r="E450" s="407"/>
      <c r="F450" s="573"/>
      <c r="G450" s="407"/>
      <c r="I450" s="407"/>
      <c r="J450" s="407"/>
      <c r="K450" s="407"/>
      <c r="L450" s="573"/>
      <c r="M450" s="407"/>
      <c r="N450" s="407"/>
      <c r="O450" s="407"/>
      <c r="P450" s="407"/>
      <c r="Q450" s="407"/>
      <c r="R450" s="407"/>
      <c r="T450" s="407"/>
      <c r="U450" s="569"/>
    </row>
    <row r="451" spans="1:21" x14ac:dyDescent="0.25">
      <c r="A451" s="411"/>
      <c r="B451" s="408"/>
      <c r="C451" s="407"/>
      <c r="D451" s="407"/>
      <c r="E451" s="407"/>
      <c r="F451" s="573"/>
      <c r="G451" s="407"/>
      <c r="I451" s="407"/>
      <c r="J451" s="407"/>
      <c r="K451" s="407"/>
      <c r="L451" s="573"/>
      <c r="M451" s="407"/>
      <c r="N451" s="407"/>
      <c r="O451" s="407"/>
      <c r="P451" s="407"/>
      <c r="Q451" s="407"/>
      <c r="R451" s="407"/>
      <c r="T451" s="407"/>
      <c r="U451" s="569"/>
    </row>
    <row r="452" spans="1:21" x14ac:dyDescent="0.25">
      <c r="A452" s="411"/>
      <c r="B452" s="408"/>
      <c r="C452" s="407"/>
      <c r="D452" s="407"/>
      <c r="E452" s="407"/>
      <c r="F452" s="573"/>
      <c r="G452" s="407"/>
      <c r="I452" s="407"/>
      <c r="J452" s="407"/>
      <c r="K452" s="407"/>
      <c r="L452" s="573"/>
      <c r="M452" s="407"/>
      <c r="N452" s="407"/>
      <c r="O452" s="407"/>
      <c r="P452" s="407"/>
      <c r="Q452" s="407"/>
      <c r="R452" s="407"/>
      <c r="T452" s="407"/>
      <c r="U452" s="569"/>
    </row>
    <row r="453" spans="1:21" x14ac:dyDescent="0.25">
      <c r="A453" s="411"/>
      <c r="B453" s="408"/>
      <c r="C453" s="407"/>
      <c r="D453" s="407"/>
      <c r="E453" s="407"/>
      <c r="F453" s="573"/>
      <c r="G453" s="407"/>
      <c r="I453" s="407"/>
      <c r="J453" s="407"/>
      <c r="K453" s="407"/>
      <c r="L453" s="573"/>
      <c r="M453" s="407"/>
      <c r="N453" s="407"/>
      <c r="O453" s="407"/>
      <c r="P453" s="407"/>
      <c r="Q453" s="407"/>
      <c r="R453" s="407"/>
      <c r="T453" s="407"/>
      <c r="U453" s="569"/>
    </row>
    <row r="454" spans="1:21" x14ac:dyDescent="0.25">
      <c r="A454" s="411"/>
      <c r="B454" s="408"/>
      <c r="C454" s="407"/>
      <c r="D454" s="407"/>
      <c r="E454" s="407"/>
      <c r="F454" s="573"/>
      <c r="G454" s="407"/>
      <c r="I454" s="407"/>
      <c r="J454" s="407"/>
      <c r="K454" s="407"/>
      <c r="L454" s="573"/>
      <c r="M454" s="407"/>
      <c r="N454" s="407"/>
      <c r="O454" s="407"/>
      <c r="P454" s="407"/>
      <c r="Q454" s="407"/>
      <c r="R454" s="407"/>
      <c r="T454" s="407"/>
      <c r="U454" s="569"/>
    </row>
    <row r="455" spans="1:21" x14ac:dyDescent="0.25">
      <c r="A455" s="411"/>
      <c r="B455" s="408"/>
      <c r="C455" s="407"/>
      <c r="D455" s="407"/>
      <c r="E455" s="407"/>
      <c r="F455" s="573"/>
      <c r="G455" s="407"/>
      <c r="I455" s="407"/>
      <c r="J455" s="407"/>
      <c r="K455" s="407"/>
      <c r="L455" s="573"/>
      <c r="M455" s="407"/>
      <c r="N455" s="407"/>
      <c r="O455" s="407"/>
      <c r="P455" s="407"/>
      <c r="Q455" s="407"/>
      <c r="R455" s="407"/>
      <c r="T455" s="407"/>
      <c r="U455" s="569"/>
    </row>
    <row r="456" spans="1:21" x14ac:dyDescent="0.25">
      <c r="A456" s="411"/>
      <c r="B456" s="408"/>
      <c r="C456" s="407"/>
      <c r="D456" s="407"/>
      <c r="E456" s="407"/>
      <c r="F456" s="573"/>
      <c r="G456" s="407"/>
      <c r="I456" s="407"/>
      <c r="J456" s="407"/>
      <c r="K456" s="407"/>
      <c r="L456" s="573"/>
      <c r="M456" s="407"/>
      <c r="N456" s="407"/>
      <c r="O456" s="407"/>
      <c r="P456" s="407"/>
      <c r="Q456" s="407"/>
      <c r="R456" s="407"/>
      <c r="T456" s="407"/>
      <c r="U456" s="569"/>
    </row>
    <row r="457" spans="1:21" x14ac:dyDescent="0.25">
      <c r="A457" s="411"/>
      <c r="B457" s="408"/>
      <c r="C457" s="407"/>
      <c r="D457" s="407"/>
      <c r="E457" s="407"/>
      <c r="F457" s="573"/>
      <c r="G457" s="407"/>
      <c r="I457" s="407"/>
      <c r="J457" s="407"/>
      <c r="K457" s="407"/>
      <c r="L457" s="573"/>
      <c r="M457" s="407"/>
      <c r="N457" s="407"/>
      <c r="O457" s="407"/>
      <c r="P457" s="407"/>
      <c r="Q457" s="407"/>
      <c r="R457" s="407"/>
      <c r="T457" s="407"/>
      <c r="U457" s="569"/>
    </row>
    <row r="458" spans="1:21" x14ac:dyDescent="0.25">
      <c r="A458" s="411"/>
      <c r="B458" s="408"/>
      <c r="C458" s="407"/>
      <c r="D458" s="407"/>
      <c r="E458" s="407"/>
      <c r="F458" s="573"/>
      <c r="G458" s="407"/>
      <c r="I458" s="407"/>
      <c r="J458" s="407"/>
      <c r="K458" s="407"/>
      <c r="L458" s="573"/>
      <c r="M458" s="407"/>
      <c r="N458" s="407"/>
      <c r="O458" s="407"/>
      <c r="P458" s="407"/>
      <c r="Q458" s="407"/>
      <c r="R458" s="407"/>
      <c r="T458" s="407"/>
      <c r="U458" s="569"/>
    </row>
    <row r="459" spans="1:21" x14ac:dyDescent="0.25">
      <c r="A459" s="411"/>
      <c r="B459" s="408"/>
      <c r="C459" s="407"/>
      <c r="D459" s="407"/>
      <c r="E459" s="407"/>
      <c r="F459" s="573"/>
      <c r="G459" s="407"/>
      <c r="I459" s="407"/>
      <c r="J459" s="407"/>
      <c r="K459" s="407"/>
      <c r="L459" s="573"/>
      <c r="M459" s="407"/>
      <c r="N459" s="407"/>
      <c r="O459" s="407"/>
      <c r="P459" s="407"/>
      <c r="Q459" s="407"/>
      <c r="R459" s="407"/>
      <c r="T459" s="407"/>
      <c r="U459" s="569"/>
    </row>
    <row r="460" spans="1:21" x14ac:dyDescent="0.25">
      <c r="A460" s="411"/>
      <c r="B460" s="408"/>
      <c r="C460" s="407"/>
      <c r="D460" s="407"/>
      <c r="E460" s="407"/>
      <c r="F460" s="573"/>
      <c r="G460" s="407"/>
      <c r="I460" s="407"/>
      <c r="J460" s="407"/>
      <c r="K460" s="407"/>
      <c r="L460" s="573"/>
      <c r="M460" s="407"/>
      <c r="N460" s="407"/>
      <c r="O460" s="407"/>
      <c r="P460" s="407"/>
      <c r="Q460" s="407"/>
      <c r="R460" s="407"/>
      <c r="T460" s="407"/>
      <c r="U460" s="569"/>
    </row>
    <row r="461" spans="1:21" x14ac:dyDescent="0.25">
      <c r="A461" s="411"/>
      <c r="B461" s="408"/>
      <c r="C461" s="407"/>
      <c r="D461" s="407"/>
      <c r="E461" s="407"/>
      <c r="F461" s="573"/>
      <c r="G461" s="407"/>
      <c r="I461" s="407"/>
      <c r="J461" s="407"/>
      <c r="K461" s="407"/>
      <c r="L461" s="573"/>
      <c r="M461" s="407"/>
      <c r="N461" s="407"/>
      <c r="O461" s="407"/>
      <c r="P461" s="407"/>
      <c r="Q461" s="407"/>
      <c r="R461" s="407"/>
      <c r="T461" s="407"/>
      <c r="U461" s="569"/>
    </row>
    <row r="462" spans="1:21" x14ac:dyDescent="0.25">
      <c r="A462" s="411"/>
      <c r="B462" s="408"/>
      <c r="C462" s="407"/>
      <c r="D462" s="407"/>
      <c r="E462" s="407"/>
      <c r="F462" s="573"/>
      <c r="G462" s="407"/>
      <c r="I462" s="407"/>
      <c r="J462" s="407"/>
      <c r="K462" s="407"/>
      <c r="L462" s="573"/>
      <c r="M462" s="407"/>
      <c r="N462" s="407"/>
      <c r="O462" s="407"/>
      <c r="P462" s="407"/>
      <c r="Q462" s="407"/>
      <c r="R462" s="407"/>
      <c r="T462" s="407"/>
      <c r="U462" s="569"/>
    </row>
    <row r="463" spans="1:21" x14ac:dyDescent="0.25">
      <c r="A463" s="411"/>
      <c r="B463" s="408"/>
      <c r="C463" s="407"/>
      <c r="D463" s="407"/>
      <c r="E463" s="407"/>
      <c r="F463" s="573"/>
      <c r="G463" s="407"/>
      <c r="I463" s="407"/>
      <c r="J463" s="407"/>
      <c r="K463" s="407"/>
      <c r="L463" s="573"/>
      <c r="M463" s="407"/>
      <c r="N463" s="407"/>
      <c r="O463" s="407"/>
      <c r="P463" s="407"/>
      <c r="Q463" s="407"/>
      <c r="R463" s="407"/>
      <c r="T463" s="407"/>
      <c r="U463" s="569"/>
    </row>
    <row r="464" spans="1:21" x14ac:dyDescent="0.25">
      <c r="A464" s="411"/>
      <c r="B464" s="408"/>
      <c r="C464" s="407"/>
      <c r="D464" s="407"/>
      <c r="E464" s="407"/>
      <c r="F464" s="573"/>
      <c r="G464" s="407"/>
      <c r="I464" s="407"/>
      <c r="J464" s="407"/>
      <c r="K464" s="407"/>
      <c r="L464" s="573"/>
      <c r="M464" s="407"/>
      <c r="N464" s="407"/>
      <c r="O464" s="407"/>
      <c r="P464" s="407"/>
      <c r="Q464" s="407"/>
      <c r="R464" s="407"/>
      <c r="T464" s="407"/>
      <c r="U464" s="569"/>
    </row>
    <row r="465" spans="1:21" x14ac:dyDescent="0.25">
      <c r="A465" s="411"/>
      <c r="B465" s="408"/>
      <c r="C465" s="407"/>
      <c r="D465" s="407"/>
      <c r="E465" s="407"/>
      <c r="F465" s="573"/>
      <c r="G465" s="407"/>
      <c r="I465" s="407"/>
      <c r="J465" s="407"/>
      <c r="K465" s="407"/>
      <c r="L465" s="573"/>
      <c r="M465" s="407"/>
      <c r="N465" s="407"/>
      <c r="O465" s="407"/>
      <c r="P465" s="407"/>
      <c r="Q465" s="407"/>
      <c r="R465" s="407"/>
      <c r="T465" s="407"/>
      <c r="U465" s="569"/>
    </row>
    <row r="466" spans="1:21" x14ac:dyDescent="0.25">
      <c r="A466" s="411"/>
      <c r="B466" s="408"/>
      <c r="C466" s="407"/>
      <c r="D466" s="407"/>
      <c r="E466" s="407"/>
      <c r="F466" s="573"/>
      <c r="G466" s="407"/>
      <c r="I466" s="407"/>
      <c r="J466" s="407"/>
      <c r="K466" s="407"/>
      <c r="L466" s="573"/>
      <c r="M466" s="407"/>
      <c r="N466" s="407"/>
      <c r="O466" s="407"/>
      <c r="P466" s="407"/>
      <c r="Q466" s="407"/>
      <c r="R466" s="407"/>
      <c r="T466" s="407"/>
      <c r="U466" s="569"/>
    </row>
    <row r="467" spans="1:21" x14ac:dyDescent="0.25">
      <c r="A467" s="411"/>
      <c r="B467" s="408"/>
      <c r="C467" s="407"/>
      <c r="D467" s="407"/>
      <c r="E467" s="407"/>
      <c r="F467" s="573"/>
      <c r="G467" s="407"/>
      <c r="I467" s="407"/>
      <c r="J467" s="407"/>
      <c r="K467" s="407"/>
      <c r="L467" s="573"/>
      <c r="M467" s="407"/>
      <c r="N467" s="407"/>
      <c r="O467" s="407"/>
      <c r="P467" s="407"/>
      <c r="Q467" s="407"/>
      <c r="R467" s="407"/>
      <c r="T467" s="407"/>
      <c r="U467" s="569"/>
    </row>
    <row r="468" spans="1:21" x14ac:dyDescent="0.25">
      <c r="A468" s="411"/>
      <c r="B468" s="408"/>
      <c r="C468" s="407"/>
      <c r="D468" s="407"/>
      <c r="E468" s="407"/>
      <c r="F468" s="573"/>
      <c r="G468" s="407"/>
      <c r="I468" s="407"/>
      <c r="J468" s="407"/>
      <c r="K468" s="407"/>
      <c r="L468" s="573"/>
      <c r="M468" s="407"/>
      <c r="N468" s="407"/>
      <c r="O468" s="407"/>
      <c r="P468" s="407"/>
      <c r="Q468" s="407"/>
      <c r="R468" s="407"/>
      <c r="T468" s="407"/>
      <c r="U468" s="569"/>
    </row>
    <row r="469" spans="1:21" x14ac:dyDescent="0.25">
      <c r="A469" s="411"/>
      <c r="B469" s="408"/>
      <c r="C469" s="407"/>
      <c r="D469" s="407"/>
      <c r="E469" s="407"/>
      <c r="F469" s="573"/>
      <c r="G469" s="407"/>
      <c r="I469" s="407"/>
      <c r="J469" s="407"/>
      <c r="K469" s="407"/>
      <c r="L469" s="573"/>
      <c r="M469" s="407"/>
      <c r="N469" s="407"/>
      <c r="O469" s="407"/>
      <c r="P469" s="407"/>
      <c r="Q469" s="407"/>
      <c r="R469" s="407"/>
      <c r="T469" s="407"/>
      <c r="U469" s="569"/>
    </row>
    <row r="470" spans="1:21" x14ac:dyDescent="0.25">
      <c r="A470" s="411"/>
      <c r="B470" s="408"/>
      <c r="C470" s="407"/>
      <c r="D470" s="407"/>
      <c r="E470" s="407"/>
      <c r="F470" s="573"/>
      <c r="G470" s="407"/>
      <c r="I470" s="407"/>
      <c r="J470" s="407"/>
      <c r="K470" s="407"/>
      <c r="L470" s="573"/>
      <c r="M470" s="407"/>
      <c r="N470" s="407"/>
      <c r="O470" s="407"/>
      <c r="P470" s="407"/>
      <c r="Q470" s="407"/>
      <c r="R470" s="407"/>
      <c r="T470" s="407"/>
      <c r="U470" s="569"/>
    </row>
    <row r="471" spans="1:21" x14ac:dyDescent="0.25">
      <c r="A471" s="411"/>
      <c r="B471" s="408"/>
      <c r="C471" s="407"/>
      <c r="D471" s="407"/>
      <c r="E471" s="407"/>
      <c r="F471" s="573"/>
      <c r="G471" s="407"/>
      <c r="I471" s="407"/>
      <c r="J471" s="407"/>
      <c r="K471" s="407"/>
      <c r="L471" s="573"/>
      <c r="M471" s="407"/>
      <c r="N471" s="407"/>
      <c r="O471" s="407"/>
      <c r="P471" s="407"/>
      <c r="Q471" s="407"/>
      <c r="R471" s="407"/>
      <c r="T471" s="407"/>
      <c r="U471" s="569"/>
    </row>
    <row r="472" spans="1:21" x14ac:dyDescent="0.25">
      <c r="A472" s="411"/>
      <c r="B472" s="408"/>
      <c r="C472" s="407"/>
      <c r="D472" s="407"/>
      <c r="E472" s="407"/>
      <c r="F472" s="573"/>
      <c r="G472" s="407"/>
      <c r="I472" s="407"/>
      <c r="J472" s="407"/>
      <c r="K472" s="407"/>
      <c r="L472" s="573"/>
      <c r="M472" s="407"/>
      <c r="N472" s="407"/>
      <c r="O472" s="407"/>
      <c r="P472" s="407"/>
      <c r="Q472" s="407"/>
      <c r="R472" s="407"/>
      <c r="T472" s="407"/>
      <c r="U472" s="569"/>
    </row>
    <row r="473" spans="1:21" x14ac:dyDescent="0.25">
      <c r="A473" s="411"/>
      <c r="B473" s="408"/>
      <c r="C473" s="407"/>
      <c r="D473" s="407"/>
      <c r="E473" s="407"/>
      <c r="F473" s="573"/>
      <c r="G473" s="407"/>
      <c r="I473" s="407"/>
      <c r="J473" s="407"/>
      <c r="K473" s="407"/>
      <c r="L473" s="573"/>
      <c r="M473" s="407"/>
      <c r="N473" s="407"/>
      <c r="O473" s="407"/>
      <c r="P473" s="407"/>
      <c r="Q473" s="407"/>
      <c r="R473" s="407"/>
      <c r="T473" s="407"/>
      <c r="U473" s="569"/>
    </row>
    <row r="474" spans="1:21" x14ac:dyDescent="0.25">
      <c r="A474" s="411"/>
      <c r="B474" s="408"/>
      <c r="C474" s="407"/>
      <c r="D474" s="407"/>
      <c r="E474" s="407"/>
      <c r="F474" s="573"/>
      <c r="G474" s="407"/>
      <c r="I474" s="407"/>
      <c r="J474" s="407"/>
      <c r="K474" s="407"/>
      <c r="L474" s="573"/>
      <c r="M474" s="407"/>
      <c r="N474" s="407"/>
      <c r="O474" s="407"/>
      <c r="P474" s="407"/>
      <c r="Q474" s="407"/>
      <c r="R474" s="407"/>
      <c r="T474" s="407"/>
      <c r="U474" s="569"/>
    </row>
    <row r="475" spans="1:21" x14ac:dyDescent="0.25">
      <c r="A475" s="411"/>
      <c r="B475" s="408"/>
      <c r="C475" s="407"/>
      <c r="D475" s="407"/>
      <c r="E475" s="407"/>
      <c r="F475" s="573"/>
      <c r="G475" s="407"/>
      <c r="I475" s="407"/>
      <c r="J475" s="407"/>
      <c r="K475" s="407"/>
      <c r="L475" s="573"/>
      <c r="M475" s="407"/>
      <c r="N475" s="407"/>
      <c r="O475" s="407"/>
      <c r="P475" s="407"/>
      <c r="Q475" s="407"/>
      <c r="R475" s="407"/>
      <c r="T475" s="407"/>
      <c r="U475" s="569"/>
    </row>
    <row r="476" spans="1:21" x14ac:dyDescent="0.25">
      <c r="A476" s="411"/>
      <c r="B476" s="408"/>
      <c r="C476" s="407"/>
      <c r="D476" s="407"/>
      <c r="E476" s="407"/>
      <c r="F476" s="573"/>
      <c r="G476" s="407"/>
      <c r="I476" s="407"/>
      <c r="J476" s="407"/>
      <c r="K476" s="407"/>
      <c r="L476" s="573"/>
      <c r="M476" s="407"/>
      <c r="N476" s="407"/>
      <c r="O476" s="407"/>
      <c r="P476" s="407"/>
      <c r="Q476" s="407"/>
      <c r="R476" s="407"/>
      <c r="T476" s="407"/>
      <c r="U476" s="569"/>
    </row>
    <row r="477" spans="1:21" x14ac:dyDescent="0.25">
      <c r="A477" s="411"/>
      <c r="B477" s="408"/>
      <c r="C477" s="407"/>
      <c r="D477" s="407"/>
      <c r="E477" s="407"/>
      <c r="F477" s="573"/>
      <c r="G477" s="407"/>
      <c r="I477" s="407"/>
      <c r="J477" s="407"/>
      <c r="K477" s="407"/>
      <c r="L477" s="573"/>
      <c r="M477" s="407"/>
      <c r="N477" s="407"/>
      <c r="O477" s="407"/>
      <c r="P477" s="407"/>
      <c r="Q477" s="407"/>
      <c r="R477" s="407"/>
      <c r="T477" s="407"/>
      <c r="U477" s="569"/>
    </row>
    <row r="478" spans="1:21" x14ac:dyDescent="0.25">
      <c r="A478" s="411"/>
      <c r="B478" s="408"/>
      <c r="C478" s="407"/>
      <c r="D478" s="407"/>
      <c r="E478" s="407"/>
      <c r="F478" s="573"/>
      <c r="G478" s="407"/>
      <c r="I478" s="407"/>
      <c r="J478" s="407"/>
      <c r="K478" s="407"/>
      <c r="L478" s="573"/>
      <c r="M478" s="407"/>
      <c r="N478" s="407"/>
      <c r="O478" s="407"/>
      <c r="P478" s="407"/>
      <c r="Q478" s="407"/>
      <c r="R478" s="407"/>
      <c r="T478" s="407"/>
      <c r="U478" s="569"/>
    </row>
    <row r="479" spans="1:21" x14ac:dyDescent="0.25">
      <c r="A479" s="411"/>
      <c r="B479" s="408"/>
      <c r="C479" s="407"/>
      <c r="D479" s="407"/>
      <c r="E479" s="407"/>
      <c r="F479" s="573"/>
      <c r="G479" s="407"/>
      <c r="I479" s="407"/>
      <c r="J479" s="407"/>
      <c r="K479" s="407"/>
      <c r="L479" s="573"/>
      <c r="M479" s="407"/>
      <c r="N479" s="407"/>
      <c r="O479" s="407"/>
      <c r="P479" s="407"/>
      <c r="Q479" s="407"/>
      <c r="R479" s="407"/>
      <c r="T479" s="407"/>
      <c r="U479" s="569"/>
    </row>
    <row r="480" spans="1:21" x14ac:dyDescent="0.25">
      <c r="A480" s="411"/>
      <c r="B480" s="408"/>
      <c r="C480" s="407"/>
      <c r="D480" s="407"/>
      <c r="E480" s="407"/>
      <c r="F480" s="573"/>
      <c r="G480" s="407"/>
      <c r="I480" s="407"/>
      <c r="J480" s="407"/>
      <c r="K480" s="407"/>
      <c r="L480" s="573"/>
      <c r="M480" s="407"/>
      <c r="N480" s="407"/>
      <c r="O480" s="407"/>
      <c r="P480" s="407"/>
      <c r="Q480" s="407"/>
      <c r="R480" s="407"/>
      <c r="T480" s="407"/>
      <c r="U480" s="569"/>
    </row>
    <row r="481" spans="1:21" x14ac:dyDescent="0.25">
      <c r="A481" s="411"/>
      <c r="B481" s="408"/>
      <c r="C481" s="407"/>
      <c r="D481" s="407"/>
      <c r="E481" s="407"/>
      <c r="F481" s="573"/>
      <c r="G481" s="407"/>
      <c r="I481" s="407"/>
      <c r="J481" s="407"/>
      <c r="K481" s="407"/>
      <c r="L481" s="573"/>
      <c r="M481" s="407"/>
      <c r="N481" s="407"/>
      <c r="O481" s="407"/>
      <c r="P481" s="407"/>
      <c r="Q481" s="407"/>
      <c r="R481" s="407"/>
      <c r="T481" s="407"/>
      <c r="U481" s="569"/>
    </row>
    <row r="482" spans="1:21" x14ac:dyDescent="0.25">
      <c r="A482" s="411"/>
      <c r="B482" s="408"/>
      <c r="C482" s="407"/>
      <c r="D482" s="407"/>
      <c r="E482" s="407"/>
      <c r="F482" s="573"/>
      <c r="G482" s="407"/>
      <c r="I482" s="407"/>
      <c r="J482" s="407"/>
      <c r="K482" s="407"/>
      <c r="L482" s="573"/>
      <c r="M482" s="407"/>
      <c r="N482" s="407"/>
      <c r="O482" s="407"/>
      <c r="P482" s="407"/>
      <c r="Q482" s="407"/>
      <c r="R482" s="407"/>
      <c r="T482" s="407"/>
      <c r="U482" s="569"/>
    </row>
    <row r="483" spans="1:21" x14ac:dyDescent="0.25">
      <c r="A483" s="411"/>
      <c r="B483" s="408"/>
      <c r="C483" s="407"/>
      <c r="D483" s="407"/>
      <c r="E483" s="407"/>
      <c r="F483" s="573"/>
      <c r="G483" s="407"/>
      <c r="I483" s="407"/>
      <c r="J483" s="407"/>
      <c r="K483" s="407"/>
      <c r="L483" s="573"/>
      <c r="M483" s="407"/>
      <c r="N483" s="407"/>
      <c r="O483" s="407"/>
      <c r="P483" s="407"/>
      <c r="Q483" s="407"/>
      <c r="R483" s="407"/>
      <c r="T483" s="407"/>
      <c r="U483" s="569"/>
    </row>
    <row r="484" spans="1:21" x14ac:dyDescent="0.25">
      <c r="A484" s="411"/>
      <c r="B484" s="408"/>
      <c r="C484" s="407"/>
      <c r="D484" s="407"/>
      <c r="E484" s="407"/>
      <c r="F484" s="573"/>
      <c r="G484" s="407"/>
      <c r="I484" s="407"/>
      <c r="J484" s="407"/>
      <c r="K484" s="407"/>
      <c r="L484" s="573"/>
      <c r="M484" s="407"/>
      <c r="N484" s="407"/>
      <c r="O484" s="407"/>
      <c r="P484" s="407"/>
      <c r="Q484" s="407"/>
      <c r="R484" s="407"/>
      <c r="T484" s="407"/>
      <c r="U484" s="569"/>
    </row>
    <row r="485" spans="1:21" x14ac:dyDescent="0.25">
      <c r="A485" s="411"/>
      <c r="B485" s="408"/>
      <c r="C485" s="407"/>
      <c r="D485" s="407"/>
      <c r="E485" s="407"/>
      <c r="F485" s="573"/>
      <c r="G485" s="407"/>
      <c r="I485" s="407"/>
      <c r="J485" s="407"/>
      <c r="K485" s="407"/>
      <c r="L485" s="573"/>
      <c r="M485" s="407"/>
      <c r="N485" s="407"/>
      <c r="O485" s="407"/>
      <c r="P485" s="407"/>
      <c r="Q485" s="407"/>
      <c r="R485" s="407"/>
      <c r="T485" s="407"/>
      <c r="U485" s="569"/>
    </row>
    <row r="486" spans="1:21" x14ac:dyDescent="0.25">
      <c r="A486" s="411"/>
      <c r="B486" s="408"/>
      <c r="C486" s="407"/>
      <c r="D486" s="407"/>
      <c r="E486" s="407"/>
      <c r="F486" s="573"/>
      <c r="G486" s="407"/>
      <c r="I486" s="407"/>
      <c r="J486" s="407"/>
      <c r="K486" s="407"/>
      <c r="L486" s="573"/>
      <c r="M486" s="407"/>
      <c r="N486" s="407"/>
      <c r="O486" s="407"/>
      <c r="P486" s="407"/>
      <c r="Q486" s="407"/>
      <c r="R486" s="407"/>
      <c r="T486" s="407"/>
      <c r="U486" s="569"/>
    </row>
    <row r="487" spans="1:21" x14ac:dyDescent="0.25">
      <c r="A487" s="411"/>
      <c r="B487" s="408"/>
      <c r="C487" s="407"/>
      <c r="D487" s="407"/>
      <c r="E487" s="407"/>
      <c r="F487" s="573"/>
      <c r="G487" s="407"/>
      <c r="I487" s="407"/>
      <c r="J487" s="407"/>
      <c r="K487" s="407"/>
      <c r="L487" s="573"/>
      <c r="M487" s="407"/>
      <c r="N487" s="407"/>
      <c r="O487" s="407"/>
      <c r="P487" s="407"/>
      <c r="Q487" s="407"/>
      <c r="R487" s="407"/>
      <c r="T487" s="407"/>
      <c r="U487" s="569"/>
    </row>
    <row r="488" spans="1:21" x14ac:dyDescent="0.25">
      <c r="A488" s="411"/>
      <c r="B488" s="408"/>
      <c r="C488" s="407"/>
      <c r="D488" s="407"/>
      <c r="E488" s="407"/>
      <c r="F488" s="573"/>
      <c r="G488" s="407"/>
      <c r="I488" s="407"/>
      <c r="J488" s="407"/>
      <c r="K488" s="407"/>
      <c r="L488" s="573"/>
      <c r="M488" s="407"/>
      <c r="N488" s="407"/>
      <c r="O488" s="407"/>
      <c r="P488" s="407"/>
      <c r="Q488" s="407"/>
      <c r="R488" s="407"/>
      <c r="T488" s="407"/>
      <c r="U488" s="569"/>
    </row>
    <row r="489" spans="1:21" x14ac:dyDescent="0.25">
      <c r="A489" s="411"/>
      <c r="B489" s="408"/>
      <c r="C489" s="407"/>
      <c r="D489" s="407"/>
      <c r="E489" s="407"/>
      <c r="F489" s="573"/>
      <c r="G489" s="407"/>
      <c r="I489" s="407"/>
      <c r="J489" s="407"/>
      <c r="K489" s="407"/>
      <c r="L489" s="573"/>
      <c r="M489" s="407"/>
      <c r="N489" s="407"/>
      <c r="O489" s="407"/>
      <c r="P489" s="407"/>
      <c r="Q489" s="407"/>
      <c r="R489" s="407"/>
      <c r="T489" s="407"/>
      <c r="U489" s="569"/>
    </row>
    <row r="490" spans="1:21" x14ac:dyDescent="0.25">
      <c r="A490" s="411"/>
      <c r="B490" s="408"/>
      <c r="C490" s="407"/>
      <c r="D490" s="407"/>
      <c r="E490" s="407"/>
      <c r="F490" s="573"/>
      <c r="G490" s="407"/>
      <c r="I490" s="407"/>
      <c r="J490" s="407"/>
      <c r="K490" s="407"/>
      <c r="L490" s="573"/>
      <c r="M490" s="407"/>
      <c r="N490" s="407"/>
      <c r="O490" s="407"/>
      <c r="P490" s="407"/>
      <c r="Q490" s="407"/>
      <c r="R490" s="407"/>
      <c r="T490" s="407"/>
      <c r="U490" s="569"/>
    </row>
    <row r="491" spans="1:21" x14ac:dyDescent="0.25">
      <c r="A491" s="411"/>
      <c r="B491" s="408"/>
      <c r="C491" s="407"/>
      <c r="D491" s="407"/>
      <c r="E491" s="407"/>
      <c r="F491" s="573"/>
      <c r="G491" s="407"/>
      <c r="I491" s="407"/>
      <c r="J491" s="407"/>
      <c r="K491" s="407"/>
      <c r="L491" s="573"/>
      <c r="M491" s="407"/>
      <c r="N491" s="407"/>
      <c r="O491" s="407"/>
      <c r="P491" s="407"/>
      <c r="Q491" s="407"/>
      <c r="R491" s="407"/>
      <c r="T491" s="407"/>
      <c r="U491" s="569"/>
    </row>
    <row r="492" spans="1:21" x14ac:dyDescent="0.25">
      <c r="A492" s="411"/>
      <c r="B492" s="408"/>
      <c r="C492" s="407"/>
      <c r="D492" s="407"/>
      <c r="E492" s="407"/>
      <c r="F492" s="573"/>
      <c r="G492" s="407"/>
      <c r="I492" s="407"/>
      <c r="J492" s="407"/>
      <c r="K492" s="407"/>
      <c r="L492" s="573"/>
      <c r="M492" s="407"/>
      <c r="N492" s="407"/>
      <c r="O492" s="407"/>
      <c r="P492" s="407"/>
      <c r="Q492" s="407"/>
      <c r="R492" s="407"/>
      <c r="T492" s="407"/>
      <c r="U492" s="569"/>
    </row>
    <row r="493" spans="1:21" x14ac:dyDescent="0.25">
      <c r="A493" s="411"/>
      <c r="B493" s="408"/>
      <c r="C493" s="407"/>
      <c r="D493" s="407"/>
      <c r="E493" s="407"/>
      <c r="F493" s="573"/>
      <c r="G493" s="407"/>
      <c r="I493" s="407"/>
      <c r="J493" s="407"/>
      <c r="K493" s="407"/>
      <c r="L493" s="573"/>
      <c r="M493" s="407"/>
      <c r="N493" s="407"/>
      <c r="O493" s="407"/>
      <c r="P493" s="407"/>
      <c r="Q493" s="407"/>
      <c r="R493" s="407"/>
      <c r="T493" s="407"/>
      <c r="U493" s="569"/>
    </row>
    <row r="494" spans="1:21" x14ac:dyDescent="0.25">
      <c r="A494" s="411"/>
      <c r="B494" s="408"/>
      <c r="C494" s="407"/>
      <c r="D494" s="407"/>
      <c r="E494" s="407"/>
      <c r="F494" s="573"/>
      <c r="G494" s="407"/>
      <c r="I494" s="407"/>
      <c r="J494" s="407"/>
      <c r="K494" s="407"/>
      <c r="L494" s="573"/>
      <c r="M494" s="407"/>
      <c r="N494" s="407"/>
      <c r="O494" s="407"/>
      <c r="P494" s="407"/>
      <c r="Q494" s="407"/>
      <c r="R494" s="407"/>
      <c r="T494" s="407"/>
      <c r="U494" s="569"/>
    </row>
    <row r="495" spans="1:21" x14ac:dyDescent="0.25">
      <c r="A495" s="411"/>
      <c r="B495" s="408"/>
      <c r="C495" s="407"/>
      <c r="D495" s="407"/>
      <c r="E495" s="407"/>
      <c r="F495" s="573"/>
      <c r="G495" s="407"/>
      <c r="I495" s="407"/>
      <c r="J495" s="407"/>
      <c r="K495" s="407"/>
      <c r="L495" s="573"/>
      <c r="M495" s="407"/>
      <c r="N495" s="407"/>
      <c r="O495" s="407"/>
      <c r="P495" s="407"/>
      <c r="Q495" s="407"/>
      <c r="R495" s="407"/>
      <c r="T495" s="407"/>
      <c r="U495" s="569"/>
    </row>
    <row r="496" spans="1:21" x14ac:dyDescent="0.25">
      <c r="A496" s="411"/>
      <c r="B496" s="408"/>
      <c r="C496" s="407"/>
      <c r="D496" s="407"/>
      <c r="E496" s="407"/>
      <c r="F496" s="573"/>
      <c r="G496" s="407"/>
      <c r="I496" s="407"/>
      <c r="J496" s="407"/>
      <c r="K496" s="407"/>
      <c r="L496" s="573"/>
      <c r="M496" s="407"/>
      <c r="N496" s="407"/>
      <c r="O496" s="407"/>
      <c r="P496" s="407"/>
      <c r="Q496" s="407"/>
      <c r="R496" s="407"/>
      <c r="T496" s="407"/>
      <c r="U496" s="569"/>
    </row>
    <row r="497" spans="1:21" x14ac:dyDescent="0.25">
      <c r="A497" s="411"/>
      <c r="B497" s="408"/>
      <c r="C497" s="407"/>
      <c r="D497" s="407"/>
      <c r="E497" s="407"/>
      <c r="F497" s="573"/>
      <c r="G497" s="407"/>
      <c r="I497" s="407"/>
      <c r="J497" s="407"/>
      <c r="K497" s="407"/>
      <c r="L497" s="573"/>
      <c r="M497" s="407"/>
      <c r="N497" s="407"/>
      <c r="O497" s="407"/>
      <c r="P497" s="407"/>
      <c r="Q497" s="407"/>
      <c r="R497" s="407"/>
      <c r="T497" s="407"/>
      <c r="U497" s="569"/>
    </row>
    <row r="498" spans="1:21" x14ac:dyDescent="0.25">
      <c r="A498" s="411"/>
      <c r="B498" s="408"/>
      <c r="C498" s="407"/>
      <c r="D498" s="407"/>
      <c r="E498" s="407"/>
      <c r="F498" s="573"/>
      <c r="G498" s="407"/>
      <c r="I498" s="407"/>
      <c r="J498" s="407"/>
      <c r="K498" s="407"/>
      <c r="L498" s="573"/>
      <c r="M498" s="407"/>
      <c r="N498" s="407"/>
      <c r="O498" s="407"/>
      <c r="P498" s="407"/>
      <c r="Q498" s="407"/>
      <c r="R498" s="407"/>
      <c r="T498" s="407"/>
      <c r="U498" s="569"/>
    </row>
    <row r="499" spans="1:21" x14ac:dyDescent="0.25">
      <c r="A499" s="411"/>
      <c r="B499" s="408"/>
      <c r="C499" s="407"/>
      <c r="D499" s="407"/>
      <c r="E499" s="407"/>
      <c r="F499" s="573"/>
      <c r="G499" s="407"/>
      <c r="I499" s="407"/>
      <c r="J499" s="407"/>
      <c r="K499" s="407"/>
      <c r="L499" s="573"/>
      <c r="M499" s="407"/>
      <c r="N499" s="407"/>
      <c r="O499" s="407"/>
      <c r="P499" s="407"/>
      <c r="Q499" s="407"/>
      <c r="R499" s="407"/>
      <c r="T499" s="407"/>
      <c r="U499" s="569"/>
    </row>
    <row r="500" spans="1:21" x14ac:dyDescent="0.25">
      <c r="A500" s="411"/>
      <c r="B500" s="408"/>
      <c r="C500" s="407"/>
      <c r="D500" s="407"/>
      <c r="E500" s="407"/>
      <c r="F500" s="573"/>
      <c r="G500" s="407"/>
      <c r="I500" s="407"/>
      <c r="J500" s="407"/>
      <c r="K500" s="407"/>
      <c r="L500" s="573"/>
      <c r="M500" s="407"/>
      <c r="N500" s="407"/>
      <c r="O500" s="407"/>
      <c r="P500" s="407"/>
      <c r="Q500" s="407"/>
      <c r="R500" s="407"/>
      <c r="T500" s="407"/>
      <c r="U500" s="569"/>
    </row>
    <row r="501" spans="1:21" x14ac:dyDescent="0.25">
      <c r="A501" s="411"/>
      <c r="B501" s="408"/>
      <c r="C501" s="407"/>
      <c r="D501" s="407"/>
      <c r="E501" s="407"/>
      <c r="F501" s="573"/>
      <c r="G501" s="407"/>
      <c r="I501" s="407"/>
      <c r="J501" s="407"/>
      <c r="K501" s="407"/>
      <c r="L501" s="573"/>
      <c r="M501" s="407"/>
      <c r="N501" s="407"/>
      <c r="O501" s="407"/>
      <c r="P501" s="407"/>
      <c r="Q501" s="407"/>
      <c r="R501" s="407"/>
      <c r="T501" s="407"/>
      <c r="U501" s="569"/>
    </row>
    <row r="502" spans="1:21" x14ac:dyDescent="0.25">
      <c r="A502" s="411"/>
      <c r="B502" s="408"/>
      <c r="C502" s="407"/>
      <c r="D502" s="407"/>
      <c r="E502" s="407"/>
      <c r="F502" s="573"/>
      <c r="G502" s="407"/>
      <c r="I502" s="407"/>
      <c r="J502" s="407"/>
      <c r="K502" s="407"/>
      <c r="L502" s="573"/>
      <c r="M502" s="407"/>
      <c r="N502" s="407"/>
      <c r="O502" s="407"/>
      <c r="P502" s="407"/>
      <c r="Q502" s="407"/>
      <c r="R502" s="407"/>
      <c r="T502" s="407"/>
      <c r="U502" s="569"/>
    </row>
    <row r="503" spans="1:21" x14ac:dyDescent="0.25">
      <c r="A503" s="411"/>
      <c r="B503" s="408"/>
      <c r="C503" s="407"/>
      <c r="D503" s="407"/>
      <c r="E503" s="407"/>
      <c r="F503" s="573"/>
      <c r="G503" s="407"/>
      <c r="I503" s="407"/>
      <c r="J503" s="407"/>
      <c r="K503" s="407"/>
      <c r="L503" s="573"/>
      <c r="M503" s="407"/>
      <c r="N503" s="407"/>
      <c r="O503" s="407"/>
      <c r="P503" s="407"/>
      <c r="Q503" s="407"/>
      <c r="R503" s="407"/>
      <c r="T503" s="407"/>
      <c r="U503" s="569"/>
    </row>
    <row r="504" spans="1:21" x14ac:dyDescent="0.25">
      <c r="A504" s="411"/>
      <c r="B504" s="408"/>
      <c r="C504" s="407"/>
      <c r="D504" s="407"/>
      <c r="E504" s="407"/>
      <c r="F504" s="573"/>
      <c r="G504" s="407"/>
      <c r="I504" s="407"/>
      <c r="J504" s="407"/>
      <c r="K504" s="407"/>
      <c r="L504" s="573"/>
      <c r="M504" s="407"/>
      <c r="N504" s="407"/>
      <c r="O504" s="407"/>
      <c r="P504" s="407"/>
      <c r="Q504" s="407"/>
      <c r="R504" s="407"/>
      <c r="T504" s="407"/>
      <c r="U504" s="569"/>
    </row>
    <row r="505" spans="1:21" x14ac:dyDescent="0.25">
      <c r="A505" s="411"/>
      <c r="B505" s="408"/>
      <c r="C505" s="407"/>
      <c r="D505" s="407"/>
      <c r="E505" s="407"/>
      <c r="F505" s="573"/>
      <c r="G505" s="407"/>
      <c r="I505" s="407"/>
      <c r="J505" s="407"/>
      <c r="K505" s="407"/>
      <c r="L505" s="573"/>
      <c r="M505" s="407"/>
      <c r="N505" s="407"/>
      <c r="O505" s="407"/>
      <c r="P505" s="407"/>
      <c r="Q505" s="407"/>
      <c r="R505" s="407"/>
      <c r="T505" s="407"/>
      <c r="U505" s="569"/>
    </row>
    <row r="506" spans="1:21" x14ac:dyDescent="0.25">
      <c r="A506" s="411"/>
      <c r="B506" s="408"/>
      <c r="C506" s="407"/>
      <c r="D506" s="407"/>
      <c r="E506" s="407"/>
      <c r="F506" s="573"/>
      <c r="G506" s="407"/>
      <c r="I506" s="407"/>
      <c r="J506" s="407"/>
      <c r="K506" s="407"/>
      <c r="L506" s="573"/>
      <c r="M506" s="407"/>
      <c r="N506" s="407"/>
      <c r="O506" s="407"/>
      <c r="P506" s="407"/>
      <c r="Q506" s="407"/>
      <c r="R506" s="407"/>
      <c r="T506" s="407"/>
      <c r="U506" s="569"/>
    </row>
    <row r="507" spans="1:21" x14ac:dyDescent="0.25">
      <c r="A507" s="411"/>
      <c r="B507" s="408"/>
      <c r="C507" s="407"/>
      <c r="D507" s="407"/>
      <c r="E507" s="407"/>
      <c r="F507" s="573"/>
      <c r="G507" s="407"/>
      <c r="I507" s="407"/>
      <c r="J507" s="407"/>
      <c r="K507" s="407"/>
      <c r="L507" s="573"/>
      <c r="M507" s="407"/>
      <c r="N507" s="407"/>
      <c r="O507" s="407"/>
      <c r="P507" s="407"/>
      <c r="Q507" s="407"/>
      <c r="R507" s="407"/>
      <c r="T507" s="407"/>
      <c r="U507" s="569"/>
    </row>
    <row r="508" spans="1:21" x14ac:dyDescent="0.25">
      <c r="A508" s="411"/>
      <c r="B508" s="408"/>
      <c r="C508" s="407"/>
      <c r="D508" s="407"/>
      <c r="E508" s="407"/>
      <c r="F508" s="573"/>
      <c r="G508" s="407"/>
      <c r="I508" s="407"/>
      <c r="J508" s="407"/>
      <c r="K508" s="407"/>
      <c r="L508" s="573"/>
      <c r="M508" s="407"/>
      <c r="N508" s="407"/>
      <c r="O508" s="407"/>
      <c r="P508" s="407"/>
      <c r="Q508" s="407"/>
      <c r="R508" s="407"/>
      <c r="T508" s="407"/>
      <c r="U508" s="569"/>
    </row>
    <row r="509" spans="1:21" x14ac:dyDescent="0.25">
      <c r="A509" s="411"/>
      <c r="B509" s="408"/>
      <c r="C509" s="407"/>
      <c r="D509" s="407"/>
      <c r="E509" s="407"/>
      <c r="F509" s="573"/>
      <c r="G509" s="407"/>
      <c r="I509" s="407"/>
      <c r="J509" s="407"/>
      <c r="K509" s="407"/>
      <c r="L509" s="573"/>
      <c r="M509" s="407"/>
      <c r="N509" s="407"/>
      <c r="O509" s="407"/>
      <c r="P509" s="407"/>
      <c r="Q509" s="407"/>
      <c r="R509" s="407"/>
      <c r="T509" s="407"/>
      <c r="U509" s="569"/>
    </row>
    <row r="510" spans="1:21" x14ac:dyDescent="0.25">
      <c r="A510" s="411"/>
      <c r="B510" s="408"/>
      <c r="C510" s="407"/>
      <c r="D510" s="407"/>
      <c r="E510" s="407"/>
      <c r="F510" s="573"/>
      <c r="G510" s="407"/>
      <c r="I510" s="407"/>
      <c r="J510" s="407"/>
      <c r="K510" s="407"/>
      <c r="L510" s="573"/>
      <c r="M510" s="407"/>
      <c r="N510" s="407"/>
      <c r="O510" s="407"/>
      <c r="P510" s="407"/>
      <c r="Q510" s="407"/>
      <c r="R510" s="407"/>
      <c r="T510" s="407"/>
      <c r="U510" s="569"/>
    </row>
    <row r="511" spans="1:21" x14ac:dyDescent="0.25">
      <c r="A511" s="411"/>
      <c r="B511" s="408"/>
      <c r="C511" s="407"/>
      <c r="D511" s="407"/>
      <c r="E511" s="407"/>
      <c r="F511" s="573"/>
      <c r="G511" s="407"/>
      <c r="I511" s="407"/>
      <c r="J511" s="407"/>
      <c r="K511" s="407"/>
      <c r="L511" s="573"/>
      <c r="M511" s="407"/>
      <c r="N511" s="407"/>
      <c r="O511" s="407"/>
      <c r="P511" s="407"/>
      <c r="Q511" s="407"/>
      <c r="R511" s="407"/>
      <c r="T511" s="407"/>
      <c r="U511" s="569"/>
    </row>
    <row r="512" spans="1:21" x14ac:dyDescent="0.25">
      <c r="A512" s="411"/>
      <c r="B512" s="408"/>
      <c r="C512" s="407"/>
      <c r="D512" s="407"/>
      <c r="E512" s="407"/>
      <c r="F512" s="573"/>
      <c r="G512" s="407"/>
      <c r="I512" s="407"/>
      <c r="J512" s="407"/>
      <c r="K512" s="407"/>
      <c r="L512" s="573"/>
      <c r="M512" s="407"/>
      <c r="N512" s="407"/>
      <c r="O512" s="407"/>
      <c r="P512" s="407"/>
      <c r="Q512" s="407"/>
      <c r="R512" s="407"/>
      <c r="T512" s="407"/>
      <c r="U512" s="569"/>
    </row>
    <row r="513" spans="1:21" x14ac:dyDescent="0.25">
      <c r="A513" s="411"/>
      <c r="B513" s="408"/>
      <c r="C513" s="407"/>
      <c r="D513" s="407"/>
      <c r="E513" s="407"/>
      <c r="F513" s="573"/>
      <c r="G513" s="407"/>
      <c r="I513" s="407"/>
      <c r="J513" s="407"/>
      <c r="K513" s="407"/>
      <c r="L513" s="573"/>
      <c r="M513" s="407"/>
      <c r="N513" s="407"/>
      <c r="O513" s="407"/>
      <c r="P513" s="407"/>
      <c r="Q513" s="407"/>
      <c r="R513" s="407"/>
      <c r="T513" s="407"/>
      <c r="U513" s="569"/>
    </row>
    <row r="514" spans="1:21" x14ac:dyDescent="0.25">
      <c r="A514" s="411"/>
      <c r="B514" s="408"/>
      <c r="C514" s="407"/>
      <c r="D514" s="407"/>
      <c r="E514" s="407"/>
      <c r="F514" s="573"/>
      <c r="G514" s="407"/>
      <c r="I514" s="407"/>
      <c r="J514" s="407"/>
      <c r="K514" s="407"/>
      <c r="L514" s="573"/>
      <c r="M514" s="407"/>
      <c r="N514" s="407"/>
      <c r="O514" s="407"/>
      <c r="P514" s="407"/>
      <c r="Q514" s="407"/>
      <c r="R514" s="407"/>
      <c r="T514" s="407"/>
      <c r="U514" s="569"/>
    </row>
    <row r="515" spans="1:21" x14ac:dyDescent="0.25">
      <c r="A515" s="411"/>
      <c r="B515" s="408"/>
      <c r="C515" s="407"/>
      <c r="D515" s="407"/>
      <c r="E515" s="407"/>
      <c r="F515" s="573"/>
      <c r="G515" s="407"/>
      <c r="I515" s="407"/>
      <c r="J515" s="407"/>
      <c r="K515" s="407"/>
      <c r="L515" s="573"/>
      <c r="M515" s="407"/>
      <c r="N515" s="407"/>
      <c r="O515" s="407"/>
      <c r="P515" s="407"/>
      <c r="Q515" s="407"/>
      <c r="R515" s="407"/>
      <c r="T515" s="407"/>
      <c r="U515" s="569"/>
    </row>
    <row r="516" spans="1:21" x14ac:dyDescent="0.25">
      <c r="A516" s="411"/>
      <c r="B516" s="408"/>
      <c r="C516" s="407"/>
      <c r="D516" s="407"/>
      <c r="E516" s="407"/>
      <c r="F516" s="573"/>
      <c r="G516" s="407"/>
      <c r="I516" s="407"/>
      <c r="J516" s="407"/>
      <c r="K516" s="407"/>
      <c r="L516" s="573"/>
      <c r="M516" s="407"/>
      <c r="N516" s="407"/>
      <c r="O516" s="407"/>
      <c r="P516" s="407"/>
      <c r="Q516" s="407"/>
      <c r="R516" s="407"/>
      <c r="T516" s="407"/>
      <c r="U516" s="569"/>
    </row>
    <row r="517" spans="1:21" x14ac:dyDescent="0.25">
      <c r="A517" s="411"/>
      <c r="B517" s="408"/>
      <c r="C517" s="407"/>
      <c r="D517" s="407"/>
      <c r="E517" s="407"/>
      <c r="F517" s="573"/>
      <c r="G517" s="407"/>
      <c r="I517" s="407"/>
      <c r="J517" s="407"/>
      <c r="K517" s="407"/>
      <c r="L517" s="573"/>
      <c r="M517" s="407"/>
      <c r="N517" s="407"/>
      <c r="O517" s="407"/>
      <c r="P517" s="407"/>
      <c r="Q517" s="407"/>
      <c r="R517" s="407"/>
      <c r="T517" s="407"/>
      <c r="U517" s="569"/>
    </row>
    <row r="518" spans="1:21" x14ac:dyDescent="0.25">
      <c r="A518" s="411"/>
      <c r="B518" s="408"/>
      <c r="C518" s="407"/>
      <c r="D518" s="407"/>
      <c r="E518" s="407"/>
      <c r="F518" s="573"/>
      <c r="G518" s="407"/>
      <c r="I518" s="407"/>
      <c r="J518" s="407"/>
      <c r="K518" s="407"/>
      <c r="L518" s="573"/>
      <c r="M518" s="407"/>
      <c r="N518" s="407"/>
      <c r="O518" s="407"/>
      <c r="P518" s="407"/>
      <c r="Q518" s="407"/>
      <c r="R518" s="407"/>
      <c r="T518" s="407"/>
      <c r="U518" s="569"/>
    </row>
    <row r="519" spans="1:21" x14ac:dyDescent="0.25">
      <c r="A519" s="411"/>
      <c r="B519" s="408"/>
      <c r="C519" s="407"/>
      <c r="D519" s="407"/>
      <c r="E519" s="407"/>
      <c r="F519" s="573"/>
      <c r="G519" s="407"/>
      <c r="I519" s="407"/>
      <c r="J519" s="407"/>
      <c r="K519" s="407"/>
      <c r="L519" s="573"/>
      <c r="M519" s="407"/>
      <c r="N519" s="407"/>
      <c r="O519" s="407"/>
      <c r="P519" s="407"/>
      <c r="Q519" s="407"/>
      <c r="R519" s="407"/>
      <c r="T519" s="407"/>
      <c r="U519" s="569"/>
    </row>
    <row r="520" spans="1:21" x14ac:dyDescent="0.25">
      <c r="A520" s="411"/>
      <c r="B520" s="408"/>
      <c r="C520" s="407"/>
      <c r="D520" s="407"/>
      <c r="E520" s="407"/>
      <c r="F520" s="573"/>
      <c r="G520" s="407"/>
      <c r="I520" s="407"/>
      <c r="J520" s="407"/>
      <c r="K520" s="407"/>
      <c r="L520" s="573"/>
      <c r="M520" s="407"/>
      <c r="N520" s="407"/>
      <c r="O520" s="407"/>
      <c r="P520" s="407"/>
      <c r="Q520" s="407"/>
      <c r="R520" s="407"/>
      <c r="T520" s="407"/>
      <c r="U520" s="569"/>
    </row>
    <row r="521" spans="1:21" x14ac:dyDescent="0.25">
      <c r="A521" s="411"/>
      <c r="B521" s="408"/>
      <c r="C521" s="407"/>
      <c r="D521" s="407"/>
      <c r="E521" s="407"/>
      <c r="F521" s="573"/>
      <c r="G521" s="407"/>
      <c r="I521" s="407"/>
      <c r="J521" s="407"/>
      <c r="K521" s="407"/>
      <c r="L521" s="573"/>
      <c r="M521" s="407"/>
      <c r="N521" s="407"/>
      <c r="O521" s="407"/>
      <c r="P521" s="407"/>
      <c r="Q521" s="407"/>
      <c r="R521" s="407"/>
      <c r="T521" s="407"/>
      <c r="U521" s="569"/>
    </row>
    <row r="522" spans="1:21" x14ac:dyDescent="0.25">
      <c r="A522" s="411"/>
      <c r="B522" s="408"/>
      <c r="C522" s="407"/>
      <c r="D522" s="407"/>
      <c r="E522" s="407"/>
      <c r="F522" s="573"/>
      <c r="G522" s="407"/>
      <c r="I522" s="407"/>
      <c r="J522" s="407"/>
      <c r="K522" s="407"/>
      <c r="L522" s="573"/>
      <c r="M522" s="407"/>
      <c r="N522" s="407"/>
      <c r="O522" s="407"/>
      <c r="P522" s="407"/>
      <c r="Q522" s="407"/>
      <c r="R522" s="407"/>
      <c r="T522" s="407"/>
      <c r="U522" s="569"/>
    </row>
    <row r="523" spans="1:21" x14ac:dyDescent="0.25">
      <c r="A523" s="411"/>
      <c r="B523" s="408"/>
      <c r="C523" s="407"/>
      <c r="D523" s="407"/>
      <c r="E523" s="407"/>
      <c r="F523" s="573"/>
      <c r="G523" s="407"/>
      <c r="I523" s="407"/>
      <c r="J523" s="407"/>
      <c r="K523" s="407"/>
      <c r="L523" s="573"/>
      <c r="M523" s="407"/>
      <c r="N523" s="407"/>
      <c r="O523" s="407"/>
      <c r="P523" s="407"/>
      <c r="Q523" s="407"/>
      <c r="R523" s="407"/>
      <c r="T523" s="407"/>
      <c r="U523" s="569"/>
    </row>
    <row r="524" spans="1:21" x14ac:dyDescent="0.25">
      <c r="A524" s="411"/>
      <c r="B524" s="408"/>
      <c r="C524" s="407"/>
      <c r="D524" s="407"/>
      <c r="E524" s="407"/>
      <c r="F524" s="573"/>
      <c r="G524" s="407"/>
      <c r="I524" s="407"/>
      <c r="J524" s="407"/>
      <c r="K524" s="407"/>
      <c r="L524" s="573"/>
      <c r="M524" s="407"/>
      <c r="N524" s="407"/>
      <c r="O524" s="407"/>
      <c r="P524" s="407"/>
      <c r="Q524" s="407"/>
      <c r="R524" s="407"/>
      <c r="T524" s="407"/>
      <c r="U524" s="569"/>
    </row>
    <row r="525" spans="1:21" x14ac:dyDescent="0.25">
      <c r="A525" s="411"/>
      <c r="B525" s="408"/>
      <c r="C525" s="407"/>
      <c r="D525" s="407"/>
      <c r="E525" s="407"/>
      <c r="F525" s="573"/>
      <c r="G525" s="407"/>
      <c r="I525" s="407"/>
      <c r="J525" s="407"/>
      <c r="K525" s="407"/>
      <c r="L525" s="573"/>
      <c r="M525" s="407"/>
      <c r="N525" s="407"/>
      <c r="O525" s="407"/>
      <c r="P525" s="407"/>
      <c r="Q525" s="407"/>
      <c r="R525" s="407"/>
      <c r="T525" s="407"/>
      <c r="U525" s="569"/>
    </row>
    <row r="526" spans="1:21" x14ac:dyDescent="0.25">
      <c r="A526" s="411"/>
      <c r="B526" s="408"/>
      <c r="C526" s="407"/>
      <c r="D526" s="407"/>
      <c r="E526" s="407"/>
      <c r="F526" s="573"/>
      <c r="G526" s="407"/>
      <c r="I526" s="407"/>
      <c r="J526" s="407"/>
      <c r="K526" s="407"/>
      <c r="L526" s="573"/>
      <c r="M526" s="407"/>
      <c r="N526" s="407"/>
      <c r="O526" s="407"/>
      <c r="P526" s="407"/>
      <c r="Q526" s="407"/>
      <c r="R526" s="407"/>
      <c r="T526" s="407"/>
      <c r="U526" s="569"/>
    </row>
    <row r="527" spans="1:21" x14ac:dyDescent="0.25">
      <c r="A527" s="411"/>
      <c r="B527" s="408"/>
      <c r="C527" s="407"/>
      <c r="D527" s="407"/>
      <c r="E527" s="407"/>
      <c r="F527" s="573"/>
      <c r="G527" s="407"/>
      <c r="I527" s="407"/>
      <c r="J527" s="407"/>
      <c r="K527" s="407"/>
      <c r="L527" s="573"/>
      <c r="M527" s="407"/>
      <c r="N527" s="407"/>
      <c r="O527" s="407"/>
      <c r="P527" s="407"/>
      <c r="Q527" s="407"/>
      <c r="R527" s="407"/>
      <c r="T527" s="407"/>
      <c r="U527" s="569"/>
    </row>
    <row r="528" spans="1:21" x14ac:dyDescent="0.25">
      <c r="A528" s="411"/>
      <c r="B528" s="408"/>
      <c r="C528" s="407"/>
      <c r="D528" s="407"/>
      <c r="E528" s="407"/>
      <c r="F528" s="573"/>
      <c r="G528" s="407"/>
      <c r="I528" s="407"/>
      <c r="J528" s="407"/>
      <c r="K528" s="407"/>
      <c r="L528" s="573"/>
      <c r="M528" s="407"/>
      <c r="N528" s="407"/>
      <c r="O528" s="407"/>
      <c r="P528" s="407"/>
      <c r="Q528" s="407"/>
      <c r="R528" s="407"/>
      <c r="T528" s="407"/>
      <c r="U528" s="569"/>
    </row>
    <row r="529" spans="1:21" x14ac:dyDescent="0.25">
      <c r="A529" s="411"/>
      <c r="B529" s="408"/>
      <c r="C529" s="407"/>
      <c r="D529" s="407"/>
      <c r="E529" s="407"/>
      <c r="F529" s="573"/>
      <c r="G529" s="407"/>
      <c r="I529" s="407"/>
      <c r="J529" s="407"/>
      <c r="K529" s="407"/>
      <c r="L529" s="573"/>
      <c r="M529" s="407"/>
      <c r="N529" s="407"/>
      <c r="O529" s="407"/>
      <c r="P529" s="407"/>
      <c r="Q529" s="407"/>
      <c r="R529" s="407"/>
      <c r="T529" s="407"/>
      <c r="U529" s="569"/>
    </row>
    <row r="530" spans="1:21" x14ac:dyDescent="0.25">
      <c r="A530" s="411"/>
      <c r="B530" s="408"/>
      <c r="C530" s="407"/>
      <c r="D530" s="407"/>
      <c r="E530" s="407"/>
      <c r="F530" s="573"/>
      <c r="G530" s="407"/>
      <c r="I530" s="407"/>
      <c r="J530" s="407"/>
      <c r="K530" s="407"/>
      <c r="L530" s="573"/>
      <c r="M530" s="407"/>
      <c r="N530" s="407"/>
      <c r="O530" s="407"/>
      <c r="P530" s="407"/>
      <c r="Q530" s="407"/>
      <c r="R530" s="407"/>
      <c r="T530" s="407"/>
      <c r="U530" s="569"/>
    </row>
    <row r="531" spans="1:21" x14ac:dyDescent="0.25">
      <c r="A531" s="411"/>
      <c r="B531" s="408"/>
      <c r="C531" s="407"/>
      <c r="D531" s="407"/>
      <c r="E531" s="407"/>
      <c r="F531" s="573"/>
      <c r="G531" s="407"/>
      <c r="I531" s="407"/>
      <c r="J531" s="407"/>
      <c r="K531" s="407"/>
      <c r="L531" s="573"/>
      <c r="M531" s="407"/>
      <c r="N531" s="407"/>
      <c r="O531" s="407"/>
      <c r="P531" s="407"/>
      <c r="Q531" s="407"/>
      <c r="R531" s="407"/>
      <c r="T531" s="407"/>
      <c r="U531" s="569"/>
    </row>
    <row r="532" spans="1:21" x14ac:dyDescent="0.25">
      <c r="A532" s="411"/>
      <c r="B532" s="408"/>
      <c r="C532" s="407"/>
      <c r="D532" s="407"/>
      <c r="E532" s="407"/>
      <c r="F532" s="573"/>
      <c r="G532" s="407"/>
      <c r="I532" s="407"/>
      <c r="J532" s="407"/>
      <c r="K532" s="407"/>
      <c r="L532" s="573"/>
      <c r="M532" s="407"/>
      <c r="N532" s="407"/>
      <c r="O532" s="407"/>
      <c r="P532" s="407"/>
      <c r="Q532" s="407"/>
      <c r="R532" s="407"/>
      <c r="T532" s="407"/>
      <c r="U532" s="569"/>
    </row>
    <row r="533" spans="1:21" x14ac:dyDescent="0.25">
      <c r="A533" s="411"/>
      <c r="B533" s="408"/>
      <c r="C533" s="407"/>
      <c r="D533" s="407"/>
      <c r="E533" s="407"/>
      <c r="F533" s="573"/>
      <c r="G533" s="407"/>
      <c r="I533" s="407"/>
      <c r="J533" s="407"/>
      <c r="K533" s="407"/>
      <c r="L533" s="573"/>
      <c r="M533" s="407"/>
      <c r="N533" s="407"/>
      <c r="O533" s="407"/>
      <c r="P533" s="407"/>
      <c r="Q533" s="407"/>
      <c r="R533" s="407"/>
      <c r="T533" s="407"/>
      <c r="U533" s="569"/>
    </row>
    <row r="534" spans="1:21" x14ac:dyDescent="0.25">
      <c r="A534" s="411"/>
      <c r="B534" s="408"/>
      <c r="C534" s="407"/>
      <c r="D534" s="407"/>
      <c r="E534" s="407"/>
      <c r="F534" s="573"/>
      <c r="G534" s="407"/>
      <c r="I534" s="407"/>
      <c r="J534" s="407"/>
      <c r="K534" s="407"/>
      <c r="L534" s="573"/>
      <c r="M534" s="407"/>
      <c r="N534" s="407"/>
      <c r="O534" s="407"/>
      <c r="P534" s="407"/>
      <c r="Q534" s="407"/>
      <c r="R534" s="407"/>
      <c r="T534" s="407"/>
      <c r="U534" s="569"/>
    </row>
    <row r="535" spans="1:21" x14ac:dyDescent="0.25">
      <c r="A535" s="411"/>
      <c r="B535" s="408"/>
      <c r="C535" s="407"/>
      <c r="D535" s="407"/>
      <c r="E535" s="407"/>
      <c r="F535" s="573"/>
      <c r="G535" s="407"/>
      <c r="I535" s="407"/>
      <c r="J535" s="407"/>
      <c r="K535" s="407"/>
      <c r="L535" s="573"/>
      <c r="M535" s="407"/>
      <c r="N535" s="407"/>
      <c r="O535" s="407"/>
      <c r="P535" s="407"/>
      <c r="Q535" s="407"/>
      <c r="R535" s="407"/>
      <c r="T535" s="407"/>
      <c r="U535" s="569"/>
    </row>
    <row r="536" spans="1:21" x14ac:dyDescent="0.25">
      <c r="A536" s="411"/>
      <c r="B536" s="408"/>
      <c r="C536" s="407"/>
      <c r="D536" s="407"/>
      <c r="E536" s="407"/>
      <c r="F536" s="573"/>
      <c r="G536" s="407"/>
      <c r="I536" s="407"/>
      <c r="J536" s="407"/>
      <c r="K536" s="407"/>
      <c r="L536" s="573"/>
      <c r="M536" s="407"/>
      <c r="N536" s="407"/>
      <c r="O536" s="407"/>
      <c r="P536" s="407"/>
      <c r="Q536" s="407"/>
      <c r="R536" s="407"/>
      <c r="T536" s="407"/>
      <c r="U536" s="569"/>
    </row>
    <row r="537" spans="1:21" x14ac:dyDescent="0.25">
      <c r="A537" s="411"/>
      <c r="B537" s="408"/>
      <c r="C537" s="407"/>
      <c r="D537" s="407"/>
      <c r="E537" s="407"/>
      <c r="F537" s="573"/>
      <c r="G537" s="407"/>
      <c r="I537" s="407"/>
      <c r="J537" s="407"/>
      <c r="K537" s="407"/>
      <c r="L537" s="573"/>
      <c r="M537" s="407"/>
      <c r="N537" s="407"/>
      <c r="O537" s="407"/>
      <c r="P537" s="407"/>
      <c r="Q537" s="407"/>
      <c r="R537" s="407"/>
      <c r="T537" s="407"/>
      <c r="U537" s="569"/>
    </row>
    <row r="538" spans="1:21" x14ac:dyDescent="0.25">
      <c r="A538" s="411"/>
      <c r="B538" s="408"/>
      <c r="C538" s="407"/>
      <c r="D538" s="407"/>
      <c r="E538" s="407"/>
      <c r="F538" s="573"/>
      <c r="G538" s="407"/>
      <c r="I538" s="407"/>
      <c r="J538" s="407"/>
      <c r="K538" s="407"/>
      <c r="L538" s="573"/>
      <c r="M538" s="407"/>
      <c r="N538" s="407"/>
      <c r="O538" s="407"/>
      <c r="P538" s="407"/>
      <c r="Q538" s="407"/>
      <c r="R538" s="407"/>
      <c r="T538" s="407"/>
      <c r="U538" s="569"/>
    </row>
    <row r="539" spans="1:21" x14ac:dyDescent="0.25">
      <c r="A539" s="411"/>
      <c r="B539" s="408"/>
      <c r="C539" s="407"/>
      <c r="D539" s="407"/>
      <c r="E539" s="407"/>
      <c r="F539" s="573"/>
      <c r="G539" s="407"/>
      <c r="I539" s="407"/>
      <c r="J539" s="407"/>
      <c r="K539" s="407"/>
      <c r="L539" s="573"/>
      <c r="M539" s="407"/>
      <c r="N539" s="407"/>
      <c r="O539" s="407"/>
      <c r="P539" s="407"/>
      <c r="Q539" s="407"/>
      <c r="R539" s="407"/>
      <c r="T539" s="407"/>
      <c r="U539" s="569"/>
    </row>
    <row r="540" spans="1:21" x14ac:dyDescent="0.25">
      <c r="A540" s="411"/>
      <c r="B540" s="408"/>
      <c r="C540" s="407"/>
      <c r="D540" s="407"/>
      <c r="E540" s="407"/>
      <c r="F540" s="573"/>
      <c r="G540" s="407"/>
      <c r="I540" s="407"/>
      <c r="J540" s="407"/>
      <c r="K540" s="407"/>
      <c r="L540" s="573"/>
      <c r="M540" s="407"/>
      <c r="N540" s="407"/>
      <c r="O540" s="407"/>
      <c r="P540" s="407"/>
      <c r="Q540" s="407"/>
      <c r="R540" s="407"/>
      <c r="T540" s="407"/>
      <c r="U540" s="569"/>
    </row>
    <row r="541" spans="1:21" x14ac:dyDescent="0.25">
      <c r="A541" s="411"/>
      <c r="B541" s="408"/>
      <c r="C541" s="407"/>
      <c r="D541" s="407"/>
      <c r="E541" s="407"/>
      <c r="F541" s="573"/>
      <c r="G541" s="407"/>
      <c r="I541" s="407"/>
      <c r="J541" s="407"/>
      <c r="K541" s="407"/>
      <c r="L541" s="573"/>
      <c r="M541" s="407"/>
      <c r="N541" s="407"/>
      <c r="O541" s="407"/>
      <c r="P541" s="407"/>
      <c r="Q541" s="407"/>
      <c r="R541" s="407"/>
      <c r="T541" s="407"/>
      <c r="U541" s="569"/>
    </row>
    <row r="542" spans="1:21" x14ac:dyDescent="0.25">
      <c r="A542" s="411"/>
      <c r="B542" s="408"/>
      <c r="C542" s="407"/>
      <c r="D542" s="407"/>
      <c r="E542" s="407"/>
      <c r="F542" s="573"/>
      <c r="G542" s="407"/>
      <c r="I542" s="407"/>
      <c r="J542" s="407"/>
      <c r="K542" s="407"/>
      <c r="L542" s="573"/>
      <c r="M542" s="407"/>
      <c r="N542" s="407"/>
      <c r="O542" s="407"/>
      <c r="P542" s="407"/>
      <c r="Q542" s="407"/>
      <c r="R542" s="407"/>
      <c r="T542" s="407"/>
      <c r="U542" s="569"/>
    </row>
    <row r="543" spans="1:21" x14ac:dyDescent="0.25">
      <c r="A543" s="411"/>
      <c r="B543" s="408"/>
      <c r="C543" s="407"/>
      <c r="D543" s="407"/>
      <c r="E543" s="407"/>
      <c r="F543" s="573"/>
      <c r="G543" s="407"/>
      <c r="I543" s="407"/>
      <c r="J543" s="407"/>
      <c r="K543" s="407"/>
      <c r="L543" s="573"/>
      <c r="M543" s="407"/>
      <c r="N543" s="407"/>
      <c r="O543" s="407"/>
      <c r="P543" s="407"/>
      <c r="Q543" s="407"/>
      <c r="R543" s="407"/>
      <c r="T543" s="407"/>
      <c r="U543" s="569"/>
    </row>
    <row r="544" spans="1:21" x14ac:dyDescent="0.25">
      <c r="A544" s="411"/>
      <c r="B544" s="408"/>
      <c r="C544" s="407"/>
      <c r="D544" s="407"/>
      <c r="E544" s="407"/>
      <c r="F544" s="573"/>
      <c r="G544" s="407"/>
      <c r="I544" s="407"/>
      <c r="J544" s="407"/>
      <c r="K544" s="407"/>
      <c r="L544" s="573"/>
      <c r="M544" s="407"/>
      <c r="N544" s="407"/>
      <c r="O544" s="407"/>
      <c r="P544" s="407"/>
      <c r="Q544" s="407"/>
      <c r="R544" s="407"/>
      <c r="T544" s="407"/>
      <c r="U544" s="569"/>
    </row>
    <row r="545" spans="1:21" x14ac:dyDescent="0.25">
      <c r="A545" s="411"/>
      <c r="B545" s="408"/>
      <c r="C545" s="407"/>
      <c r="D545" s="407"/>
      <c r="E545" s="407"/>
      <c r="F545" s="573"/>
      <c r="G545" s="407"/>
      <c r="I545" s="407"/>
      <c r="J545" s="407"/>
      <c r="K545" s="407"/>
      <c r="L545" s="573"/>
      <c r="M545" s="407"/>
      <c r="N545" s="407"/>
      <c r="O545" s="407"/>
      <c r="P545" s="407"/>
      <c r="Q545" s="407"/>
      <c r="R545" s="407"/>
      <c r="T545" s="407"/>
      <c r="U545" s="569"/>
    </row>
    <row r="546" spans="1:21" x14ac:dyDescent="0.25">
      <c r="A546" s="411"/>
      <c r="B546" s="408"/>
      <c r="C546" s="407"/>
      <c r="D546" s="407"/>
      <c r="E546" s="407"/>
      <c r="F546" s="573"/>
      <c r="G546" s="407"/>
      <c r="I546" s="407"/>
      <c r="J546" s="407"/>
      <c r="K546" s="407"/>
      <c r="L546" s="573"/>
      <c r="M546" s="407"/>
      <c r="N546" s="407"/>
      <c r="O546" s="407"/>
      <c r="P546" s="407"/>
      <c r="Q546" s="407"/>
      <c r="R546" s="407"/>
      <c r="T546" s="407"/>
      <c r="U546" s="569"/>
    </row>
    <row r="547" spans="1:21" x14ac:dyDescent="0.25">
      <c r="A547" s="411"/>
      <c r="B547" s="408"/>
      <c r="C547" s="407"/>
      <c r="D547" s="407"/>
      <c r="E547" s="407"/>
      <c r="F547" s="573"/>
      <c r="G547" s="407"/>
      <c r="I547" s="407"/>
      <c r="J547" s="407"/>
      <c r="K547" s="407"/>
      <c r="L547" s="573"/>
      <c r="M547" s="407"/>
      <c r="N547" s="407"/>
      <c r="O547" s="407"/>
      <c r="P547" s="407"/>
      <c r="Q547" s="407"/>
      <c r="R547" s="407"/>
      <c r="T547" s="407"/>
      <c r="U547" s="569"/>
    </row>
    <row r="548" spans="1:21" x14ac:dyDescent="0.25">
      <c r="A548" s="411"/>
      <c r="B548" s="408"/>
      <c r="C548" s="407"/>
      <c r="D548" s="407"/>
      <c r="E548" s="407"/>
      <c r="F548" s="573"/>
      <c r="G548" s="407"/>
      <c r="I548" s="407"/>
      <c r="J548" s="407"/>
      <c r="K548" s="407"/>
      <c r="L548" s="573"/>
      <c r="M548" s="407"/>
      <c r="N548" s="407"/>
      <c r="O548" s="407"/>
      <c r="P548" s="407"/>
      <c r="Q548" s="407"/>
      <c r="R548" s="407"/>
      <c r="T548" s="407"/>
      <c r="U548" s="569"/>
    </row>
    <row r="549" spans="1:21" x14ac:dyDescent="0.25">
      <c r="A549" s="411"/>
      <c r="B549" s="408"/>
      <c r="C549" s="407"/>
      <c r="D549" s="407"/>
      <c r="E549" s="407"/>
      <c r="F549" s="573"/>
      <c r="G549" s="407"/>
      <c r="I549" s="407"/>
      <c r="J549" s="407"/>
      <c r="K549" s="407"/>
      <c r="L549" s="573"/>
      <c r="M549" s="407"/>
      <c r="N549" s="407"/>
      <c r="O549" s="407"/>
      <c r="P549" s="407"/>
      <c r="Q549" s="407"/>
      <c r="R549" s="407"/>
      <c r="T549" s="407"/>
      <c r="U549" s="569"/>
    </row>
    <row r="550" spans="1:21" x14ac:dyDescent="0.25">
      <c r="A550" s="411"/>
      <c r="B550" s="408"/>
      <c r="C550" s="407"/>
      <c r="D550" s="407"/>
      <c r="E550" s="407"/>
      <c r="F550" s="573"/>
      <c r="G550" s="407"/>
      <c r="I550" s="407"/>
      <c r="J550" s="407"/>
      <c r="K550" s="407"/>
      <c r="L550" s="573"/>
      <c r="M550" s="407"/>
      <c r="N550" s="407"/>
      <c r="O550" s="407"/>
      <c r="P550" s="407"/>
      <c r="Q550" s="407"/>
      <c r="R550" s="407"/>
      <c r="T550" s="407"/>
      <c r="U550" s="569"/>
    </row>
    <row r="551" spans="1:21" x14ac:dyDescent="0.25">
      <c r="A551" s="411"/>
      <c r="B551" s="408"/>
      <c r="C551" s="407"/>
      <c r="D551" s="407"/>
      <c r="E551" s="407"/>
      <c r="F551" s="573"/>
      <c r="G551" s="407"/>
      <c r="I551" s="407"/>
      <c r="J551" s="407"/>
      <c r="K551" s="407"/>
      <c r="L551" s="573"/>
      <c r="M551" s="407"/>
      <c r="N551" s="407"/>
      <c r="O551" s="407"/>
      <c r="P551" s="407"/>
      <c r="Q551" s="407"/>
      <c r="R551" s="407"/>
      <c r="T551" s="407"/>
      <c r="U551" s="569"/>
    </row>
    <row r="552" spans="1:21" x14ac:dyDescent="0.25">
      <c r="A552" s="411"/>
      <c r="B552" s="408"/>
      <c r="C552" s="407"/>
      <c r="D552" s="407"/>
      <c r="E552" s="407"/>
      <c r="F552" s="573"/>
      <c r="G552" s="407"/>
      <c r="I552" s="407"/>
      <c r="J552" s="407"/>
      <c r="K552" s="407"/>
      <c r="L552" s="573"/>
      <c r="M552" s="407"/>
      <c r="N552" s="407"/>
      <c r="O552" s="407"/>
      <c r="P552" s="407"/>
      <c r="Q552" s="407"/>
      <c r="R552" s="407"/>
      <c r="T552" s="407"/>
      <c r="U552" s="569"/>
    </row>
    <row r="553" spans="1:21" x14ac:dyDescent="0.25">
      <c r="A553" s="411"/>
      <c r="B553" s="408"/>
      <c r="C553" s="407"/>
      <c r="D553" s="407"/>
      <c r="E553" s="407"/>
      <c r="F553" s="573"/>
      <c r="G553" s="407"/>
      <c r="I553" s="407"/>
      <c r="J553" s="407"/>
      <c r="K553" s="407"/>
      <c r="L553" s="573"/>
      <c r="M553" s="407"/>
      <c r="N553" s="407"/>
      <c r="O553" s="407"/>
      <c r="P553" s="407"/>
      <c r="Q553" s="407"/>
      <c r="R553" s="407"/>
      <c r="T553" s="407"/>
      <c r="U553" s="569"/>
    </row>
    <row r="554" spans="1:21" x14ac:dyDescent="0.25">
      <c r="A554" s="411"/>
      <c r="B554" s="408"/>
      <c r="C554" s="407"/>
      <c r="D554" s="407"/>
      <c r="E554" s="407"/>
      <c r="F554" s="573"/>
      <c r="G554" s="407"/>
      <c r="I554" s="407"/>
      <c r="J554" s="407"/>
      <c r="K554" s="407"/>
      <c r="L554" s="573"/>
      <c r="M554" s="407"/>
      <c r="N554" s="407"/>
      <c r="O554" s="407"/>
      <c r="P554" s="407"/>
      <c r="Q554" s="407"/>
      <c r="R554" s="407"/>
      <c r="T554" s="407"/>
      <c r="U554" s="569"/>
    </row>
    <row r="555" spans="1:21" x14ac:dyDescent="0.25">
      <c r="A555" s="411"/>
      <c r="B555" s="408"/>
      <c r="C555" s="407"/>
      <c r="D555" s="407"/>
      <c r="E555" s="407"/>
      <c r="F555" s="573"/>
      <c r="G555" s="407"/>
      <c r="I555" s="407"/>
      <c r="J555" s="407"/>
      <c r="K555" s="407"/>
      <c r="L555" s="573"/>
      <c r="M555" s="407"/>
      <c r="N555" s="407"/>
      <c r="O555" s="407"/>
      <c r="P555" s="407"/>
      <c r="Q555" s="407"/>
      <c r="R555" s="407"/>
      <c r="T555" s="407"/>
      <c r="U555" s="569"/>
    </row>
    <row r="556" spans="1:21" x14ac:dyDescent="0.25">
      <c r="A556" s="411"/>
      <c r="B556" s="408"/>
      <c r="C556" s="407"/>
      <c r="D556" s="407"/>
      <c r="E556" s="407"/>
      <c r="F556" s="573"/>
      <c r="G556" s="407"/>
      <c r="I556" s="407"/>
      <c r="J556" s="407"/>
      <c r="K556" s="407"/>
      <c r="L556" s="573"/>
      <c r="M556" s="407"/>
      <c r="N556" s="407"/>
      <c r="O556" s="407"/>
      <c r="P556" s="407"/>
      <c r="Q556" s="407"/>
      <c r="R556" s="407"/>
      <c r="T556" s="407"/>
      <c r="U556" s="569"/>
    </row>
    <row r="557" spans="1:21" x14ac:dyDescent="0.25">
      <c r="A557" s="411"/>
      <c r="B557" s="408"/>
      <c r="C557" s="407"/>
      <c r="D557" s="407"/>
      <c r="E557" s="407"/>
      <c r="F557" s="573"/>
      <c r="G557" s="407"/>
      <c r="I557" s="407"/>
      <c r="J557" s="407"/>
      <c r="K557" s="407"/>
      <c r="L557" s="573"/>
      <c r="M557" s="407"/>
      <c r="N557" s="407"/>
      <c r="O557" s="407"/>
      <c r="P557" s="407"/>
      <c r="Q557" s="407"/>
      <c r="R557" s="407"/>
      <c r="T557" s="407"/>
      <c r="U557" s="569"/>
    </row>
    <row r="558" spans="1:21" x14ac:dyDescent="0.25">
      <c r="A558" s="411"/>
      <c r="B558" s="408"/>
      <c r="C558" s="407"/>
      <c r="D558" s="407"/>
      <c r="E558" s="407"/>
      <c r="F558" s="573"/>
      <c r="G558" s="407"/>
      <c r="I558" s="407"/>
      <c r="J558" s="407"/>
      <c r="K558" s="407"/>
      <c r="L558" s="573"/>
      <c r="M558" s="407"/>
      <c r="N558" s="407"/>
      <c r="O558" s="407"/>
      <c r="P558" s="407"/>
      <c r="Q558" s="407"/>
      <c r="R558" s="407"/>
      <c r="T558" s="407"/>
      <c r="U558" s="569"/>
    </row>
    <row r="559" spans="1:21" x14ac:dyDescent="0.25">
      <c r="A559" s="411"/>
      <c r="B559" s="408"/>
      <c r="C559" s="407"/>
      <c r="D559" s="407"/>
      <c r="E559" s="407"/>
      <c r="F559" s="573"/>
      <c r="G559" s="407"/>
      <c r="I559" s="407"/>
      <c r="J559" s="407"/>
      <c r="K559" s="407"/>
      <c r="L559" s="573"/>
      <c r="M559" s="407"/>
      <c r="N559" s="407"/>
      <c r="O559" s="407"/>
      <c r="P559" s="407"/>
      <c r="Q559" s="407"/>
      <c r="R559" s="407"/>
      <c r="T559" s="407"/>
      <c r="U559" s="569"/>
    </row>
    <row r="560" spans="1:21" x14ac:dyDescent="0.25">
      <c r="A560" s="411"/>
      <c r="B560" s="408"/>
      <c r="C560" s="407"/>
      <c r="D560" s="407"/>
      <c r="E560" s="407"/>
      <c r="F560" s="573"/>
      <c r="G560" s="407"/>
      <c r="I560" s="407"/>
      <c r="J560" s="407"/>
      <c r="K560" s="407"/>
      <c r="L560" s="573"/>
      <c r="M560" s="407"/>
      <c r="N560" s="407"/>
      <c r="O560" s="407"/>
      <c r="P560" s="407"/>
      <c r="Q560" s="407"/>
      <c r="R560" s="407"/>
      <c r="T560" s="407"/>
      <c r="U560" s="569"/>
    </row>
    <row r="561" spans="1:21" x14ac:dyDescent="0.25">
      <c r="A561" s="411"/>
      <c r="B561" s="408"/>
      <c r="C561" s="407"/>
      <c r="D561" s="407"/>
      <c r="E561" s="407"/>
      <c r="F561" s="573"/>
      <c r="G561" s="407"/>
      <c r="I561" s="407"/>
      <c r="J561" s="407"/>
      <c r="K561" s="407"/>
      <c r="L561" s="573"/>
      <c r="M561" s="407"/>
      <c r="N561" s="407"/>
      <c r="O561" s="407"/>
      <c r="P561" s="407"/>
      <c r="Q561" s="407"/>
      <c r="R561" s="407"/>
      <c r="T561" s="407"/>
      <c r="U561" s="569"/>
    </row>
    <row r="562" spans="1:21" x14ac:dyDescent="0.25">
      <c r="A562" s="411"/>
      <c r="B562" s="408"/>
      <c r="C562" s="407"/>
      <c r="D562" s="407"/>
      <c r="E562" s="407"/>
      <c r="F562" s="573"/>
      <c r="G562" s="407"/>
      <c r="I562" s="407"/>
      <c r="J562" s="407"/>
      <c r="K562" s="407"/>
      <c r="L562" s="573"/>
      <c r="M562" s="407"/>
      <c r="N562" s="407"/>
      <c r="O562" s="407"/>
      <c r="P562" s="407"/>
      <c r="Q562" s="407"/>
      <c r="R562" s="407"/>
      <c r="T562" s="407"/>
      <c r="U562" s="569"/>
    </row>
    <row r="563" spans="1:21" x14ac:dyDescent="0.25">
      <c r="A563" s="411"/>
      <c r="B563" s="408"/>
      <c r="C563" s="407"/>
      <c r="D563" s="407"/>
      <c r="E563" s="407"/>
      <c r="F563" s="573"/>
      <c r="G563" s="407"/>
      <c r="I563" s="407"/>
      <c r="J563" s="407"/>
      <c r="K563" s="407"/>
      <c r="L563" s="573"/>
      <c r="M563" s="407"/>
      <c r="N563" s="407"/>
      <c r="O563" s="407"/>
      <c r="P563" s="407"/>
      <c r="Q563" s="407"/>
      <c r="R563" s="407"/>
      <c r="T563" s="407"/>
      <c r="U563" s="569"/>
    </row>
    <row r="564" spans="1:21" x14ac:dyDescent="0.25">
      <c r="A564" s="411"/>
      <c r="B564" s="408"/>
      <c r="C564" s="407"/>
      <c r="D564" s="407"/>
      <c r="E564" s="407"/>
      <c r="F564" s="573"/>
      <c r="G564" s="407"/>
      <c r="I564" s="407"/>
      <c r="J564" s="407"/>
      <c r="K564" s="407"/>
      <c r="L564" s="573"/>
      <c r="M564" s="407"/>
      <c r="N564" s="407"/>
      <c r="O564" s="407"/>
      <c r="P564" s="407"/>
      <c r="Q564" s="407"/>
      <c r="R564" s="407"/>
      <c r="T564" s="407"/>
      <c r="U564" s="569"/>
    </row>
    <row r="565" spans="1:21" x14ac:dyDescent="0.25">
      <c r="A565" s="411"/>
      <c r="B565" s="408"/>
      <c r="C565" s="407"/>
      <c r="D565" s="407"/>
      <c r="E565" s="407"/>
      <c r="F565" s="573"/>
      <c r="G565" s="407"/>
      <c r="I565" s="407"/>
      <c r="J565" s="407"/>
      <c r="K565" s="407"/>
      <c r="L565" s="573"/>
      <c r="M565" s="407"/>
      <c r="N565" s="407"/>
      <c r="O565" s="407"/>
      <c r="P565" s="407"/>
      <c r="Q565" s="407"/>
      <c r="R565" s="407"/>
      <c r="T565" s="407"/>
      <c r="U565" s="569"/>
    </row>
    <row r="566" spans="1:21" x14ac:dyDescent="0.25">
      <c r="A566" s="411"/>
      <c r="B566" s="408"/>
      <c r="C566" s="407"/>
      <c r="D566" s="407"/>
      <c r="E566" s="407"/>
      <c r="F566" s="573"/>
      <c r="G566" s="407"/>
      <c r="I566" s="407"/>
      <c r="J566" s="407"/>
      <c r="K566" s="407"/>
      <c r="L566" s="573"/>
      <c r="M566" s="407"/>
      <c r="N566" s="407"/>
      <c r="O566" s="407"/>
      <c r="P566" s="407"/>
      <c r="Q566" s="407"/>
      <c r="R566" s="407"/>
      <c r="T566" s="407"/>
      <c r="U566" s="569"/>
    </row>
    <row r="567" spans="1:21" x14ac:dyDescent="0.25">
      <c r="A567" s="411"/>
      <c r="B567" s="408"/>
      <c r="C567" s="407"/>
      <c r="D567" s="407"/>
      <c r="E567" s="407"/>
      <c r="F567" s="573"/>
      <c r="G567" s="407"/>
      <c r="I567" s="407"/>
      <c r="J567" s="407"/>
      <c r="K567" s="407"/>
      <c r="L567" s="573"/>
      <c r="M567" s="407"/>
      <c r="N567" s="407"/>
      <c r="O567" s="407"/>
      <c r="P567" s="407"/>
      <c r="Q567" s="407"/>
      <c r="R567" s="407"/>
      <c r="T567" s="407"/>
      <c r="U567" s="569"/>
    </row>
    <row r="568" spans="1:21" x14ac:dyDescent="0.25">
      <c r="A568" s="411"/>
      <c r="B568" s="408"/>
      <c r="C568" s="407"/>
      <c r="D568" s="407"/>
      <c r="E568" s="407"/>
      <c r="F568" s="573"/>
      <c r="G568" s="407"/>
      <c r="I568" s="407"/>
      <c r="J568" s="407"/>
      <c r="K568" s="407"/>
      <c r="L568" s="573"/>
      <c r="M568" s="407"/>
      <c r="N568" s="407"/>
      <c r="O568" s="407"/>
      <c r="P568" s="407"/>
      <c r="Q568" s="407"/>
      <c r="R568" s="407"/>
      <c r="T568" s="407"/>
      <c r="U568" s="569"/>
    </row>
    <row r="569" spans="1:21" x14ac:dyDescent="0.25">
      <c r="A569" s="411"/>
      <c r="B569" s="408"/>
      <c r="C569" s="407"/>
      <c r="D569" s="407"/>
      <c r="E569" s="407"/>
      <c r="F569" s="573"/>
      <c r="G569" s="407"/>
      <c r="I569" s="407"/>
      <c r="J569" s="407"/>
      <c r="K569" s="407"/>
      <c r="L569" s="573"/>
      <c r="M569" s="407"/>
      <c r="N569" s="407"/>
      <c r="O569" s="407"/>
      <c r="P569" s="407"/>
      <c r="Q569" s="407"/>
      <c r="R569" s="407"/>
      <c r="T569" s="407"/>
      <c r="U569" s="569"/>
    </row>
    <row r="570" spans="1:21" x14ac:dyDescent="0.25">
      <c r="A570" s="411"/>
      <c r="B570" s="408"/>
      <c r="C570" s="407"/>
      <c r="D570" s="407"/>
      <c r="E570" s="407"/>
      <c r="F570" s="573"/>
      <c r="G570" s="407"/>
      <c r="I570" s="407"/>
      <c r="J570" s="407"/>
      <c r="K570" s="407"/>
      <c r="L570" s="573"/>
      <c r="M570" s="407"/>
      <c r="N570" s="407"/>
      <c r="O570" s="407"/>
      <c r="P570" s="407"/>
      <c r="Q570" s="407"/>
      <c r="R570" s="407"/>
      <c r="T570" s="407"/>
      <c r="U570" s="569"/>
    </row>
    <row r="571" spans="1:21" x14ac:dyDescent="0.25">
      <c r="A571" s="411"/>
      <c r="B571" s="408"/>
      <c r="C571" s="407"/>
      <c r="D571" s="407"/>
      <c r="E571" s="407"/>
      <c r="F571" s="573"/>
      <c r="G571" s="407"/>
      <c r="I571" s="407"/>
      <c r="J571" s="407"/>
      <c r="K571" s="407"/>
      <c r="L571" s="573"/>
      <c r="M571" s="407"/>
      <c r="N571" s="407"/>
      <c r="O571" s="407"/>
      <c r="P571" s="407"/>
      <c r="Q571" s="407"/>
      <c r="R571" s="407"/>
      <c r="T571" s="407"/>
      <c r="U571" s="569"/>
    </row>
    <row r="572" spans="1:21" x14ac:dyDescent="0.25">
      <c r="A572" s="411"/>
      <c r="B572" s="408"/>
      <c r="C572" s="407"/>
      <c r="D572" s="407"/>
      <c r="E572" s="407"/>
      <c r="F572" s="573"/>
      <c r="G572" s="407"/>
      <c r="I572" s="407"/>
      <c r="J572" s="407"/>
      <c r="K572" s="407"/>
      <c r="L572" s="573"/>
      <c r="M572" s="407"/>
      <c r="N572" s="407"/>
      <c r="O572" s="407"/>
      <c r="P572" s="407"/>
      <c r="Q572" s="407"/>
      <c r="R572" s="407"/>
      <c r="T572" s="407"/>
      <c r="U572" s="569"/>
    </row>
    <row r="573" spans="1:21" x14ac:dyDescent="0.25">
      <c r="A573" s="411"/>
      <c r="B573" s="408"/>
      <c r="C573" s="407"/>
      <c r="D573" s="407"/>
      <c r="E573" s="407"/>
      <c r="F573" s="573"/>
      <c r="G573" s="407"/>
      <c r="I573" s="407"/>
      <c r="J573" s="407"/>
      <c r="K573" s="407"/>
      <c r="L573" s="573"/>
      <c r="M573" s="407"/>
      <c r="N573" s="407"/>
      <c r="O573" s="407"/>
      <c r="P573" s="407"/>
      <c r="Q573" s="407"/>
      <c r="R573" s="407"/>
      <c r="T573" s="407"/>
      <c r="U573" s="569"/>
    </row>
    <row r="574" spans="1:21" x14ac:dyDescent="0.25">
      <c r="A574" s="411"/>
      <c r="B574" s="408"/>
      <c r="C574" s="407"/>
      <c r="D574" s="407"/>
      <c r="E574" s="407"/>
      <c r="F574" s="573"/>
      <c r="G574" s="407"/>
      <c r="I574" s="407"/>
      <c r="J574" s="407"/>
      <c r="K574" s="407"/>
      <c r="L574" s="573"/>
      <c r="M574" s="407"/>
      <c r="N574" s="407"/>
      <c r="O574" s="407"/>
      <c r="P574" s="407"/>
      <c r="Q574" s="407"/>
      <c r="R574" s="407"/>
      <c r="T574" s="407"/>
      <c r="U574" s="569"/>
    </row>
    <row r="575" spans="1:21" x14ac:dyDescent="0.25">
      <c r="A575" s="411"/>
      <c r="B575" s="408"/>
      <c r="C575" s="407"/>
      <c r="D575" s="407"/>
      <c r="E575" s="407"/>
      <c r="F575" s="573"/>
      <c r="G575" s="407"/>
      <c r="I575" s="407"/>
      <c r="J575" s="407"/>
      <c r="K575" s="407"/>
      <c r="L575" s="573"/>
      <c r="M575" s="407"/>
      <c r="N575" s="407"/>
      <c r="O575" s="407"/>
      <c r="P575" s="407"/>
      <c r="Q575" s="407"/>
      <c r="R575" s="407"/>
      <c r="T575" s="407"/>
      <c r="U575" s="569"/>
    </row>
    <row r="576" spans="1:21" x14ac:dyDescent="0.25">
      <c r="A576" s="411"/>
      <c r="B576" s="408"/>
      <c r="C576" s="407"/>
      <c r="D576" s="407"/>
      <c r="E576" s="407"/>
      <c r="F576" s="573"/>
      <c r="G576" s="407"/>
      <c r="I576" s="407"/>
      <c r="J576" s="407"/>
      <c r="K576" s="407"/>
      <c r="L576" s="573"/>
      <c r="M576" s="407"/>
      <c r="N576" s="407"/>
      <c r="O576" s="407"/>
      <c r="P576" s="407"/>
      <c r="Q576" s="407"/>
      <c r="R576" s="407"/>
      <c r="T576" s="407"/>
      <c r="U576" s="569"/>
    </row>
    <row r="577" spans="1:21" x14ac:dyDescent="0.25">
      <c r="A577" s="411"/>
      <c r="B577" s="408"/>
      <c r="C577" s="407"/>
      <c r="D577" s="407"/>
      <c r="E577" s="407"/>
      <c r="F577" s="573"/>
      <c r="G577" s="407"/>
      <c r="I577" s="407"/>
      <c r="J577" s="407"/>
      <c r="K577" s="407"/>
      <c r="L577" s="573"/>
      <c r="M577" s="407"/>
      <c r="N577" s="407"/>
      <c r="O577" s="407"/>
      <c r="P577" s="407"/>
      <c r="Q577" s="407"/>
      <c r="R577" s="407"/>
      <c r="T577" s="407"/>
      <c r="U577" s="569"/>
    </row>
    <row r="578" spans="1:21" x14ac:dyDescent="0.25">
      <c r="A578" s="411"/>
      <c r="B578" s="408"/>
      <c r="C578" s="407"/>
      <c r="D578" s="407"/>
      <c r="E578" s="407"/>
      <c r="F578" s="573"/>
      <c r="G578" s="407"/>
      <c r="I578" s="407"/>
      <c r="J578" s="407"/>
      <c r="K578" s="407"/>
      <c r="L578" s="573"/>
      <c r="M578" s="407"/>
      <c r="N578" s="407"/>
      <c r="O578" s="407"/>
      <c r="P578" s="407"/>
      <c r="Q578" s="407"/>
      <c r="R578" s="407"/>
      <c r="T578" s="407"/>
      <c r="U578" s="569"/>
    </row>
    <row r="579" spans="1:21" x14ac:dyDescent="0.25">
      <c r="A579" s="411"/>
      <c r="B579" s="408"/>
      <c r="C579" s="407"/>
      <c r="D579" s="407"/>
      <c r="E579" s="407"/>
      <c r="F579" s="573"/>
      <c r="G579" s="407"/>
      <c r="I579" s="407"/>
      <c r="J579" s="407"/>
      <c r="K579" s="407"/>
      <c r="L579" s="573"/>
      <c r="M579" s="407"/>
      <c r="N579" s="407"/>
      <c r="O579" s="407"/>
      <c r="P579" s="407"/>
      <c r="Q579" s="407"/>
      <c r="R579" s="407"/>
      <c r="T579" s="407"/>
      <c r="U579" s="569"/>
    </row>
    <row r="580" spans="1:21" x14ac:dyDescent="0.25">
      <c r="A580" s="411"/>
      <c r="B580" s="408"/>
      <c r="C580" s="407"/>
      <c r="D580" s="407"/>
      <c r="E580" s="407"/>
      <c r="F580" s="573"/>
      <c r="G580" s="407"/>
      <c r="I580" s="407"/>
      <c r="J580" s="407"/>
      <c r="K580" s="407"/>
      <c r="L580" s="573"/>
      <c r="M580" s="407"/>
      <c r="N580" s="407"/>
      <c r="O580" s="407"/>
      <c r="P580" s="407"/>
      <c r="Q580" s="407"/>
      <c r="R580" s="407"/>
      <c r="T580" s="407"/>
      <c r="U580" s="569"/>
    </row>
    <row r="581" spans="1:21" x14ac:dyDescent="0.25">
      <c r="A581" s="411"/>
      <c r="B581" s="408"/>
      <c r="C581" s="407"/>
      <c r="D581" s="407"/>
      <c r="E581" s="407"/>
      <c r="F581" s="573"/>
      <c r="G581" s="407"/>
      <c r="I581" s="407"/>
      <c r="J581" s="407"/>
      <c r="K581" s="407"/>
      <c r="L581" s="573"/>
      <c r="M581" s="407"/>
      <c r="N581" s="407"/>
      <c r="O581" s="407"/>
      <c r="P581" s="407"/>
      <c r="Q581" s="407"/>
      <c r="R581" s="407"/>
      <c r="T581" s="407"/>
      <c r="U581" s="569"/>
    </row>
    <row r="582" spans="1:21" x14ac:dyDescent="0.25">
      <c r="A582" s="411"/>
      <c r="B582" s="408"/>
      <c r="C582" s="407"/>
      <c r="D582" s="407"/>
      <c r="E582" s="407"/>
      <c r="F582" s="573"/>
      <c r="G582" s="407"/>
      <c r="I582" s="407"/>
      <c r="J582" s="407"/>
      <c r="K582" s="407"/>
      <c r="L582" s="573"/>
      <c r="M582" s="407"/>
      <c r="N582" s="407"/>
      <c r="O582" s="407"/>
      <c r="P582" s="407"/>
      <c r="Q582" s="407"/>
      <c r="R582" s="407"/>
      <c r="T582" s="407"/>
      <c r="U582" s="569"/>
    </row>
    <row r="583" spans="1:21" x14ac:dyDescent="0.25">
      <c r="A583" s="411"/>
      <c r="B583" s="408"/>
      <c r="C583" s="407"/>
      <c r="D583" s="407"/>
      <c r="E583" s="407"/>
      <c r="F583" s="573"/>
      <c r="G583" s="407"/>
      <c r="I583" s="407"/>
      <c r="J583" s="407"/>
      <c r="K583" s="407"/>
      <c r="L583" s="573"/>
      <c r="M583" s="407"/>
      <c r="N583" s="407"/>
      <c r="O583" s="407"/>
      <c r="P583" s="407"/>
      <c r="Q583" s="407"/>
      <c r="R583" s="407"/>
      <c r="T583" s="407"/>
      <c r="U583" s="569"/>
    </row>
    <row r="584" spans="1:21" x14ac:dyDescent="0.25">
      <c r="A584" s="411"/>
      <c r="B584" s="408"/>
      <c r="C584" s="407"/>
      <c r="D584" s="407"/>
      <c r="E584" s="407"/>
      <c r="F584" s="573"/>
      <c r="G584" s="407"/>
      <c r="I584" s="407"/>
      <c r="J584" s="407"/>
      <c r="K584" s="407"/>
      <c r="L584" s="573"/>
      <c r="M584" s="407"/>
      <c r="N584" s="407"/>
      <c r="O584" s="407"/>
      <c r="P584" s="407"/>
      <c r="Q584" s="407"/>
      <c r="R584" s="407"/>
      <c r="T584" s="407"/>
      <c r="U584" s="569"/>
    </row>
    <row r="585" spans="1:21" x14ac:dyDescent="0.25">
      <c r="A585" s="411"/>
      <c r="B585" s="408"/>
      <c r="C585" s="407"/>
      <c r="D585" s="407"/>
      <c r="E585" s="407"/>
      <c r="F585" s="573"/>
      <c r="G585" s="407"/>
      <c r="I585" s="407"/>
      <c r="J585" s="407"/>
      <c r="K585" s="407"/>
      <c r="L585" s="573"/>
      <c r="M585" s="407"/>
      <c r="N585" s="407"/>
      <c r="O585" s="407"/>
      <c r="P585" s="407"/>
      <c r="Q585" s="407"/>
      <c r="R585" s="407"/>
      <c r="T585" s="407"/>
      <c r="U585" s="569"/>
    </row>
    <row r="586" spans="1:21" x14ac:dyDescent="0.25">
      <c r="A586" s="411"/>
      <c r="B586" s="408"/>
      <c r="C586" s="407"/>
      <c r="D586" s="407"/>
      <c r="E586" s="407"/>
      <c r="F586" s="573"/>
      <c r="G586" s="407"/>
      <c r="I586" s="407"/>
      <c r="J586" s="407"/>
      <c r="K586" s="407"/>
      <c r="L586" s="573"/>
      <c r="M586" s="407"/>
      <c r="N586" s="407"/>
      <c r="O586" s="407"/>
      <c r="P586" s="407"/>
      <c r="Q586" s="407"/>
      <c r="R586" s="407"/>
      <c r="T586" s="407"/>
      <c r="U586" s="569"/>
    </row>
    <row r="587" spans="1:21" x14ac:dyDescent="0.25">
      <c r="A587" s="411"/>
      <c r="B587" s="408"/>
      <c r="C587" s="407"/>
      <c r="D587" s="407"/>
      <c r="E587" s="407"/>
      <c r="F587" s="573"/>
      <c r="G587" s="407"/>
      <c r="I587" s="407"/>
      <c r="J587" s="407"/>
      <c r="K587" s="407"/>
      <c r="L587" s="573"/>
      <c r="M587" s="407"/>
      <c r="N587" s="407"/>
      <c r="O587" s="407"/>
      <c r="P587" s="407"/>
      <c r="Q587" s="407"/>
      <c r="R587" s="407"/>
      <c r="T587" s="407"/>
      <c r="U587" s="569"/>
    </row>
    <row r="588" spans="1:21" x14ac:dyDescent="0.25">
      <c r="A588" s="411"/>
      <c r="B588" s="408"/>
      <c r="C588" s="407"/>
      <c r="D588" s="407"/>
      <c r="E588" s="407"/>
      <c r="F588" s="573"/>
      <c r="G588" s="407"/>
      <c r="I588" s="407"/>
      <c r="J588" s="407"/>
      <c r="K588" s="407"/>
      <c r="L588" s="573"/>
      <c r="M588" s="407"/>
      <c r="N588" s="407"/>
      <c r="O588" s="407"/>
      <c r="P588" s="407"/>
      <c r="Q588" s="407"/>
      <c r="R588" s="407"/>
      <c r="T588" s="407"/>
      <c r="U588" s="569"/>
    </row>
    <row r="589" spans="1:21" x14ac:dyDescent="0.25">
      <c r="A589" s="411"/>
      <c r="B589" s="408"/>
      <c r="C589" s="407"/>
      <c r="D589" s="407"/>
      <c r="E589" s="407"/>
      <c r="F589" s="573"/>
      <c r="G589" s="407"/>
      <c r="I589" s="407"/>
      <c r="J589" s="407"/>
      <c r="K589" s="407"/>
      <c r="L589" s="573"/>
      <c r="M589" s="407"/>
      <c r="N589" s="407"/>
      <c r="O589" s="407"/>
      <c r="P589" s="407"/>
      <c r="Q589" s="407"/>
      <c r="R589" s="407"/>
      <c r="T589" s="407"/>
      <c r="U589" s="569"/>
    </row>
    <row r="590" spans="1:21" x14ac:dyDescent="0.25">
      <c r="A590" s="411"/>
      <c r="B590" s="408"/>
      <c r="C590" s="407"/>
      <c r="D590" s="407"/>
      <c r="E590" s="407"/>
      <c r="F590" s="573"/>
      <c r="G590" s="407"/>
      <c r="I590" s="407"/>
      <c r="J590" s="407"/>
      <c r="K590" s="407"/>
      <c r="L590" s="573"/>
      <c r="M590" s="407"/>
      <c r="N590" s="407"/>
      <c r="O590" s="407"/>
      <c r="P590" s="407"/>
      <c r="Q590" s="407"/>
      <c r="R590" s="407"/>
      <c r="T590" s="407"/>
      <c r="U590" s="569"/>
    </row>
    <row r="591" spans="1:21" x14ac:dyDescent="0.25">
      <c r="A591" s="411"/>
      <c r="B591" s="408"/>
      <c r="C591" s="407"/>
      <c r="D591" s="407"/>
      <c r="E591" s="407"/>
      <c r="F591" s="573"/>
      <c r="G591" s="407"/>
      <c r="I591" s="407"/>
      <c r="J591" s="407"/>
      <c r="K591" s="407"/>
      <c r="L591" s="573"/>
      <c r="M591" s="407"/>
      <c r="N591" s="407"/>
      <c r="O591" s="407"/>
      <c r="P591" s="407"/>
      <c r="Q591" s="407"/>
      <c r="R591" s="407"/>
      <c r="T591" s="407"/>
      <c r="U591" s="569"/>
    </row>
    <row r="592" spans="1:21" x14ac:dyDescent="0.25">
      <c r="A592" s="411"/>
      <c r="B592" s="408"/>
      <c r="C592" s="407"/>
      <c r="D592" s="407"/>
      <c r="E592" s="407"/>
      <c r="F592" s="573"/>
      <c r="G592" s="407"/>
      <c r="I592" s="407"/>
      <c r="J592" s="407"/>
      <c r="K592" s="407"/>
      <c r="L592" s="573"/>
      <c r="M592" s="407"/>
      <c r="N592" s="407"/>
      <c r="O592" s="407"/>
      <c r="P592" s="407"/>
      <c r="Q592" s="407"/>
      <c r="R592" s="407"/>
      <c r="T592" s="407"/>
      <c r="U592" s="569"/>
    </row>
    <row r="593" spans="1:21" x14ac:dyDescent="0.25">
      <c r="A593" s="411"/>
      <c r="B593" s="408"/>
      <c r="C593" s="407"/>
      <c r="D593" s="407"/>
      <c r="E593" s="407"/>
      <c r="F593" s="573"/>
      <c r="G593" s="407"/>
      <c r="I593" s="407"/>
      <c r="J593" s="407"/>
      <c r="K593" s="407"/>
      <c r="L593" s="573"/>
      <c r="M593" s="407"/>
      <c r="N593" s="407"/>
      <c r="O593" s="407"/>
      <c r="P593" s="407"/>
      <c r="Q593" s="407"/>
      <c r="R593" s="407"/>
      <c r="T593" s="407"/>
      <c r="U593" s="569"/>
    </row>
    <row r="594" spans="1:21" x14ac:dyDescent="0.25">
      <c r="A594" s="411"/>
      <c r="B594" s="408"/>
      <c r="C594" s="407"/>
      <c r="D594" s="407"/>
      <c r="E594" s="407"/>
      <c r="F594" s="573"/>
      <c r="G594" s="407"/>
      <c r="I594" s="407"/>
      <c r="J594" s="407"/>
      <c r="K594" s="407"/>
      <c r="L594" s="573"/>
      <c r="M594" s="407"/>
      <c r="N594" s="407"/>
      <c r="O594" s="407"/>
      <c r="P594" s="407"/>
      <c r="Q594" s="407"/>
      <c r="R594" s="407"/>
      <c r="T594" s="407"/>
      <c r="U594" s="569"/>
    </row>
    <row r="595" spans="1:21" x14ac:dyDescent="0.25">
      <c r="A595" s="411"/>
      <c r="B595" s="408"/>
      <c r="C595" s="407"/>
      <c r="D595" s="407"/>
      <c r="E595" s="407"/>
      <c r="F595" s="573"/>
      <c r="G595" s="407"/>
      <c r="I595" s="407"/>
      <c r="J595" s="407"/>
      <c r="K595" s="407"/>
      <c r="L595" s="573"/>
      <c r="M595" s="407"/>
      <c r="N595" s="407"/>
      <c r="O595" s="407"/>
      <c r="P595" s="407"/>
      <c r="Q595" s="407"/>
      <c r="R595" s="407"/>
      <c r="T595" s="407"/>
      <c r="U595" s="569"/>
    </row>
    <row r="596" spans="1:21" x14ac:dyDescent="0.25">
      <c r="A596" s="411"/>
      <c r="B596" s="408"/>
      <c r="C596" s="407"/>
      <c r="D596" s="407"/>
      <c r="E596" s="407"/>
      <c r="F596" s="573"/>
      <c r="G596" s="407"/>
      <c r="I596" s="407"/>
      <c r="J596" s="407"/>
      <c r="K596" s="407"/>
      <c r="L596" s="573"/>
      <c r="M596" s="407"/>
      <c r="N596" s="407"/>
      <c r="O596" s="407"/>
      <c r="P596" s="407"/>
      <c r="Q596" s="407"/>
      <c r="R596" s="407"/>
      <c r="T596" s="407"/>
      <c r="U596" s="569"/>
    </row>
    <row r="597" spans="1:21" x14ac:dyDescent="0.25">
      <c r="A597" s="411"/>
      <c r="B597" s="408"/>
      <c r="C597" s="407"/>
      <c r="D597" s="407"/>
      <c r="E597" s="407"/>
      <c r="F597" s="573"/>
      <c r="G597" s="407"/>
      <c r="I597" s="407"/>
      <c r="J597" s="407"/>
      <c r="K597" s="407"/>
      <c r="L597" s="573"/>
      <c r="M597" s="407"/>
      <c r="N597" s="407"/>
      <c r="O597" s="407"/>
      <c r="P597" s="407"/>
      <c r="Q597" s="407"/>
      <c r="R597" s="407"/>
      <c r="T597" s="407"/>
      <c r="U597" s="569"/>
    </row>
    <row r="598" spans="1:21" x14ac:dyDescent="0.25">
      <c r="A598" s="411"/>
      <c r="B598" s="408"/>
      <c r="C598" s="407"/>
      <c r="D598" s="407"/>
      <c r="E598" s="407"/>
      <c r="F598" s="573"/>
      <c r="G598" s="407"/>
      <c r="I598" s="407"/>
      <c r="J598" s="407"/>
      <c r="K598" s="407"/>
      <c r="L598" s="573"/>
      <c r="M598" s="407"/>
      <c r="N598" s="407"/>
      <c r="O598" s="407"/>
      <c r="P598" s="407"/>
      <c r="Q598" s="407"/>
      <c r="R598" s="407"/>
      <c r="T598" s="407"/>
      <c r="U598" s="569"/>
    </row>
    <row r="599" spans="1:21" x14ac:dyDescent="0.25">
      <c r="A599" s="411"/>
      <c r="B599" s="408"/>
      <c r="C599" s="407"/>
      <c r="D599" s="407"/>
      <c r="E599" s="407"/>
      <c r="F599" s="573"/>
      <c r="G599" s="407"/>
      <c r="I599" s="407"/>
      <c r="J599" s="407"/>
      <c r="K599" s="407"/>
      <c r="L599" s="573"/>
      <c r="M599" s="407"/>
      <c r="N599" s="407"/>
      <c r="O599" s="407"/>
      <c r="P599" s="407"/>
      <c r="Q599" s="407"/>
      <c r="R599" s="407"/>
      <c r="T599" s="407"/>
      <c r="U599" s="569"/>
    </row>
    <row r="600" spans="1:21" x14ac:dyDescent="0.25">
      <c r="A600" s="411"/>
      <c r="B600" s="408"/>
      <c r="C600" s="407"/>
      <c r="D600" s="407"/>
      <c r="E600" s="407"/>
      <c r="F600" s="573"/>
      <c r="G600" s="407"/>
      <c r="I600" s="407"/>
      <c r="J600" s="407"/>
      <c r="K600" s="407"/>
      <c r="L600" s="573"/>
      <c r="M600" s="407"/>
      <c r="N600" s="407"/>
      <c r="O600" s="407"/>
      <c r="P600" s="407"/>
      <c r="Q600" s="407"/>
      <c r="R600" s="407"/>
      <c r="T600" s="407"/>
      <c r="U600" s="569"/>
    </row>
    <row r="601" spans="1:21" x14ac:dyDescent="0.25">
      <c r="A601" s="411"/>
      <c r="B601" s="408"/>
      <c r="C601" s="407"/>
      <c r="D601" s="407"/>
      <c r="E601" s="407"/>
      <c r="F601" s="573"/>
      <c r="G601" s="407"/>
      <c r="I601" s="407"/>
      <c r="J601" s="407"/>
      <c r="K601" s="407"/>
      <c r="L601" s="573"/>
      <c r="M601" s="407"/>
      <c r="N601" s="407"/>
      <c r="O601" s="407"/>
      <c r="P601" s="407"/>
      <c r="Q601" s="407"/>
      <c r="R601" s="407"/>
      <c r="T601" s="407"/>
      <c r="U601" s="569"/>
    </row>
    <row r="602" spans="1:21" x14ac:dyDescent="0.25">
      <c r="A602" s="411"/>
      <c r="B602" s="408"/>
      <c r="C602" s="407"/>
      <c r="D602" s="407"/>
      <c r="E602" s="407"/>
      <c r="F602" s="573"/>
      <c r="G602" s="407"/>
      <c r="I602" s="407"/>
      <c r="J602" s="407"/>
      <c r="K602" s="407"/>
      <c r="L602" s="573"/>
      <c r="M602" s="407"/>
      <c r="N602" s="407"/>
      <c r="O602" s="407"/>
      <c r="P602" s="407"/>
      <c r="Q602" s="407"/>
      <c r="R602" s="407"/>
      <c r="T602" s="407"/>
      <c r="U602" s="569"/>
    </row>
    <row r="603" spans="1:21" x14ac:dyDescent="0.25">
      <c r="A603" s="411"/>
      <c r="B603" s="408"/>
      <c r="C603" s="407"/>
      <c r="D603" s="407"/>
      <c r="E603" s="407"/>
      <c r="F603" s="573"/>
      <c r="G603" s="407"/>
      <c r="I603" s="407"/>
      <c r="J603" s="407"/>
      <c r="K603" s="407"/>
      <c r="L603" s="573"/>
      <c r="M603" s="407"/>
      <c r="N603" s="407"/>
      <c r="O603" s="407"/>
      <c r="P603" s="407"/>
      <c r="Q603" s="407"/>
      <c r="R603" s="407"/>
      <c r="T603" s="407"/>
      <c r="U603" s="569"/>
    </row>
    <row r="604" spans="1:21" x14ac:dyDescent="0.25">
      <c r="A604" s="411"/>
      <c r="B604" s="408"/>
      <c r="C604" s="407"/>
      <c r="D604" s="407"/>
      <c r="E604" s="407"/>
      <c r="F604" s="573"/>
      <c r="G604" s="407"/>
      <c r="I604" s="407"/>
      <c r="J604" s="407"/>
      <c r="K604" s="407"/>
      <c r="L604" s="573"/>
      <c r="M604" s="407"/>
      <c r="N604" s="407"/>
      <c r="O604" s="407"/>
      <c r="P604" s="407"/>
      <c r="Q604" s="407"/>
      <c r="R604" s="407"/>
      <c r="T604" s="407"/>
      <c r="U604" s="569"/>
    </row>
    <row r="605" spans="1:21" x14ac:dyDescent="0.25">
      <c r="A605" s="411"/>
      <c r="B605" s="408"/>
      <c r="C605" s="407"/>
      <c r="D605" s="407"/>
      <c r="E605" s="407"/>
      <c r="F605" s="573"/>
      <c r="G605" s="407"/>
      <c r="I605" s="407"/>
      <c r="J605" s="407"/>
      <c r="K605" s="407"/>
      <c r="L605" s="573"/>
      <c r="M605" s="407"/>
      <c r="N605" s="407"/>
      <c r="O605" s="407"/>
      <c r="P605" s="407"/>
      <c r="Q605" s="407"/>
      <c r="R605" s="407"/>
      <c r="T605" s="407"/>
      <c r="U605" s="569"/>
    </row>
    <row r="606" spans="1:21" x14ac:dyDescent="0.25">
      <c r="A606" s="411"/>
      <c r="B606" s="408"/>
      <c r="C606" s="407"/>
      <c r="D606" s="407"/>
      <c r="E606" s="407"/>
      <c r="F606" s="573"/>
      <c r="G606" s="407"/>
      <c r="I606" s="407"/>
      <c r="J606" s="407"/>
      <c r="K606" s="407"/>
      <c r="L606" s="573"/>
      <c r="M606" s="407"/>
      <c r="N606" s="407"/>
      <c r="O606" s="407"/>
      <c r="P606" s="407"/>
      <c r="Q606" s="407"/>
      <c r="R606" s="407"/>
      <c r="T606" s="407"/>
      <c r="U606" s="569"/>
    </row>
    <row r="607" spans="1:21" x14ac:dyDescent="0.25">
      <c r="A607" s="411"/>
      <c r="B607" s="408"/>
      <c r="C607" s="407"/>
      <c r="D607" s="407"/>
      <c r="E607" s="407"/>
      <c r="F607" s="573"/>
      <c r="G607" s="407"/>
      <c r="I607" s="407"/>
      <c r="J607" s="407"/>
      <c r="K607" s="407"/>
      <c r="L607" s="573"/>
      <c r="M607" s="407"/>
      <c r="N607" s="407"/>
      <c r="O607" s="407"/>
      <c r="P607" s="407"/>
      <c r="Q607" s="407"/>
      <c r="R607" s="407"/>
      <c r="T607" s="407"/>
      <c r="U607" s="569"/>
    </row>
    <row r="608" spans="1:21" x14ac:dyDescent="0.25">
      <c r="A608" s="411"/>
      <c r="B608" s="408"/>
      <c r="C608" s="407"/>
      <c r="D608" s="407"/>
      <c r="E608" s="407"/>
      <c r="F608" s="573"/>
      <c r="G608" s="407"/>
      <c r="I608" s="407"/>
      <c r="J608" s="407"/>
      <c r="K608" s="407"/>
      <c r="L608" s="573"/>
      <c r="M608" s="407"/>
      <c r="N608" s="407"/>
      <c r="O608" s="407"/>
      <c r="P608" s="407"/>
      <c r="Q608" s="407"/>
      <c r="R608" s="407"/>
      <c r="T608" s="407"/>
      <c r="U608" s="569"/>
    </row>
    <row r="609" spans="1:21" x14ac:dyDescent="0.25">
      <c r="A609" s="411"/>
      <c r="B609" s="408"/>
      <c r="C609" s="407"/>
      <c r="D609" s="407"/>
      <c r="E609" s="407"/>
      <c r="F609" s="573"/>
      <c r="G609" s="407"/>
      <c r="I609" s="407"/>
      <c r="J609" s="407"/>
      <c r="K609" s="407"/>
      <c r="L609" s="573"/>
      <c r="M609" s="407"/>
      <c r="N609" s="407"/>
      <c r="O609" s="407"/>
      <c r="P609" s="407"/>
      <c r="Q609" s="407"/>
      <c r="R609" s="407"/>
      <c r="T609" s="407"/>
      <c r="U609" s="569"/>
    </row>
    <row r="610" spans="1:21" x14ac:dyDescent="0.25">
      <c r="A610" s="411"/>
      <c r="B610" s="408"/>
      <c r="C610" s="407"/>
      <c r="D610" s="407"/>
      <c r="E610" s="407"/>
      <c r="F610" s="573"/>
      <c r="G610" s="407"/>
      <c r="I610" s="407"/>
      <c r="J610" s="407"/>
      <c r="K610" s="407"/>
      <c r="L610" s="573"/>
      <c r="M610" s="407"/>
      <c r="N610" s="407"/>
      <c r="O610" s="407"/>
      <c r="P610" s="407"/>
      <c r="Q610" s="407"/>
      <c r="R610" s="407"/>
      <c r="T610" s="407"/>
      <c r="U610" s="569"/>
    </row>
    <row r="611" spans="1:21" x14ac:dyDescent="0.25">
      <c r="A611" s="411"/>
      <c r="B611" s="408"/>
      <c r="C611" s="407"/>
      <c r="D611" s="407"/>
      <c r="E611" s="407"/>
      <c r="F611" s="573"/>
      <c r="G611" s="407"/>
      <c r="I611" s="407"/>
      <c r="J611" s="407"/>
      <c r="K611" s="407"/>
      <c r="L611" s="573"/>
      <c r="M611" s="407"/>
      <c r="N611" s="407"/>
      <c r="O611" s="407"/>
      <c r="P611" s="407"/>
      <c r="Q611" s="407"/>
      <c r="R611" s="407"/>
      <c r="T611" s="407"/>
      <c r="U611" s="569"/>
    </row>
    <row r="612" spans="1:21" x14ac:dyDescent="0.25">
      <c r="A612" s="411"/>
      <c r="B612" s="408"/>
      <c r="C612" s="407"/>
      <c r="D612" s="407"/>
      <c r="E612" s="407"/>
      <c r="F612" s="573"/>
      <c r="G612" s="407"/>
      <c r="I612" s="407"/>
      <c r="J612" s="407"/>
      <c r="K612" s="407"/>
      <c r="L612" s="573"/>
      <c r="M612" s="407"/>
      <c r="N612" s="407"/>
      <c r="O612" s="407"/>
      <c r="P612" s="407"/>
      <c r="Q612" s="407"/>
      <c r="R612" s="407"/>
      <c r="T612" s="407"/>
      <c r="U612" s="569"/>
    </row>
    <row r="613" spans="1:21" x14ac:dyDescent="0.25">
      <c r="A613" s="411"/>
      <c r="B613" s="408"/>
      <c r="C613" s="407"/>
      <c r="D613" s="407"/>
      <c r="E613" s="407"/>
      <c r="F613" s="573"/>
      <c r="G613" s="407"/>
      <c r="I613" s="407"/>
      <c r="J613" s="407"/>
      <c r="K613" s="407"/>
      <c r="L613" s="573"/>
      <c r="M613" s="407"/>
      <c r="N613" s="407"/>
      <c r="O613" s="407"/>
      <c r="P613" s="407"/>
      <c r="Q613" s="407"/>
      <c r="R613" s="407"/>
      <c r="T613" s="407"/>
      <c r="U613" s="569"/>
    </row>
    <row r="614" spans="1:21" x14ac:dyDescent="0.25">
      <c r="A614" s="411"/>
      <c r="B614" s="408"/>
      <c r="C614" s="407"/>
      <c r="D614" s="407"/>
      <c r="E614" s="407"/>
      <c r="F614" s="573"/>
      <c r="G614" s="407"/>
      <c r="I614" s="407"/>
      <c r="J614" s="407"/>
      <c r="K614" s="407"/>
      <c r="L614" s="573"/>
      <c r="M614" s="407"/>
      <c r="N614" s="407"/>
      <c r="O614" s="407"/>
      <c r="P614" s="407"/>
      <c r="Q614" s="407"/>
      <c r="R614" s="407"/>
      <c r="T614" s="407"/>
      <c r="U614" s="569"/>
    </row>
    <row r="615" spans="1:21" x14ac:dyDescent="0.25">
      <c r="A615" s="411"/>
      <c r="B615" s="408"/>
      <c r="C615" s="407"/>
      <c r="D615" s="407"/>
      <c r="E615" s="407"/>
      <c r="F615" s="573"/>
      <c r="G615" s="407"/>
      <c r="I615" s="407"/>
      <c r="J615" s="407"/>
      <c r="K615" s="407"/>
      <c r="L615" s="573"/>
      <c r="M615" s="407"/>
      <c r="N615" s="407"/>
      <c r="O615" s="407"/>
      <c r="P615" s="407"/>
      <c r="Q615" s="407"/>
      <c r="R615" s="407"/>
      <c r="T615" s="407"/>
      <c r="U615" s="569"/>
    </row>
    <row r="616" spans="1:21" x14ac:dyDescent="0.25">
      <c r="A616" s="411"/>
      <c r="B616" s="408"/>
      <c r="C616" s="407"/>
      <c r="D616" s="407"/>
      <c r="E616" s="407"/>
      <c r="F616" s="573"/>
      <c r="G616" s="407"/>
      <c r="I616" s="407"/>
      <c r="J616" s="407"/>
      <c r="K616" s="407"/>
      <c r="L616" s="573"/>
      <c r="M616" s="407"/>
      <c r="N616" s="407"/>
      <c r="O616" s="407"/>
      <c r="P616" s="407"/>
      <c r="Q616" s="407"/>
      <c r="R616" s="407"/>
      <c r="T616" s="407"/>
      <c r="U616" s="569"/>
    </row>
    <row r="617" spans="1:21" x14ac:dyDescent="0.25">
      <c r="A617" s="411"/>
      <c r="B617" s="408"/>
      <c r="C617" s="407"/>
      <c r="D617" s="407"/>
      <c r="E617" s="407"/>
      <c r="F617" s="573"/>
      <c r="G617" s="407"/>
      <c r="I617" s="407"/>
      <c r="J617" s="407"/>
      <c r="K617" s="407"/>
      <c r="L617" s="573"/>
      <c r="M617" s="407"/>
      <c r="N617" s="407"/>
      <c r="O617" s="407"/>
      <c r="P617" s="407"/>
      <c r="Q617" s="407"/>
      <c r="R617" s="407"/>
      <c r="T617" s="407"/>
      <c r="U617" s="569"/>
    </row>
    <row r="618" spans="1:21" x14ac:dyDescent="0.25">
      <c r="A618" s="411"/>
      <c r="B618" s="408"/>
      <c r="C618" s="407"/>
      <c r="D618" s="407"/>
      <c r="E618" s="407"/>
      <c r="F618" s="573"/>
      <c r="G618" s="407"/>
      <c r="I618" s="407"/>
      <c r="J618" s="407"/>
      <c r="K618" s="407"/>
      <c r="L618" s="573"/>
      <c r="M618" s="407"/>
      <c r="N618" s="407"/>
      <c r="O618" s="407"/>
      <c r="P618" s="407"/>
      <c r="Q618" s="407"/>
      <c r="R618" s="407"/>
      <c r="T618" s="407"/>
      <c r="U618" s="569"/>
    </row>
    <row r="619" spans="1:21" x14ac:dyDescent="0.25">
      <c r="A619" s="411"/>
      <c r="B619" s="408"/>
      <c r="C619" s="407"/>
      <c r="D619" s="407"/>
      <c r="E619" s="407"/>
      <c r="F619" s="573"/>
      <c r="G619" s="407"/>
      <c r="I619" s="407"/>
      <c r="J619" s="407"/>
      <c r="K619" s="407"/>
      <c r="L619" s="573"/>
      <c r="M619" s="407"/>
      <c r="N619" s="407"/>
      <c r="O619" s="407"/>
      <c r="P619" s="407"/>
      <c r="Q619" s="407"/>
      <c r="R619" s="407"/>
      <c r="T619" s="407"/>
      <c r="U619" s="569"/>
    </row>
    <row r="620" spans="1:21" x14ac:dyDescent="0.25">
      <c r="A620" s="411"/>
      <c r="B620" s="408"/>
      <c r="C620" s="407"/>
      <c r="D620" s="407"/>
      <c r="E620" s="407"/>
      <c r="F620" s="573"/>
      <c r="G620" s="407"/>
      <c r="I620" s="407"/>
      <c r="J620" s="407"/>
      <c r="K620" s="407"/>
      <c r="L620" s="573"/>
      <c r="M620" s="407"/>
      <c r="N620" s="407"/>
      <c r="O620" s="407"/>
      <c r="P620" s="407"/>
      <c r="Q620" s="407"/>
      <c r="R620" s="407"/>
      <c r="T620" s="407"/>
      <c r="U620" s="569"/>
    </row>
    <row r="621" spans="1:21" x14ac:dyDescent="0.25">
      <c r="A621" s="411"/>
      <c r="B621" s="408"/>
      <c r="C621" s="407"/>
      <c r="D621" s="407"/>
      <c r="E621" s="407"/>
      <c r="F621" s="573"/>
      <c r="G621" s="407"/>
      <c r="I621" s="407"/>
      <c r="J621" s="407"/>
      <c r="K621" s="407"/>
      <c r="L621" s="573"/>
      <c r="M621" s="407"/>
      <c r="N621" s="407"/>
      <c r="O621" s="407"/>
      <c r="P621" s="407"/>
      <c r="Q621" s="407"/>
      <c r="R621" s="407"/>
      <c r="T621" s="407"/>
      <c r="U621" s="569"/>
    </row>
    <row r="622" spans="1:21" x14ac:dyDescent="0.25">
      <c r="A622" s="411"/>
      <c r="B622" s="408"/>
      <c r="C622" s="407"/>
      <c r="D622" s="407"/>
      <c r="E622" s="407"/>
      <c r="F622" s="573"/>
      <c r="G622" s="407"/>
      <c r="I622" s="407"/>
      <c r="J622" s="407"/>
      <c r="K622" s="407"/>
      <c r="L622" s="573"/>
      <c r="M622" s="407"/>
      <c r="N622" s="407"/>
      <c r="O622" s="407"/>
      <c r="P622" s="407"/>
      <c r="Q622" s="407"/>
      <c r="R622" s="407"/>
      <c r="T622" s="407"/>
      <c r="U622" s="569"/>
    </row>
    <row r="623" spans="1:21" x14ac:dyDescent="0.25">
      <c r="A623" s="411"/>
      <c r="B623" s="408"/>
      <c r="C623" s="407"/>
      <c r="D623" s="407"/>
      <c r="E623" s="407"/>
      <c r="F623" s="573"/>
      <c r="G623" s="407"/>
      <c r="I623" s="407"/>
      <c r="J623" s="407"/>
      <c r="K623" s="407"/>
      <c r="L623" s="573"/>
      <c r="M623" s="407"/>
      <c r="N623" s="407"/>
      <c r="O623" s="407"/>
      <c r="P623" s="407"/>
      <c r="Q623" s="407"/>
      <c r="R623" s="407"/>
      <c r="T623" s="407"/>
      <c r="U623" s="569"/>
    </row>
    <row r="624" spans="1:21" x14ac:dyDescent="0.25">
      <c r="A624" s="411"/>
      <c r="B624" s="408"/>
      <c r="C624" s="407"/>
      <c r="D624" s="407"/>
      <c r="E624" s="407"/>
      <c r="F624" s="573"/>
      <c r="G624" s="407"/>
      <c r="I624" s="407"/>
      <c r="J624" s="407"/>
      <c r="K624" s="407"/>
      <c r="L624" s="573"/>
      <c r="M624" s="407"/>
      <c r="N624" s="407"/>
      <c r="O624" s="407"/>
      <c r="P624" s="407"/>
      <c r="Q624" s="407"/>
      <c r="R624" s="407"/>
      <c r="T624" s="407"/>
      <c r="U624" s="569"/>
    </row>
    <row r="625" spans="1:21" x14ac:dyDescent="0.25">
      <c r="A625" s="411"/>
      <c r="B625" s="408"/>
      <c r="C625" s="407"/>
      <c r="D625" s="407"/>
      <c r="E625" s="407"/>
      <c r="F625" s="573"/>
      <c r="G625" s="407"/>
      <c r="I625" s="407"/>
      <c r="J625" s="407"/>
      <c r="K625" s="407"/>
      <c r="L625" s="573"/>
      <c r="M625" s="407"/>
      <c r="N625" s="407"/>
      <c r="O625" s="407"/>
      <c r="P625" s="407"/>
      <c r="Q625" s="407"/>
      <c r="R625" s="407"/>
      <c r="T625" s="407"/>
      <c r="U625" s="569"/>
    </row>
    <row r="626" spans="1:21" x14ac:dyDescent="0.25">
      <c r="A626" s="411"/>
      <c r="B626" s="408"/>
      <c r="C626" s="407"/>
      <c r="D626" s="407"/>
      <c r="E626" s="407"/>
      <c r="F626" s="573"/>
      <c r="G626" s="407"/>
      <c r="I626" s="407"/>
      <c r="J626" s="407"/>
      <c r="K626" s="407"/>
      <c r="L626" s="573"/>
      <c r="M626" s="407"/>
      <c r="N626" s="407"/>
      <c r="O626" s="407"/>
      <c r="P626" s="407"/>
      <c r="Q626" s="407"/>
      <c r="R626" s="407"/>
      <c r="T626" s="407"/>
      <c r="U626" s="569"/>
    </row>
    <row r="627" spans="1:21" x14ac:dyDescent="0.25">
      <c r="A627" s="411"/>
      <c r="B627" s="408"/>
      <c r="C627" s="407"/>
      <c r="D627" s="407"/>
      <c r="E627" s="407"/>
      <c r="F627" s="573"/>
      <c r="G627" s="407"/>
      <c r="I627" s="407"/>
      <c r="J627" s="407"/>
      <c r="K627" s="407"/>
      <c r="L627" s="573"/>
      <c r="M627" s="407"/>
      <c r="N627" s="407"/>
      <c r="O627" s="407"/>
      <c r="P627" s="407"/>
      <c r="Q627" s="407"/>
      <c r="R627" s="407"/>
      <c r="T627" s="407"/>
      <c r="U627" s="569"/>
    </row>
    <row r="628" spans="1:21" x14ac:dyDescent="0.25">
      <c r="A628" s="411"/>
      <c r="B628" s="408"/>
      <c r="C628" s="407"/>
      <c r="D628" s="407"/>
      <c r="E628" s="407"/>
      <c r="F628" s="573"/>
      <c r="G628" s="407"/>
      <c r="I628" s="407"/>
      <c r="J628" s="407"/>
      <c r="K628" s="407"/>
      <c r="L628" s="573"/>
      <c r="M628" s="407"/>
      <c r="N628" s="407"/>
      <c r="O628" s="407"/>
      <c r="P628" s="407"/>
      <c r="Q628" s="407"/>
      <c r="R628" s="407"/>
      <c r="T628" s="407"/>
      <c r="U628" s="569"/>
    </row>
    <row r="629" spans="1:21" x14ac:dyDescent="0.25">
      <c r="A629" s="411"/>
      <c r="B629" s="408"/>
      <c r="C629" s="407"/>
      <c r="D629" s="407"/>
      <c r="E629" s="407"/>
      <c r="F629" s="573"/>
      <c r="G629" s="407"/>
      <c r="I629" s="407"/>
      <c r="J629" s="407"/>
      <c r="K629" s="407"/>
      <c r="L629" s="573"/>
      <c r="M629" s="407"/>
      <c r="N629" s="407"/>
      <c r="O629" s="407"/>
      <c r="P629" s="407"/>
      <c r="Q629" s="407"/>
      <c r="R629" s="407"/>
      <c r="T629" s="407"/>
      <c r="U629" s="569"/>
    </row>
    <row r="630" spans="1:21" x14ac:dyDescent="0.25">
      <c r="A630" s="411"/>
      <c r="B630" s="408"/>
      <c r="C630" s="407"/>
      <c r="D630" s="407"/>
      <c r="E630" s="407"/>
      <c r="F630" s="573"/>
      <c r="G630" s="407"/>
      <c r="I630" s="407"/>
      <c r="J630" s="407"/>
      <c r="K630" s="407"/>
      <c r="L630" s="573"/>
      <c r="M630" s="407"/>
      <c r="N630" s="407"/>
      <c r="O630" s="407"/>
      <c r="P630" s="407"/>
      <c r="Q630" s="407"/>
      <c r="R630" s="407"/>
      <c r="T630" s="407"/>
      <c r="U630" s="569"/>
    </row>
    <row r="631" spans="1:21" x14ac:dyDescent="0.25">
      <c r="A631" s="411"/>
      <c r="B631" s="408"/>
      <c r="C631" s="407"/>
      <c r="D631" s="407"/>
      <c r="E631" s="407"/>
      <c r="F631" s="573"/>
      <c r="G631" s="407"/>
      <c r="I631" s="407"/>
      <c r="J631" s="407"/>
      <c r="K631" s="407"/>
      <c r="L631" s="573"/>
      <c r="M631" s="407"/>
      <c r="N631" s="407"/>
      <c r="O631" s="407"/>
      <c r="P631" s="407"/>
      <c r="Q631" s="407"/>
      <c r="R631" s="407"/>
      <c r="T631" s="407"/>
      <c r="U631" s="569"/>
    </row>
    <row r="632" spans="1:21" x14ac:dyDescent="0.25">
      <c r="A632" s="411"/>
      <c r="B632" s="408"/>
      <c r="C632" s="407"/>
      <c r="D632" s="407"/>
      <c r="E632" s="407"/>
      <c r="F632" s="573"/>
      <c r="G632" s="407"/>
      <c r="I632" s="407"/>
      <c r="J632" s="407"/>
      <c r="K632" s="407"/>
      <c r="L632" s="573"/>
      <c r="M632" s="407"/>
      <c r="N632" s="407"/>
      <c r="O632" s="407"/>
      <c r="P632" s="407"/>
      <c r="Q632" s="407"/>
      <c r="R632" s="407"/>
      <c r="T632" s="407"/>
      <c r="U632" s="569"/>
    </row>
    <row r="633" spans="1:21" x14ac:dyDescent="0.25">
      <c r="A633" s="411"/>
      <c r="B633" s="408"/>
      <c r="C633" s="407"/>
      <c r="D633" s="407"/>
      <c r="E633" s="407"/>
      <c r="F633" s="573"/>
      <c r="G633" s="407"/>
      <c r="I633" s="407"/>
      <c r="J633" s="407"/>
      <c r="K633" s="407"/>
      <c r="L633" s="573"/>
      <c r="M633" s="407"/>
      <c r="N633" s="407"/>
      <c r="O633" s="407"/>
      <c r="P633" s="407"/>
      <c r="Q633" s="407"/>
      <c r="R633" s="407"/>
      <c r="T633" s="407"/>
      <c r="U633" s="569"/>
    </row>
    <row r="634" spans="1:21" x14ac:dyDescent="0.25">
      <c r="A634" s="411"/>
      <c r="B634" s="408"/>
      <c r="C634" s="407"/>
      <c r="D634" s="407"/>
      <c r="E634" s="407"/>
      <c r="F634" s="573"/>
      <c r="G634" s="407"/>
      <c r="I634" s="407"/>
      <c r="J634" s="407"/>
      <c r="K634" s="407"/>
      <c r="L634" s="573"/>
      <c r="M634" s="407"/>
      <c r="N634" s="407"/>
      <c r="O634" s="407"/>
      <c r="P634" s="407"/>
      <c r="Q634" s="407"/>
      <c r="R634" s="407"/>
      <c r="T634" s="407"/>
      <c r="U634" s="569"/>
    </row>
    <row r="635" spans="1:21" x14ac:dyDescent="0.25">
      <c r="A635" s="411"/>
      <c r="B635" s="408"/>
      <c r="C635" s="407"/>
      <c r="D635" s="407"/>
      <c r="E635" s="407"/>
      <c r="F635" s="573"/>
      <c r="G635" s="407"/>
      <c r="I635" s="407"/>
      <c r="J635" s="407"/>
      <c r="K635" s="407"/>
      <c r="L635" s="573"/>
      <c r="M635" s="407"/>
      <c r="N635" s="407"/>
      <c r="O635" s="407"/>
      <c r="P635" s="407"/>
      <c r="Q635" s="407"/>
      <c r="R635" s="407"/>
      <c r="T635" s="407"/>
      <c r="U635" s="569"/>
    </row>
    <row r="636" spans="1:21" x14ac:dyDescent="0.25">
      <c r="A636" s="411"/>
      <c r="B636" s="408"/>
      <c r="C636" s="407"/>
      <c r="D636" s="407"/>
      <c r="E636" s="407"/>
      <c r="F636" s="573"/>
      <c r="G636" s="407"/>
      <c r="I636" s="407"/>
      <c r="J636" s="407"/>
      <c r="K636" s="407"/>
      <c r="L636" s="573"/>
      <c r="M636" s="407"/>
      <c r="N636" s="407"/>
      <c r="O636" s="407"/>
      <c r="P636" s="407"/>
      <c r="Q636" s="407"/>
      <c r="R636" s="407"/>
      <c r="T636" s="407"/>
      <c r="U636" s="569"/>
    </row>
    <row r="637" spans="1:21" x14ac:dyDescent="0.25">
      <c r="A637" s="411"/>
      <c r="B637" s="408"/>
      <c r="C637" s="407"/>
      <c r="D637" s="407"/>
      <c r="E637" s="407"/>
      <c r="F637" s="573"/>
      <c r="G637" s="407"/>
      <c r="I637" s="407"/>
      <c r="J637" s="407"/>
      <c r="K637" s="407"/>
      <c r="L637" s="573"/>
      <c r="M637" s="407"/>
      <c r="N637" s="407"/>
      <c r="O637" s="407"/>
      <c r="P637" s="407"/>
      <c r="Q637" s="407"/>
      <c r="R637" s="407"/>
      <c r="T637" s="407"/>
      <c r="U637" s="569"/>
    </row>
    <row r="638" spans="1:21" x14ac:dyDescent="0.25">
      <c r="A638" s="411"/>
      <c r="B638" s="408"/>
      <c r="C638" s="407"/>
      <c r="D638" s="407"/>
      <c r="E638" s="407"/>
      <c r="F638" s="573"/>
      <c r="G638" s="407"/>
      <c r="I638" s="407"/>
      <c r="J638" s="407"/>
      <c r="K638" s="407"/>
      <c r="L638" s="573"/>
      <c r="M638" s="407"/>
      <c r="N638" s="407"/>
      <c r="O638" s="407"/>
      <c r="P638" s="407"/>
      <c r="Q638" s="407"/>
      <c r="R638" s="407"/>
      <c r="T638" s="407"/>
      <c r="U638" s="569"/>
    </row>
    <row r="639" spans="1:21" x14ac:dyDescent="0.25">
      <c r="A639" s="411"/>
      <c r="B639" s="408"/>
      <c r="C639" s="407"/>
      <c r="D639" s="407"/>
      <c r="E639" s="407"/>
      <c r="F639" s="573"/>
      <c r="G639" s="407"/>
      <c r="I639" s="407"/>
      <c r="J639" s="407"/>
      <c r="K639" s="407"/>
      <c r="L639" s="573"/>
      <c r="M639" s="407"/>
      <c r="N639" s="407"/>
      <c r="O639" s="407"/>
      <c r="P639" s="407"/>
      <c r="Q639" s="407"/>
      <c r="R639" s="407"/>
      <c r="T639" s="407"/>
      <c r="U639" s="569"/>
    </row>
    <row r="640" spans="1:21" x14ac:dyDescent="0.25">
      <c r="A640" s="411"/>
      <c r="B640" s="408"/>
      <c r="C640" s="407"/>
      <c r="D640" s="407"/>
      <c r="E640" s="407"/>
      <c r="F640" s="573"/>
      <c r="G640" s="407"/>
      <c r="I640" s="407"/>
      <c r="J640" s="407"/>
      <c r="K640" s="407"/>
      <c r="L640" s="573"/>
      <c r="M640" s="407"/>
      <c r="N640" s="407"/>
      <c r="O640" s="407"/>
      <c r="P640" s="407"/>
      <c r="Q640" s="407"/>
      <c r="R640" s="407"/>
      <c r="T640" s="407"/>
      <c r="U640" s="569"/>
    </row>
    <row r="641" spans="1:21" x14ac:dyDescent="0.25">
      <c r="A641" s="411"/>
      <c r="B641" s="408"/>
      <c r="C641" s="407"/>
      <c r="D641" s="407"/>
      <c r="E641" s="407"/>
      <c r="F641" s="573"/>
      <c r="G641" s="407"/>
      <c r="I641" s="407"/>
      <c r="J641" s="407"/>
      <c r="K641" s="407"/>
      <c r="L641" s="573"/>
      <c r="M641" s="407"/>
      <c r="N641" s="407"/>
      <c r="O641" s="407"/>
      <c r="P641" s="407"/>
      <c r="Q641" s="407"/>
      <c r="R641" s="407"/>
      <c r="T641" s="407"/>
      <c r="U641" s="569"/>
    </row>
    <row r="642" spans="1:21" x14ac:dyDescent="0.25">
      <c r="A642" s="411"/>
      <c r="B642" s="408"/>
      <c r="C642" s="407"/>
      <c r="D642" s="407"/>
      <c r="E642" s="407"/>
      <c r="F642" s="573"/>
      <c r="G642" s="407"/>
      <c r="I642" s="407"/>
      <c r="J642" s="407"/>
      <c r="K642" s="407"/>
      <c r="L642" s="573"/>
      <c r="M642" s="407"/>
      <c r="N642" s="407"/>
      <c r="O642" s="407"/>
      <c r="P642" s="407"/>
      <c r="Q642" s="407"/>
      <c r="R642" s="407"/>
      <c r="T642" s="407"/>
      <c r="U642" s="569"/>
    </row>
    <row r="643" spans="1:21" x14ac:dyDescent="0.25">
      <c r="A643" s="411"/>
      <c r="B643" s="408"/>
      <c r="C643" s="407"/>
      <c r="D643" s="407"/>
      <c r="E643" s="407"/>
      <c r="F643" s="573"/>
      <c r="G643" s="407"/>
      <c r="I643" s="407"/>
      <c r="J643" s="407"/>
      <c r="K643" s="407"/>
      <c r="L643" s="573"/>
      <c r="M643" s="407"/>
      <c r="N643" s="407"/>
      <c r="O643" s="407"/>
      <c r="P643" s="407"/>
      <c r="Q643" s="407"/>
      <c r="R643" s="407"/>
      <c r="T643" s="407"/>
      <c r="U643" s="569"/>
    </row>
    <row r="644" spans="1:21" x14ac:dyDescent="0.25">
      <c r="A644" s="411"/>
      <c r="B644" s="408"/>
      <c r="C644" s="407"/>
      <c r="D644" s="407"/>
      <c r="E644" s="407"/>
      <c r="F644" s="573"/>
      <c r="G644" s="407"/>
      <c r="I644" s="407"/>
      <c r="J644" s="407"/>
      <c r="K644" s="407"/>
      <c r="L644" s="573"/>
      <c r="M644" s="407"/>
      <c r="N644" s="407"/>
      <c r="O644" s="407"/>
      <c r="P644" s="407"/>
      <c r="Q644" s="407"/>
      <c r="R644" s="407"/>
      <c r="T644" s="407"/>
      <c r="U644" s="569"/>
    </row>
    <row r="645" spans="1:21" x14ac:dyDescent="0.25">
      <c r="A645" s="411"/>
      <c r="B645" s="408"/>
      <c r="C645" s="407"/>
      <c r="D645" s="407"/>
      <c r="E645" s="407"/>
      <c r="F645" s="573"/>
      <c r="G645" s="407"/>
      <c r="I645" s="407"/>
      <c r="J645" s="407"/>
      <c r="K645" s="407"/>
      <c r="L645" s="573"/>
      <c r="M645" s="407"/>
      <c r="N645" s="407"/>
      <c r="O645" s="407"/>
      <c r="P645" s="407"/>
      <c r="Q645" s="407"/>
      <c r="R645" s="407"/>
      <c r="T645" s="407"/>
      <c r="U645" s="569"/>
    </row>
    <row r="646" spans="1:21" x14ac:dyDescent="0.25">
      <c r="A646" s="411"/>
      <c r="B646" s="408"/>
      <c r="C646" s="407"/>
      <c r="D646" s="407"/>
      <c r="E646" s="407"/>
      <c r="F646" s="573"/>
      <c r="G646" s="407"/>
      <c r="I646" s="407"/>
      <c r="J646" s="407"/>
      <c r="K646" s="407"/>
      <c r="L646" s="573"/>
      <c r="M646" s="407"/>
      <c r="N646" s="407"/>
      <c r="O646" s="407"/>
      <c r="P646" s="407"/>
      <c r="Q646" s="407"/>
      <c r="R646" s="407"/>
      <c r="T646" s="407"/>
      <c r="U646" s="569"/>
    </row>
    <row r="647" spans="1:21" x14ac:dyDescent="0.25">
      <c r="A647" s="411"/>
      <c r="B647" s="408"/>
      <c r="C647" s="407"/>
      <c r="D647" s="407"/>
      <c r="E647" s="407"/>
      <c r="F647" s="573"/>
      <c r="G647" s="407"/>
      <c r="I647" s="407"/>
      <c r="J647" s="407"/>
      <c r="K647" s="407"/>
      <c r="L647" s="573"/>
      <c r="M647" s="407"/>
      <c r="N647" s="407"/>
      <c r="O647" s="407"/>
      <c r="P647" s="407"/>
      <c r="Q647" s="407"/>
      <c r="R647" s="407"/>
      <c r="T647" s="407"/>
      <c r="U647" s="569"/>
    </row>
    <row r="648" spans="1:21" x14ac:dyDescent="0.25">
      <c r="A648" s="411"/>
      <c r="B648" s="408"/>
      <c r="C648" s="407"/>
      <c r="D648" s="407"/>
      <c r="E648" s="407"/>
      <c r="F648" s="573"/>
      <c r="G648" s="407"/>
      <c r="I648" s="407"/>
      <c r="J648" s="407"/>
      <c r="K648" s="407"/>
      <c r="L648" s="573"/>
      <c r="M648" s="407"/>
      <c r="N648" s="407"/>
      <c r="O648" s="407"/>
      <c r="P648" s="407"/>
      <c r="Q648" s="407"/>
      <c r="R648" s="407"/>
      <c r="T648" s="407"/>
      <c r="U648" s="569"/>
    </row>
    <row r="649" spans="1:21" x14ac:dyDescent="0.25">
      <c r="A649" s="411"/>
      <c r="B649" s="408"/>
      <c r="C649" s="407"/>
      <c r="D649" s="407"/>
      <c r="E649" s="407"/>
      <c r="F649" s="573"/>
      <c r="G649" s="407"/>
      <c r="I649" s="407"/>
      <c r="J649" s="407"/>
      <c r="K649" s="407"/>
      <c r="L649" s="573"/>
      <c r="M649" s="407"/>
      <c r="N649" s="407"/>
      <c r="O649" s="407"/>
      <c r="P649" s="407"/>
      <c r="Q649" s="407"/>
      <c r="R649" s="407"/>
      <c r="T649" s="407"/>
      <c r="U649" s="569"/>
    </row>
    <row r="650" spans="1:21" x14ac:dyDescent="0.25">
      <c r="A650" s="411"/>
      <c r="B650" s="408"/>
      <c r="C650" s="407"/>
      <c r="D650" s="407"/>
      <c r="E650" s="407"/>
      <c r="F650" s="573"/>
      <c r="G650" s="407"/>
      <c r="I650" s="407"/>
      <c r="J650" s="407"/>
      <c r="K650" s="407"/>
      <c r="L650" s="573"/>
      <c r="M650" s="407"/>
      <c r="N650" s="407"/>
      <c r="O650" s="407"/>
      <c r="P650" s="407"/>
      <c r="Q650" s="407"/>
      <c r="R650" s="407"/>
      <c r="T650" s="407"/>
      <c r="U650" s="569"/>
    </row>
    <row r="651" spans="1:21" x14ac:dyDescent="0.25">
      <c r="A651" s="411"/>
      <c r="B651" s="408"/>
      <c r="C651" s="407"/>
      <c r="D651" s="407"/>
      <c r="E651" s="407"/>
      <c r="F651" s="573"/>
      <c r="G651" s="407"/>
      <c r="I651" s="407"/>
      <c r="J651" s="407"/>
      <c r="K651" s="407"/>
      <c r="L651" s="573"/>
      <c r="M651" s="407"/>
      <c r="N651" s="407"/>
      <c r="O651" s="407"/>
      <c r="P651" s="407"/>
      <c r="Q651" s="407"/>
      <c r="R651" s="407"/>
      <c r="T651" s="407"/>
      <c r="U651" s="569"/>
    </row>
    <row r="652" spans="1:21" x14ac:dyDescent="0.25">
      <c r="A652" s="411"/>
      <c r="B652" s="408"/>
      <c r="C652" s="407"/>
      <c r="D652" s="407"/>
      <c r="E652" s="407"/>
      <c r="F652" s="573"/>
      <c r="G652" s="407"/>
      <c r="I652" s="407"/>
      <c r="J652" s="407"/>
      <c r="K652" s="407"/>
      <c r="L652" s="573"/>
      <c r="M652" s="407"/>
      <c r="N652" s="407"/>
      <c r="O652" s="407"/>
      <c r="P652" s="407"/>
      <c r="Q652" s="407"/>
      <c r="R652" s="407"/>
      <c r="T652" s="407"/>
      <c r="U652" s="569"/>
    </row>
    <row r="653" spans="1:21" x14ac:dyDescent="0.25">
      <c r="A653" s="411"/>
      <c r="B653" s="408"/>
      <c r="C653" s="407"/>
      <c r="D653" s="407"/>
      <c r="E653" s="407"/>
      <c r="F653" s="573"/>
      <c r="G653" s="407"/>
      <c r="I653" s="407"/>
      <c r="J653" s="407"/>
      <c r="K653" s="407"/>
      <c r="L653" s="573"/>
      <c r="M653" s="407"/>
      <c r="N653" s="407"/>
      <c r="O653" s="407"/>
      <c r="P653" s="407"/>
      <c r="Q653" s="407"/>
      <c r="R653" s="407"/>
      <c r="T653" s="407"/>
      <c r="U653" s="569"/>
    </row>
    <row r="654" spans="1:21" x14ac:dyDescent="0.25">
      <c r="A654" s="411"/>
      <c r="B654" s="408"/>
      <c r="C654" s="407"/>
      <c r="D654" s="407"/>
      <c r="E654" s="407"/>
      <c r="F654" s="573"/>
      <c r="G654" s="407"/>
      <c r="I654" s="407"/>
      <c r="J654" s="407"/>
      <c r="K654" s="407"/>
      <c r="L654" s="573"/>
      <c r="M654" s="407"/>
      <c r="N654" s="407"/>
      <c r="O654" s="407"/>
      <c r="P654" s="407"/>
      <c r="Q654" s="407"/>
      <c r="R654" s="407"/>
      <c r="T654" s="407"/>
      <c r="U654" s="569"/>
    </row>
    <row r="655" spans="1:21" x14ac:dyDescent="0.25">
      <c r="A655" s="411"/>
      <c r="B655" s="408"/>
      <c r="C655" s="407"/>
      <c r="D655" s="407"/>
      <c r="E655" s="407"/>
      <c r="F655" s="573"/>
      <c r="G655" s="407"/>
      <c r="I655" s="407"/>
      <c r="J655" s="407"/>
      <c r="K655" s="407"/>
      <c r="L655" s="573"/>
      <c r="M655" s="407"/>
      <c r="N655" s="407"/>
      <c r="O655" s="407"/>
      <c r="P655" s="407"/>
      <c r="Q655" s="407"/>
      <c r="R655" s="407"/>
      <c r="T655" s="407"/>
      <c r="U655" s="569"/>
    </row>
    <row r="656" spans="1:21" x14ac:dyDescent="0.25">
      <c r="A656" s="411"/>
      <c r="B656" s="408"/>
      <c r="C656" s="407"/>
      <c r="D656" s="407"/>
      <c r="E656" s="407"/>
      <c r="F656" s="573"/>
      <c r="G656" s="407"/>
      <c r="I656" s="407"/>
      <c r="J656" s="407"/>
      <c r="K656" s="407"/>
      <c r="L656" s="573"/>
      <c r="M656" s="407"/>
      <c r="N656" s="407"/>
      <c r="O656" s="407"/>
      <c r="P656" s="407"/>
      <c r="Q656" s="407"/>
      <c r="R656" s="407"/>
      <c r="T656" s="407"/>
      <c r="U656" s="569"/>
    </row>
    <row r="657" spans="1:21" x14ac:dyDescent="0.25">
      <c r="A657" s="411"/>
      <c r="B657" s="408"/>
      <c r="C657" s="407"/>
      <c r="D657" s="407"/>
      <c r="E657" s="407"/>
      <c r="F657" s="573"/>
      <c r="G657" s="407"/>
      <c r="I657" s="407"/>
      <c r="J657" s="407"/>
      <c r="K657" s="407"/>
      <c r="L657" s="573"/>
      <c r="M657" s="407"/>
      <c r="N657" s="407"/>
      <c r="O657" s="407"/>
      <c r="P657" s="407"/>
      <c r="Q657" s="407"/>
      <c r="R657" s="407"/>
      <c r="T657" s="407"/>
      <c r="U657" s="569"/>
    </row>
    <row r="658" spans="1:21" x14ac:dyDescent="0.25">
      <c r="A658" s="411"/>
      <c r="B658" s="408"/>
      <c r="C658" s="407"/>
      <c r="D658" s="407"/>
      <c r="E658" s="407"/>
      <c r="F658" s="573"/>
      <c r="G658" s="407"/>
      <c r="I658" s="407"/>
      <c r="J658" s="407"/>
      <c r="K658" s="407"/>
      <c r="L658" s="573"/>
      <c r="M658" s="407"/>
      <c r="N658" s="407"/>
      <c r="O658" s="407"/>
      <c r="P658" s="407"/>
      <c r="Q658" s="407"/>
      <c r="R658" s="407"/>
      <c r="T658" s="407"/>
      <c r="U658" s="569"/>
    </row>
    <row r="659" spans="1:21" x14ac:dyDescent="0.25">
      <c r="A659" s="411"/>
      <c r="B659" s="408"/>
      <c r="C659" s="407"/>
      <c r="D659" s="407"/>
      <c r="E659" s="407"/>
      <c r="F659" s="573"/>
      <c r="G659" s="407"/>
      <c r="I659" s="407"/>
      <c r="J659" s="407"/>
      <c r="K659" s="407"/>
      <c r="L659" s="573"/>
      <c r="M659" s="407"/>
      <c r="N659" s="407"/>
      <c r="O659" s="407"/>
      <c r="P659" s="407"/>
      <c r="Q659" s="407"/>
      <c r="R659" s="407"/>
      <c r="T659" s="407"/>
      <c r="U659" s="569"/>
    </row>
    <row r="660" spans="1:21" x14ac:dyDescent="0.25">
      <c r="A660" s="411"/>
      <c r="B660" s="408"/>
      <c r="C660" s="407"/>
      <c r="D660" s="407"/>
      <c r="E660" s="407"/>
      <c r="F660" s="573"/>
      <c r="G660" s="407"/>
      <c r="I660" s="407"/>
      <c r="J660" s="407"/>
      <c r="K660" s="407"/>
      <c r="L660" s="573"/>
      <c r="M660" s="407"/>
      <c r="N660" s="407"/>
      <c r="O660" s="407"/>
      <c r="P660" s="407"/>
      <c r="Q660" s="407"/>
      <c r="R660" s="407"/>
      <c r="T660" s="407"/>
      <c r="U660" s="569"/>
    </row>
    <row r="661" spans="1:21" x14ac:dyDescent="0.25">
      <c r="A661" s="411"/>
      <c r="B661" s="408"/>
      <c r="C661" s="407"/>
      <c r="D661" s="407"/>
      <c r="E661" s="407"/>
      <c r="F661" s="573"/>
      <c r="G661" s="407"/>
      <c r="I661" s="407"/>
      <c r="J661" s="407"/>
      <c r="K661" s="407"/>
      <c r="L661" s="573"/>
      <c r="M661" s="407"/>
      <c r="N661" s="407"/>
      <c r="O661" s="407"/>
      <c r="P661" s="407"/>
      <c r="Q661" s="407"/>
      <c r="R661" s="407"/>
      <c r="T661" s="407"/>
      <c r="U661" s="569"/>
    </row>
    <row r="662" spans="1:21" x14ac:dyDescent="0.25">
      <c r="A662" s="411"/>
      <c r="B662" s="408"/>
      <c r="C662" s="407"/>
      <c r="D662" s="407"/>
      <c r="E662" s="407"/>
      <c r="F662" s="573"/>
      <c r="G662" s="407"/>
      <c r="I662" s="407"/>
      <c r="J662" s="407"/>
      <c r="K662" s="407"/>
      <c r="L662" s="573"/>
      <c r="M662" s="407"/>
      <c r="N662" s="407"/>
      <c r="O662" s="407"/>
      <c r="P662" s="407"/>
      <c r="Q662" s="407"/>
      <c r="R662" s="407"/>
      <c r="T662" s="407"/>
      <c r="U662" s="569"/>
    </row>
    <row r="663" spans="1:21" x14ac:dyDescent="0.25">
      <c r="A663" s="411"/>
      <c r="B663" s="408"/>
      <c r="C663" s="407"/>
      <c r="D663" s="407"/>
      <c r="E663" s="407"/>
      <c r="F663" s="573"/>
      <c r="G663" s="407"/>
      <c r="I663" s="407"/>
      <c r="J663" s="407"/>
      <c r="K663" s="407"/>
      <c r="L663" s="573"/>
      <c r="M663" s="407"/>
      <c r="N663" s="407"/>
      <c r="O663" s="407"/>
      <c r="P663" s="407"/>
      <c r="Q663" s="407"/>
      <c r="R663" s="407"/>
      <c r="T663" s="407"/>
      <c r="U663" s="569"/>
    </row>
    <row r="664" spans="1:21" x14ac:dyDescent="0.25">
      <c r="A664" s="411"/>
      <c r="B664" s="408"/>
      <c r="C664" s="407"/>
      <c r="D664" s="407"/>
      <c r="E664" s="407"/>
      <c r="F664" s="573"/>
      <c r="G664" s="407"/>
      <c r="I664" s="407"/>
      <c r="J664" s="407"/>
      <c r="K664" s="407"/>
      <c r="L664" s="573"/>
      <c r="M664" s="407"/>
      <c r="N664" s="407"/>
      <c r="O664" s="407"/>
      <c r="P664" s="407"/>
      <c r="Q664" s="407"/>
      <c r="R664" s="407"/>
      <c r="T664" s="407"/>
      <c r="U664" s="569"/>
    </row>
    <row r="665" spans="1:21" x14ac:dyDescent="0.25">
      <c r="A665" s="411"/>
      <c r="B665" s="408"/>
      <c r="C665" s="407"/>
      <c r="D665" s="407"/>
      <c r="E665" s="407"/>
      <c r="F665" s="573"/>
      <c r="G665" s="407"/>
      <c r="I665" s="407"/>
      <c r="J665" s="407"/>
      <c r="K665" s="407"/>
      <c r="L665" s="573"/>
      <c r="M665" s="407"/>
      <c r="N665" s="407"/>
      <c r="O665" s="407"/>
      <c r="P665" s="407"/>
      <c r="Q665" s="407"/>
      <c r="R665" s="407"/>
      <c r="T665" s="407"/>
      <c r="U665" s="569"/>
    </row>
    <row r="666" spans="1:21" x14ac:dyDescent="0.25">
      <c r="A666" s="411"/>
      <c r="B666" s="408"/>
      <c r="C666" s="407"/>
      <c r="D666" s="407"/>
      <c r="E666" s="407"/>
      <c r="F666" s="573"/>
      <c r="G666" s="407"/>
      <c r="I666" s="407"/>
      <c r="J666" s="407"/>
      <c r="K666" s="407"/>
      <c r="L666" s="573"/>
      <c r="M666" s="407"/>
      <c r="N666" s="407"/>
      <c r="O666" s="407"/>
      <c r="P666" s="407"/>
      <c r="Q666" s="407"/>
      <c r="R666" s="407"/>
      <c r="T666" s="407"/>
      <c r="U666" s="569"/>
    </row>
    <row r="667" spans="1:21" x14ac:dyDescent="0.25">
      <c r="A667" s="411"/>
      <c r="B667" s="408"/>
      <c r="C667" s="407"/>
      <c r="D667" s="407"/>
      <c r="E667" s="407"/>
      <c r="F667" s="573"/>
      <c r="G667" s="407"/>
      <c r="I667" s="407"/>
      <c r="J667" s="407"/>
      <c r="K667" s="407"/>
      <c r="L667" s="573"/>
      <c r="M667" s="407"/>
      <c r="N667" s="407"/>
      <c r="O667" s="407"/>
      <c r="P667" s="407"/>
      <c r="Q667" s="407"/>
      <c r="R667" s="407"/>
      <c r="T667" s="407"/>
      <c r="U667" s="569"/>
    </row>
    <row r="668" spans="1:21" x14ac:dyDescent="0.25">
      <c r="A668" s="411"/>
      <c r="B668" s="408"/>
      <c r="C668" s="407"/>
      <c r="D668" s="407"/>
      <c r="E668" s="407"/>
      <c r="F668" s="573"/>
      <c r="G668" s="407"/>
      <c r="I668" s="407"/>
      <c r="J668" s="407"/>
      <c r="K668" s="407"/>
      <c r="L668" s="573"/>
      <c r="M668" s="407"/>
      <c r="N668" s="407"/>
      <c r="O668" s="407"/>
      <c r="P668" s="407"/>
      <c r="Q668" s="407"/>
      <c r="R668" s="407"/>
      <c r="T668" s="407"/>
      <c r="U668" s="569"/>
    </row>
    <row r="669" spans="1:21" x14ac:dyDescent="0.25">
      <c r="A669" s="411"/>
      <c r="B669" s="408"/>
      <c r="C669" s="407"/>
      <c r="D669" s="407"/>
      <c r="E669" s="407"/>
      <c r="F669" s="573"/>
      <c r="G669" s="407"/>
      <c r="I669" s="407"/>
      <c r="J669" s="407"/>
      <c r="K669" s="407"/>
      <c r="L669" s="573"/>
      <c r="M669" s="407"/>
      <c r="N669" s="407"/>
      <c r="O669" s="407"/>
      <c r="P669" s="407"/>
      <c r="Q669" s="407"/>
      <c r="R669" s="407"/>
      <c r="T669" s="407"/>
      <c r="U669" s="569"/>
    </row>
    <row r="670" spans="1:21" x14ac:dyDescent="0.25">
      <c r="A670" s="411"/>
      <c r="B670" s="408"/>
      <c r="C670" s="407"/>
      <c r="D670" s="407"/>
      <c r="E670" s="407"/>
      <c r="F670" s="573"/>
      <c r="G670" s="407"/>
      <c r="I670" s="407"/>
      <c r="J670" s="407"/>
      <c r="K670" s="407"/>
      <c r="L670" s="573"/>
      <c r="M670" s="407"/>
      <c r="N670" s="407"/>
      <c r="O670" s="407"/>
      <c r="P670" s="407"/>
      <c r="Q670" s="407"/>
      <c r="R670" s="407"/>
      <c r="T670" s="407"/>
      <c r="U670" s="569"/>
    </row>
    <row r="671" spans="1:21" x14ac:dyDescent="0.25">
      <c r="A671" s="411"/>
      <c r="B671" s="408"/>
      <c r="C671" s="407"/>
      <c r="D671" s="407"/>
      <c r="E671" s="407"/>
      <c r="F671" s="573"/>
      <c r="G671" s="407"/>
      <c r="I671" s="407"/>
      <c r="J671" s="407"/>
      <c r="K671" s="407"/>
      <c r="L671" s="573"/>
      <c r="M671" s="407"/>
      <c r="N671" s="407"/>
      <c r="O671" s="407"/>
      <c r="P671" s="407"/>
      <c r="Q671" s="407"/>
      <c r="R671" s="407"/>
      <c r="T671" s="407"/>
      <c r="U671" s="569"/>
    </row>
    <row r="672" spans="1:21" x14ac:dyDescent="0.25">
      <c r="A672" s="411"/>
      <c r="B672" s="408"/>
      <c r="C672" s="407"/>
      <c r="D672" s="407"/>
      <c r="E672" s="407"/>
      <c r="F672" s="573"/>
      <c r="G672" s="407"/>
      <c r="I672" s="407"/>
      <c r="J672" s="407"/>
      <c r="K672" s="407"/>
      <c r="L672" s="573"/>
      <c r="M672" s="407"/>
      <c r="N672" s="407"/>
      <c r="O672" s="407"/>
      <c r="P672" s="407"/>
      <c r="Q672" s="407"/>
      <c r="R672" s="407"/>
      <c r="T672" s="407"/>
      <c r="U672" s="569"/>
    </row>
    <row r="673" spans="1:21" x14ac:dyDescent="0.25">
      <c r="A673" s="411"/>
      <c r="B673" s="408"/>
      <c r="C673" s="407"/>
      <c r="D673" s="407"/>
      <c r="E673" s="407"/>
      <c r="F673" s="573"/>
      <c r="G673" s="407"/>
      <c r="I673" s="407"/>
      <c r="J673" s="407"/>
      <c r="K673" s="407"/>
      <c r="L673" s="573"/>
      <c r="M673" s="407"/>
      <c r="N673" s="407"/>
      <c r="O673" s="407"/>
      <c r="P673" s="407"/>
      <c r="Q673" s="407"/>
      <c r="R673" s="407"/>
      <c r="T673" s="407"/>
      <c r="U673" s="569"/>
    </row>
    <row r="674" spans="1:21" x14ac:dyDescent="0.25">
      <c r="A674" s="411"/>
      <c r="B674" s="408"/>
      <c r="C674" s="407"/>
      <c r="D674" s="407"/>
      <c r="E674" s="407"/>
      <c r="F674" s="573"/>
      <c r="G674" s="407"/>
      <c r="I674" s="407"/>
      <c r="J674" s="407"/>
      <c r="K674" s="407"/>
      <c r="L674" s="573"/>
      <c r="M674" s="407"/>
      <c r="N674" s="407"/>
      <c r="O674" s="407"/>
      <c r="P674" s="407"/>
      <c r="Q674" s="407"/>
      <c r="R674" s="407"/>
      <c r="T674" s="407"/>
      <c r="U674" s="569"/>
    </row>
    <row r="675" spans="1:21" x14ac:dyDescent="0.25">
      <c r="A675" s="411"/>
      <c r="B675" s="408"/>
      <c r="C675" s="407"/>
      <c r="D675" s="407"/>
      <c r="E675" s="407"/>
      <c r="F675" s="573"/>
      <c r="G675" s="407"/>
      <c r="I675" s="407"/>
      <c r="J675" s="407"/>
      <c r="K675" s="407"/>
      <c r="L675" s="573"/>
      <c r="M675" s="407"/>
      <c r="N675" s="407"/>
      <c r="O675" s="407"/>
      <c r="P675" s="407"/>
      <c r="Q675" s="407"/>
      <c r="R675" s="407"/>
      <c r="T675" s="407"/>
      <c r="U675" s="569"/>
    </row>
    <row r="676" spans="1:21" x14ac:dyDescent="0.25">
      <c r="A676" s="411"/>
      <c r="B676" s="408"/>
      <c r="C676" s="407"/>
      <c r="D676" s="407"/>
      <c r="E676" s="407"/>
      <c r="F676" s="573"/>
      <c r="G676" s="407"/>
      <c r="I676" s="407"/>
      <c r="J676" s="407"/>
      <c r="K676" s="407"/>
      <c r="L676" s="573"/>
      <c r="M676" s="407"/>
      <c r="N676" s="407"/>
      <c r="O676" s="407"/>
      <c r="P676" s="407"/>
      <c r="Q676" s="407"/>
      <c r="R676" s="407"/>
      <c r="T676" s="407"/>
      <c r="U676" s="569"/>
    </row>
    <row r="677" spans="1:21" x14ac:dyDescent="0.25">
      <c r="A677" s="411"/>
      <c r="B677" s="408"/>
      <c r="C677" s="407"/>
      <c r="D677" s="407"/>
      <c r="E677" s="407"/>
      <c r="F677" s="573"/>
      <c r="G677" s="407"/>
      <c r="I677" s="407"/>
      <c r="J677" s="407"/>
      <c r="K677" s="407"/>
      <c r="L677" s="573"/>
      <c r="M677" s="407"/>
      <c r="N677" s="407"/>
      <c r="O677" s="407"/>
      <c r="P677" s="407"/>
      <c r="Q677" s="407"/>
      <c r="R677" s="407"/>
      <c r="T677" s="407"/>
      <c r="U677" s="569"/>
    </row>
    <row r="678" spans="1:21" x14ac:dyDescent="0.25">
      <c r="A678" s="411"/>
      <c r="B678" s="408"/>
      <c r="C678" s="407"/>
      <c r="D678" s="407"/>
      <c r="E678" s="407"/>
      <c r="F678" s="573"/>
      <c r="G678" s="407"/>
      <c r="I678" s="407"/>
      <c r="J678" s="407"/>
      <c r="K678" s="407"/>
      <c r="L678" s="573"/>
      <c r="M678" s="407"/>
      <c r="N678" s="407"/>
      <c r="O678" s="407"/>
      <c r="P678" s="407"/>
      <c r="Q678" s="407"/>
      <c r="R678" s="407"/>
      <c r="T678" s="407"/>
      <c r="U678" s="569"/>
    </row>
    <row r="679" spans="1:21" x14ac:dyDescent="0.25">
      <c r="A679" s="411"/>
      <c r="B679" s="408"/>
      <c r="C679" s="407"/>
      <c r="D679" s="407"/>
      <c r="E679" s="407"/>
      <c r="F679" s="573"/>
      <c r="G679" s="407"/>
      <c r="I679" s="407"/>
      <c r="J679" s="407"/>
      <c r="K679" s="407"/>
      <c r="L679" s="573"/>
      <c r="M679" s="407"/>
      <c r="N679" s="407"/>
      <c r="O679" s="407"/>
      <c r="P679" s="407"/>
      <c r="Q679" s="407"/>
      <c r="R679" s="407"/>
      <c r="T679" s="407"/>
      <c r="U679" s="569"/>
    </row>
    <row r="680" spans="1:21" x14ac:dyDescent="0.25">
      <c r="A680" s="411"/>
      <c r="B680" s="408"/>
      <c r="C680" s="407"/>
      <c r="D680" s="407"/>
      <c r="E680" s="407"/>
      <c r="F680" s="573"/>
      <c r="G680" s="407"/>
      <c r="I680" s="407"/>
      <c r="J680" s="407"/>
      <c r="K680" s="407"/>
      <c r="L680" s="573"/>
      <c r="M680" s="407"/>
      <c r="N680" s="407"/>
      <c r="O680" s="407"/>
      <c r="P680" s="407"/>
      <c r="Q680" s="407"/>
      <c r="R680" s="407"/>
      <c r="T680" s="407"/>
      <c r="U680" s="569"/>
    </row>
    <row r="681" spans="1:21" x14ac:dyDescent="0.25">
      <c r="A681" s="411"/>
      <c r="B681" s="408"/>
      <c r="C681" s="407"/>
      <c r="D681" s="407"/>
      <c r="E681" s="407"/>
      <c r="F681" s="573"/>
      <c r="G681" s="407"/>
      <c r="I681" s="407"/>
      <c r="J681" s="407"/>
      <c r="K681" s="407"/>
      <c r="L681" s="573"/>
      <c r="M681" s="407"/>
      <c r="N681" s="407"/>
      <c r="O681" s="407"/>
      <c r="P681" s="407"/>
      <c r="Q681" s="407"/>
      <c r="R681" s="407"/>
      <c r="T681" s="407"/>
      <c r="U681" s="569"/>
    </row>
    <row r="682" spans="1:21" x14ac:dyDescent="0.25">
      <c r="A682" s="411"/>
      <c r="B682" s="408"/>
      <c r="C682" s="407"/>
      <c r="D682" s="407"/>
      <c r="E682" s="407"/>
      <c r="F682" s="573"/>
      <c r="G682" s="407"/>
      <c r="I682" s="407"/>
      <c r="J682" s="407"/>
      <c r="K682" s="407"/>
      <c r="L682" s="573"/>
      <c r="M682" s="407"/>
      <c r="N682" s="407"/>
      <c r="O682" s="407"/>
      <c r="P682" s="407"/>
      <c r="Q682" s="407"/>
      <c r="R682" s="407"/>
      <c r="T682" s="407"/>
      <c r="U682" s="569"/>
    </row>
    <row r="683" spans="1:21" x14ac:dyDescent="0.25">
      <c r="A683" s="411"/>
      <c r="B683" s="408"/>
      <c r="C683" s="407"/>
      <c r="D683" s="407"/>
      <c r="E683" s="407"/>
      <c r="F683" s="573"/>
      <c r="G683" s="407"/>
      <c r="I683" s="407"/>
      <c r="J683" s="407"/>
      <c r="K683" s="407"/>
      <c r="L683" s="573"/>
      <c r="M683" s="407"/>
      <c r="N683" s="407"/>
      <c r="O683" s="407"/>
      <c r="P683" s="407"/>
      <c r="Q683" s="407"/>
      <c r="R683" s="407"/>
      <c r="T683" s="407"/>
      <c r="U683" s="569"/>
    </row>
    <row r="684" spans="1:21" x14ac:dyDescent="0.25">
      <c r="A684" s="411"/>
      <c r="B684" s="408"/>
      <c r="C684" s="407"/>
      <c r="D684" s="407"/>
      <c r="E684" s="407"/>
      <c r="F684" s="573"/>
      <c r="G684" s="407"/>
      <c r="I684" s="407"/>
      <c r="J684" s="407"/>
      <c r="K684" s="407"/>
      <c r="L684" s="573"/>
      <c r="M684" s="407"/>
      <c r="N684" s="407"/>
      <c r="O684" s="407"/>
      <c r="P684" s="407"/>
      <c r="Q684" s="407"/>
      <c r="R684" s="407"/>
      <c r="T684" s="407"/>
      <c r="U684" s="569"/>
    </row>
    <row r="685" spans="1:21" x14ac:dyDescent="0.25">
      <c r="A685" s="411"/>
      <c r="B685" s="408"/>
      <c r="C685" s="407"/>
      <c r="D685" s="407"/>
      <c r="E685" s="407"/>
      <c r="F685" s="573"/>
      <c r="G685" s="407"/>
      <c r="I685" s="407"/>
      <c r="J685" s="407"/>
      <c r="K685" s="407"/>
      <c r="L685" s="573"/>
      <c r="M685" s="407"/>
      <c r="N685" s="407"/>
      <c r="O685" s="407"/>
      <c r="P685" s="407"/>
      <c r="Q685" s="407"/>
      <c r="R685" s="407"/>
      <c r="T685" s="407"/>
      <c r="U685" s="569"/>
    </row>
    <row r="686" spans="1:21" x14ac:dyDescent="0.25">
      <c r="A686" s="411"/>
      <c r="B686" s="408"/>
      <c r="C686" s="407"/>
      <c r="D686" s="407"/>
      <c r="E686" s="407"/>
      <c r="F686" s="573"/>
      <c r="G686" s="407"/>
      <c r="I686" s="407"/>
      <c r="J686" s="407"/>
      <c r="K686" s="407"/>
      <c r="L686" s="573"/>
      <c r="M686" s="407"/>
      <c r="N686" s="407"/>
      <c r="O686" s="407"/>
      <c r="P686" s="407"/>
      <c r="Q686" s="407"/>
      <c r="R686" s="407"/>
      <c r="T686" s="407"/>
      <c r="U686" s="569"/>
    </row>
    <row r="687" spans="1:21" x14ac:dyDescent="0.25">
      <c r="A687" s="411"/>
      <c r="B687" s="408"/>
      <c r="C687" s="407"/>
      <c r="D687" s="407"/>
      <c r="E687" s="407"/>
      <c r="F687" s="573"/>
      <c r="G687" s="407"/>
      <c r="I687" s="407"/>
      <c r="J687" s="407"/>
      <c r="K687" s="407"/>
      <c r="L687" s="573"/>
      <c r="M687" s="407"/>
      <c r="N687" s="407"/>
      <c r="O687" s="407"/>
      <c r="P687" s="407"/>
      <c r="Q687" s="407"/>
      <c r="R687" s="407"/>
      <c r="T687" s="407"/>
      <c r="U687" s="569"/>
    </row>
    <row r="688" spans="1:21" x14ac:dyDescent="0.25">
      <c r="A688" s="411"/>
      <c r="B688" s="408"/>
      <c r="C688" s="407"/>
      <c r="D688" s="407"/>
      <c r="E688" s="407"/>
      <c r="F688" s="573"/>
      <c r="G688" s="407"/>
      <c r="I688" s="407"/>
      <c r="J688" s="407"/>
      <c r="K688" s="407"/>
      <c r="L688" s="573"/>
      <c r="M688" s="407"/>
      <c r="N688" s="407"/>
      <c r="O688" s="407"/>
      <c r="P688" s="407"/>
      <c r="Q688" s="407"/>
      <c r="R688" s="407"/>
      <c r="T688" s="407"/>
      <c r="U688" s="569"/>
    </row>
    <row r="689" spans="1:21" x14ac:dyDescent="0.25">
      <c r="A689" s="411"/>
      <c r="B689" s="408"/>
      <c r="C689" s="407"/>
      <c r="D689" s="407"/>
      <c r="E689" s="407"/>
      <c r="F689" s="573"/>
      <c r="G689" s="407"/>
      <c r="I689" s="407"/>
      <c r="J689" s="407"/>
      <c r="K689" s="407"/>
      <c r="L689" s="573"/>
      <c r="M689" s="407"/>
      <c r="N689" s="407"/>
      <c r="O689" s="407"/>
      <c r="P689" s="407"/>
      <c r="Q689" s="407"/>
      <c r="R689" s="407"/>
      <c r="T689" s="407"/>
      <c r="U689" s="569"/>
    </row>
    <row r="690" spans="1:21" x14ac:dyDescent="0.25">
      <c r="A690" s="411"/>
      <c r="B690" s="408"/>
      <c r="C690" s="407"/>
      <c r="D690" s="407"/>
      <c r="E690" s="407"/>
      <c r="F690" s="573"/>
      <c r="G690" s="407"/>
      <c r="I690" s="407"/>
      <c r="J690" s="407"/>
      <c r="K690" s="407"/>
      <c r="L690" s="573"/>
      <c r="M690" s="407"/>
      <c r="N690" s="407"/>
      <c r="O690" s="407"/>
      <c r="P690" s="407"/>
      <c r="Q690" s="407"/>
      <c r="R690" s="407"/>
      <c r="T690" s="407"/>
      <c r="U690" s="569"/>
    </row>
    <row r="691" spans="1:21" x14ac:dyDescent="0.25">
      <c r="A691" s="411"/>
      <c r="B691" s="408"/>
      <c r="C691" s="407"/>
      <c r="D691" s="407"/>
      <c r="E691" s="407"/>
      <c r="F691" s="573"/>
      <c r="G691" s="407"/>
      <c r="I691" s="407"/>
      <c r="J691" s="407"/>
      <c r="K691" s="407"/>
      <c r="L691" s="573"/>
      <c r="M691" s="407"/>
      <c r="N691" s="407"/>
      <c r="O691" s="407"/>
      <c r="P691" s="407"/>
      <c r="Q691" s="407"/>
      <c r="R691" s="407"/>
      <c r="T691" s="407"/>
      <c r="U691" s="569"/>
    </row>
    <row r="692" spans="1:21" x14ac:dyDescent="0.25">
      <c r="A692" s="411"/>
      <c r="B692" s="408"/>
      <c r="C692" s="407"/>
      <c r="D692" s="407"/>
      <c r="E692" s="407"/>
      <c r="F692" s="573"/>
      <c r="G692" s="407"/>
      <c r="I692" s="407"/>
      <c r="J692" s="407"/>
      <c r="K692" s="407"/>
      <c r="L692" s="573"/>
      <c r="M692" s="407"/>
      <c r="N692" s="407"/>
      <c r="O692" s="407"/>
      <c r="P692" s="407"/>
      <c r="Q692" s="407"/>
      <c r="R692" s="407"/>
      <c r="T692" s="407"/>
      <c r="U692" s="569"/>
    </row>
    <row r="693" spans="1:21" x14ac:dyDescent="0.25">
      <c r="A693" s="411"/>
      <c r="B693" s="408"/>
      <c r="C693" s="407"/>
      <c r="D693" s="407"/>
      <c r="E693" s="407"/>
      <c r="F693" s="573"/>
      <c r="G693" s="407"/>
      <c r="I693" s="407"/>
      <c r="J693" s="407"/>
      <c r="K693" s="407"/>
      <c r="L693" s="573"/>
      <c r="M693" s="407"/>
      <c r="N693" s="407"/>
      <c r="O693" s="407"/>
      <c r="P693" s="407"/>
      <c r="Q693" s="407"/>
      <c r="R693" s="407"/>
      <c r="T693" s="407"/>
      <c r="U693" s="569"/>
    </row>
    <row r="694" spans="1:21" x14ac:dyDescent="0.25">
      <c r="A694" s="411"/>
      <c r="B694" s="408"/>
      <c r="C694" s="407"/>
      <c r="D694" s="407"/>
      <c r="E694" s="407"/>
      <c r="F694" s="573"/>
      <c r="G694" s="407"/>
      <c r="I694" s="407"/>
      <c r="J694" s="407"/>
      <c r="K694" s="407"/>
      <c r="L694" s="573"/>
      <c r="M694" s="407"/>
      <c r="N694" s="407"/>
      <c r="O694" s="407"/>
      <c r="P694" s="407"/>
      <c r="Q694" s="407"/>
      <c r="R694" s="407"/>
      <c r="T694" s="407"/>
      <c r="U694" s="569"/>
    </row>
    <row r="695" spans="1:21" x14ac:dyDescent="0.25">
      <c r="A695" s="411"/>
      <c r="B695" s="408"/>
      <c r="C695" s="407"/>
      <c r="D695" s="407"/>
      <c r="E695" s="407"/>
      <c r="F695" s="573"/>
      <c r="G695" s="407"/>
      <c r="I695" s="407"/>
      <c r="J695" s="407"/>
      <c r="K695" s="407"/>
      <c r="L695" s="573"/>
      <c r="M695" s="407"/>
      <c r="N695" s="407"/>
      <c r="O695" s="407"/>
      <c r="P695" s="407"/>
      <c r="Q695" s="407"/>
      <c r="R695" s="407"/>
      <c r="T695" s="407"/>
      <c r="U695" s="569"/>
    </row>
    <row r="696" spans="1:21" x14ac:dyDescent="0.25">
      <c r="A696" s="411"/>
      <c r="B696" s="408"/>
      <c r="C696" s="407"/>
      <c r="D696" s="407"/>
      <c r="E696" s="407"/>
      <c r="F696" s="573"/>
      <c r="G696" s="407"/>
      <c r="I696" s="407"/>
      <c r="J696" s="407"/>
      <c r="K696" s="407"/>
      <c r="L696" s="573"/>
      <c r="M696" s="407"/>
      <c r="N696" s="407"/>
      <c r="O696" s="407"/>
      <c r="P696" s="407"/>
      <c r="Q696" s="407"/>
      <c r="R696" s="407"/>
      <c r="T696" s="407"/>
      <c r="U696" s="569"/>
    </row>
    <row r="697" spans="1:21" x14ac:dyDescent="0.25">
      <c r="A697" s="411"/>
      <c r="B697" s="408"/>
      <c r="C697" s="407"/>
      <c r="D697" s="407"/>
      <c r="E697" s="407"/>
      <c r="F697" s="573"/>
      <c r="G697" s="407"/>
      <c r="I697" s="407"/>
      <c r="J697" s="407"/>
      <c r="K697" s="407"/>
      <c r="L697" s="573"/>
      <c r="M697" s="407"/>
      <c r="N697" s="407"/>
      <c r="O697" s="407"/>
      <c r="P697" s="407"/>
      <c r="Q697" s="407"/>
      <c r="R697" s="407"/>
      <c r="T697" s="407"/>
      <c r="U697" s="569"/>
    </row>
    <row r="698" spans="1:21" x14ac:dyDescent="0.25">
      <c r="A698" s="411"/>
      <c r="B698" s="408"/>
      <c r="C698" s="407"/>
      <c r="D698" s="407"/>
      <c r="E698" s="407"/>
      <c r="F698" s="573"/>
      <c r="G698" s="407"/>
      <c r="I698" s="407"/>
      <c r="J698" s="407"/>
      <c r="K698" s="407"/>
      <c r="L698" s="573"/>
      <c r="M698" s="407"/>
      <c r="N698" s="407"/>
      <c r="O698" s="407"/>
      <c r="P698" s="407"/>
      <c r="Q698" s="407"/>
      <c r="R698" s="407"/>
      <c r="T698" s="407"/>
      <c r="U698" s="569"/>
    </row>
    <row r="699" spans="1:21" x14ac:dyDescent="0.25">
      <c r="A699" s="411"/>
      <c r="B699" s="408"/>
      <c r="C699" s="407"/>
      <c r="D699" s="407"/>
      <c r="E699" s="407"/>
      <c r="F699" s="573"/>
      <c r="G699" s="407"/>
      <c r="I699" s="407"/>
      <c r="J699" s="407"/>
      <c r="K699" s="407"/>
      <c r="L699" s="573"/>
      <c r="M699" s="407"/>
      <c r="N699" s="407"/>
      <c r="O699" s="407"/>
      <c r="P699" s="407"/>
      <c r="Q699" s="407"/>
      <c r="R699" s="407"/>
      <c r="T699" s="407"/>
      <c r="U699" s="569"/>
    </row>
    <row r="700" spans="1:21" x14ac:dyDescent="0.25">
      <c r="A700" s="411"/>
      <c r="B700" s="408"/>
      <c r="C700" s="407"/>
      <c r="D700" s="407"/>
      <c r="E700" s="407"/>
      <c r="F700" s="573"/>
      <c r="G700" s="407"/>
      <c r="I700" s="407"/>
      <c r="J700" s="407"/>
      <c r="K700" s="407"/>
      <c r="L700" s="573"/>
      <c r="M700" s="407"/>
      <c r="N700" s="407"/>
      <c r="O700" s="407"/>
      <c r="P700" s="407"/>
      <c r="Q700" s="407"/>
      <c r="R700" s="407"/>
      <c r="T700" s="407"/>
      <c r="U700" s="569"/>
    </row>
    <row r="701" spans="1:21" x14ac:dyDescent="0.25">
      <c r="A701" s="411"/>
      <c r="B701" s="408"/>
      <c r="C701" s="407"/>
      <c r="D701" s="407"/>
      <c r="E701" s="407"/>
      <c r="F701" s="573"/>
      <c r="G701" s="407"/>
      <c r="I701" s="407"/>
      <c r="J701" s="407"/>
      <c r="K701" s="407"/>
      <c r="L701" s="573"/>
      <c r="M701" s="407"/>
      <c r="N701" s="407"/>
      <c r="O701" s="407"/>
      <c r="P701" s="407"/>
      <c r="Q701" s="407"/>
      <c r="R701" s="407"/>
      <c r="T701" s="407"/>
      <c r="U701" s="569"/>
    </row>
    <row r="702" spans="1:21" x14ac:dyDescent="0.25">
      <c r="A702" s="411"/>
      <c r="B702" s="408"/>
      <c r="C702" s="407"/>
      <c r="D702" s="407"/>
      <c r="E702" s="407"/>
      <c r="F702" s="573"/>
      <c r="G702" s="407"/>
      <c r="I702" s="407"/>
      <c r="J702" s="407"/>
      <c r="K702" s="407"/>
      <c r="L702" s="573"/>
      <c r="M702" s="407"/>
      <c r="N702" s="407"/>
      <c r="O702" s="407"/>
      <c r="P702" s="407"/>
      <c r="Q702" s="407"/>
      <c r="R702" s="407"/>
      <c r="T702" s="407"/>
      <c r="U702" s="569"/>
    </row>
    <row r="703" spans="1:21" x14ac:dyDescent="0.25">
      <c r="A703" s="411"/>
      <c r="B703" s="408"/>
      <c r="C703" s="407"/>
      <c r="D703" s="407"/>
      <c r="E703" s="407"/>
      <c r="F703" s="573"/>
      <c r="G703" s="407"/>
      <c r="I703" s="407"/>
      <c r="J703" s="407"/>
      <c r="K703" s="407"/>
      <c r="L703" s="573"/>
      <c r="M703" s="407"/>
      <c r="N703" s="407"/>
      <c r="O703" s="407"/>
      <c r="P703" s="407"/>
      <c r="Q703" s="407"/>
      <c r="R703" s="407"/>
      <c r="T703" s="407"/>
      <c r="U703" s="569"/>
    </row>
    <row r="704" spans="1:21" x14ac:dyDescent="0.25">
      <c r="A704" s="411"/>
      <c r="B704" s="408"/>
      <c r="C704" s="407"/>
      <c r="D704" s="407"/>
      <c r="E704" s="407"/>
      <c r="F704" s="573"/>
      <c r="G704" s="407"/>
      <c r="I704" s="407"/>
      <c r="J704" s="407"/>
      <c r="K704" s="407"/>
      <c r="L704" s="573"/>
      <c r="M704" s="407"/>
      <c r="N704" s="407"/>
      <c r="O704" s="407"/>
      <c r="P704" s="407"/>
      <c r="Q704" s="407"/>
      <c r="R704" s="407"/>
      <c r="T704" s="407"/>
      <c r="U704" s="569"/>
    </row>
    <row r="705" spans="1:21" x14ac:dyDescent="0.25">
      <c r="A705" s="411"/>
      <c r="B705" s="408"/>
      <c r="C705" s="407"/>
      <c r="D705" s="407"/>
      <c r="E705" s="407"/>
      <c r="F705" s="573"/>
      <c r="G705" s="407"/>
      <c r="I705" s="407"/>
      <c r="J705" s="407"/>
      <c r="K705" s="407"/>
      <c r="L705" s="573"/>
      <c r="M705" s="407"/>
      <c r="N705" s="407"/>
      <c r="O705" s="407"/>
      <c r="P705" s="407"/>
      <c r="Q705" s="407"/>
      <c r="R705" s="407"/>
      <c r="T705" s="407"/>
      <c r="U705" s="569"/>
    </row>
    <row r="706" spans="1:21" x14ac:dyDescent="0.25">
      <c r="A706" s="411"/>
      <c r="B706" s="408"/>
      <c r="C706" s="407"/>
      <c r="D706" s="407"/>
      <c r="E706" s="407"/>
      <c r="F706" s="573"/>
      <c r="G706" s="407"/>
      <c r="I706" s="407"/>
      <c r="J706" s="407"/>
      <c r="K706" s="407"/>
      <c r="L706" s="573"/>
      <c r="M706" s="407"/>
      <c r="N706" s="407"/>
      <c r="O706" s="407"/>
      <c r="P706" s="407"/>
      <c r="Q706" s="407"/>
      <c r="R706" s="407"/>
      <c r="T706" s="407"/>
      <c r="U706" s="569"/>
    </row>
    <row r="707" spans="1:21" x14ac:dyDescent="0.25">
      <c r="A707" s="411"/>
      <c r="B707" s="408"/>
      <c r="C707" s="407"/>
      <c r="D707" s="407"/>
      <c r="E707" s="407"/>
      <c r="F707" s="573"/>
      <c r="G707" s="407"/>
      <c r="I707" s="407"/>
      <c r="J707" s="407"/>
      <c r="K707" s="407"/>
      <c r="L707" s="573"/>
      <c r="M707" s="407"/>
      <c r="N707" s="407"/>
      <c r="O707" s="407"/>
      <c r="P707" s="407"/>
      <c r="Q707" s="407"/>
      <c r="R707" s="407"/>
      <c r="T707" s="407"/>
      <c r="U707" s="569"/>
    </row>
    <row r="708" spans="1:21" x14ac:dyDescent="0.25">
      <c r="A708" s="411"/>
      <c r="B708" s="408"/>
      <c r="C708" s="407"/>
      <c r="D708" s="407"/>
      <c r="E708" s="407"/>
      <c r="F708" s="573"/>
      <c r="G708" s="407"/>
      <c r="I708" s="407"/>
      <c r="J708" s="407"/>
      <c r="K708" s="407"/>
      <c r="L708" s="573"/>
      <c r="M708" s="407"/>
      <c r="N708" s="407"/>
      <c r="O708" s="407"/>
      <c r="P708" s="407"/>
      <c r="Q708" s="407"/>
      <c r="R708" s="407"/>
      <c r="T708" s="407"/>
      <c r="U708" s="569"/>
    </row>
    <row r="709" spans="1:21" x14ac:dyDescent="0.25">
      <c r="A709" s="411"/>
      <c r="B709" s="408"/>
      <c r="C709" s="407"/>
      <c r="D709" s="407"/>
      <c r="E709" s="407"/>
      <c r="F709" s="573"/>
      <c r="G709" s="407"/>
      <c r="I709" s="407"/>
      <c r="J709" s="407"/>
      <c r="K709" s="407"/>
      <c r="L709" s="573"/>
      <c r="M709" s="407"/>
      <c r="N709" s="407"/>
      <c r="O709" s="407"/>
      <c r="P709" s="407"/>
      <c r="Q709" s="407"/>
      <c r="R709" s="407"/>
      <c r="T709" s="407"/>
      <c r="U709" s="569"/>
    </row>
    <row r="710" spans="1:21" x14ac:dyDescent="0.25">
      <c r="A710" s="411"/>
      <c r="B710" s="408"/>
      <c r="C710" s="407"/>
      <c r="D710" s="407"/>
      <c r="E710" s="407"/>
      <c r="F710" s="573"/>
      <c r="G710" s="407"/>
      <c r="I710" s="407"/>
      <c r="J710" s="407"/>
      <c r="K710" s="407"/>
      <c r="L710" s="573"/>
      <c r="M710" s="407"/>
      <c r="N710" s="407"/>
      <c r="O710" s="407"/>
      <c r="P710" s="407"/>
      <c r="Q710" s="407"/>
      <c r="R710" s="407"/>
      <c r="T710" s="407"/>
      <c r="U710" s="569"/>
    </row>
    <row r="711" spans="1:21" x14ac:dyDescent="0.25">
      <c r="A711" s="411"/>
      <c r="B711" s="408"/>
      <c r="C711" s="407"/>
      <c r="D711" s="407"/>
      <c r="E711" s="407"/>
      <c r="F711" s="573"/>
      <c r="G711" s="407"/>
      <c r="I711" s="407"/>
      <c r="J711" s="407"/>
      <c r="K711" s="407"/>
      <c r="L711" s="573"/>
      <c r="M711" s="407"/>
      <c r="N711" s="407"/>
      <c r="O711" s="407"/>
      <c r="P711" s="407"/>
      <c r="Q711" s="407"/>
      <c r="R711" s="407"/>
      <c r="T711" s="407"/>
      <c r="U711" s="569"/>
    </row>
    <row r="712" spans="1:21" x14ac:dyDescent="0.25">
      <c r="A712" s="411"/>
      <c r="B712" s="408"/>
      <c r="C712" s="407"/>
      <c r="D712" s="407"/>
      <c r="E712" s="407"/>
      <c r="F712" s="573"/>
      <c r="G712" s="407"/>
      <c r="I712" s="407"/>
      <c r="J712" s="407"/>
      <c r="K712" s="407"/>
      <c r="L712" s="573"/>
      <c r="M712" s="407"/>
      <c r="N712" s="407"/>
      <c r="O712" s="407"/>
      <c r="P712" s="407"/>
      <c r="Q712" s="407"/>
      <c r="R712" s="407"/>
      <c r="T712" s="407"/>
      <c r="U712" s="569"/>
    </row>
    <row r="713" spans="1:21" x14ac:dyDescent="0.25">
      <c r="A713" s="411"/>
      <c r="B713" s="408"/>
      <c r="C713" s="407"/>
      <c r="D713" s="407"/>
      <c r="E713" s="407"/>
      <c r="F713" s="573"/>
      <c r="G713" s="407"/>
      <c r="I713" s="407"/>
      <c r="J713" s="407"/>
      <c r="K713" s="407"/>
      <c r="L713" s="573"/>
      <c r="M713" s="407"/>
      <c r="N713" s="407"/>
      <c r="O713" s="407"/>
      <c r="P713" s="407"/>
      <c r="Q713" s="407"/>
      <c r="R713" s="407"/>
      <c r="T713" s="407"/>
      <c r="U713" s="569"/>
    </row>
    <row r="714" spans="1:21" x14ac:dyDescent="0.25">
      <c r="A714" s="411"/>
      <c r="B714" s="408"/>
      <c r="C714" s="407"/>
      <c r="D714" s="407"/>
      <c r="E714" s="407"/>
      <c r="F714" s="573"/>
      <c r="G714" s="407"/>
      <c r="I714" s="407"/>
      <c r="J714" s="407"/>
      <c r="K714" s="407"/>
      <c r="L714" s="573"/>
      <c r="M714" s="407"/>
      <c r="N714" s="407"/>
      <c r="O714" s="407"/>
      <c r="P714" s="407"/>
      <c r="Q714" s="407"/>
      <c r="R714" s="407"/>
      <c r="T714" s="407"/>
      <c r="U714" s="569"/>
    </row>
    <row r="715" spans="1:21" x14ac:dyDescent="0.25">
      <c r="A715" s="411"/>
      <c r="B715" s="408"/>
      <c r="C715" s="407"/>
      <c r="D715" s="407"/>
      <c r="E715" s="407"/>
      <c r="F715" s="573"/>
      <c r="G715" s="407"/>
      <c r="I715" s="407"/>
      <c r="J715" s="407"/>
      <c r="K715" s="407"/>
      <c r="L715" s="573"/>
      <c r="M715" s="407"/>
      <c r="N715" s="407"/>
      <c r="O715" s="407"/>
      <c r="P715" s="407"/>
      <c r="Q715" s="407"/>
      <c r="R715" s="407"/>
      <c r="T715" s="407"/>
      <c r="U715" s="569"/>
    </row>
    <row r="716" spans="1:21" x14ac:dyDescent="0.25">
      <c r="A716" s="411"/>
      <c r="B716" s="408"/>
      <c r="C716" s="407"/>
      <c r="D716" s="407"/>
      <c r="E716" s="407"/>
      <c r="F716" s="573"/>
      <c r="G716" s="407"/>
      <c r="I716" s="407"/>
      <c r="J716" s="407"/>
      <c r="K716" s="407"/>
      <c r="L716" s="573"/>
      <c r="M716" s="407"/>
      <c r="N716" s="407"/>
      <c r="O716" s="407"/>
      <c r="P716" s="407"/>
      <c r="Q716" s="407"/>
      <c r="R716" s="407"/>
      <c r="T716" s="407"/>
      <c r="U716" s="569"/>
    </row>
    <row r="717" spans="1:21" x14ac:dyDescent="0.25">
      <c r="A717" s="411"/>
      <c r="B717" s="408"/>
      <c r="C717" s="407"/>
      <c r="D717" s="407"/>
      <c r="E717" s="407"/>
      <c r="F717" s="573"/>
      <c r="G717" s="407"/>
      <c r="I717" s="407"/>
      <c r="J717" s="407"/>
      <c r="K717" s="407"/>
      <c r="L717" s="573"/>
      <c r="M717" s="407"/>
      <c r="N717" s="407"/>
      <c r="O717" s="407"/>
      <c r="P717" s="407"/>
      <c r="Q717" s="407"/>
      <c r="R717" s="407"/>
      <c r="T717" s="407"/>
      <c r="U717" s="569"/>
    </row>
    <row r="718" spans="1:21" x14ac:dyDescent="0.25">
      <c r="A718" s="411"/>
      <c r="B718" s="408"/>
      <c r="C718" s="407"/>
      <c r="D718" s="407"/>
      <c r="E718" s="407"/>
      <c r="F718" s="573"/>
      <c r="G718" s="407"/>
      <c r="I718" s="407"/>
      <c r="J718" s="407"/>
      <c r="K718" s="407"/>
      <c r="L718" s="573"/>
      <c r="M718" s="407"/>
      <c r="N718" s="407"/>
      <c r="O718" s="407"/>
      <c r="P718" s="407"/>
      <c r="Q718" s="407"/>
      <c r="R718" s="407"/>
      <c r="T718" s="407"/>
      <c r="U718" s="569"/>
    </row>
    <row r="719" spans="1:21" x14ac:dyDescent="0.25">
      <c r="A719" s="411"/>
      <c r="B719" s="408"/>
      <c r="C719" s="407"/>
      <c r="D719" s="407"/>
      <c r="E719" s="407"/>
      <c r="F719" s="573"/>
      <c r="G719" s="407"/>
      <c r="I719" s="407"/>
      <c r="J719" s="407"/>
      <c r="K719" s="407"/>
      <c r="L719" s="573"/>
      <c r="M719" s="407"/>
      <c r="N719" s="407"/>
      <c r="O719" s="407"/>
      <c r="P719" s="407"/>
      <c r="Q719" s="407"/>
      <c r="R719" s="407"/>
      <c r="T719" s="407"/>
      <c r="U719" s="569"/>
    </row>
    <row r="720" spans="1:21" x14ac:dyDescent="0.25">
      <c r="A720" s="411"/>
      <c r="B720" s="408"/>
      <c r="C720" s="407"/>
      <c r="D720" s="407"/>
      <c r="E720" s="407"/>
      <c r="F720" s="573"/>
      <c r="G720" s="407"/>
      <c r="I720" s="407"/>
      <c r="J720" s="407"/>
      <c r="K720" s="407"/>
      <c r="L720" s="573"/>
      <c r="M720" s="407"/>
      <c r="N720" s="407"/>
      <c r="O720" s="407"/>
      <c r="P720" s="407"/>
      <c r="Q720" s="407"/>
      <c r="R720" s="407"/>
      <c r="T720" s="407"/>
      <c r="U720" s="569"/>
    </row>
    <row r="721" spans="1:21" x14ac:dyDescent="0.25">
      <c r="A721" s="411"/>
      <c r="B721" s="408"/>
      <c r="C721" s="407"/>
      <c r="D721" s="407"/>
      <c r="E721" s="407"/>
      <c r="F721" s="573"/>
      <c r="G721" s="407"/>
      <c r="I721" s="407"/>
      <c r="J721" s="407"/>
      <c r="K721" s="407"/>
      <c r="L721" s="573"/>
      <c r="M721" s="407"/>
      <c r="N721" s="407"/>
      <c r="O721" s="407"/>
      <c r="P721" s="407"/>
      <c r="Q721" s="407"/>
      <c r="R721" s="407"/>
      <c r="T721" s="407"/>
      <c r="U721" s="569"/>
    </row>
    <row r="722" spans="1:21" x14ac:dyDescent="0.25">
      <c r="A722" s="411"/>
      <c r="B722" s="408"/>
      <c r="C722" s="407"/>
      <c r="D722" s="407"/>
      <c r="E722" s="407"/>
      <c r="F722" s="573"/>
      <c r="G722" s="407"/>
      <c r="I722" s="407"/>
      <c r="J722" s="407"/>
      <c r="K722" s="407"/>
      <c r="L722" s="573"/>
      <c r="M722" s="407"/>
      <c r="N722" s="407"/>
      <c r="O722" s="407"/>
      <c r="P722" s="407"/>
      <c r="Q722" s="407"/>
      <c r="R722" s="407"/>
      <c r="T722" s="407"/>
      <c r="U722" s="569"/>
    </row>
    <row r="723" spans="1:21" x14ac:dyDescent="0.25">
      <c r="A723" s="411"/>
      <c r="B723" s="408"/>
      <c r="C723" s="407"/>
      <c r="D723" s="407"/>
      <c r="E723" s="407"/>
      <c r="F723" s="573"/>
      <c r="G723" s="407"/>
      <c r="I723" s="407"/>
      <c r="J723" s="407"/>
      <c r="K723" s="407"/>
      <c r="L723" s="573"/>
      <c r="M723" s="407"/>
      <c r="N723" s="407"/>
      <c r="O723" s="407"/>
      <c r="P723" s="407"/>
      <c r="Q723" s="407"/>
      <c r="R723" s="407"/>
      <c r="T723" s="407"/>
      <c r="U723" s="569"/>
    </row>
    <row r="724" spans="1:21" x14ac:dyDescent="0.25">
      <c r="A724" s="411"/>
      <c r="B724" s="408"/>
      <c r="C724" s="407"/>
      <c r="D724" s="407"/>
      <c r="E724" s="407"/>
      <c r="F724" s="573"/>
      <c r="G724" s="407"/>
      <c r="I724" s="407"/>
      <c r="J724" s="407"/>
      <c r="K724" s="407"/>
      <c r="L724" s="573"/>
      <c r="M724" s="407"/>
      <c r="N724" s="407"/>
      <c r="O724" s="407"/>
      <c r="P724" s="407"/>
      <c r="Q724" s="407"/>
      <c r="R724" s="407"/>
      <c r="T724" s="407"/>
      <c r="U724" s="569"/>
    </row>
    <row r="725" spans="1:21" x14ac:dyDescent="0.25">
      <c r="A725" s="411"/>
      <c r="B725" s="408"/>
      <c r="C725" s="407"/>
      <c r="D725" s="407"/>
      <c r="E725" s="407"/>
      <c r="F725" s="573"/>
      <c r="G725" s="407"/>
      <c r="I725" s="407"/>
      <c r="J725" s="407"/>
      <c r="K725" s="407"/>
      <c r="L725" s="573"/>
      <c r="M725" s="407"/>
      <c r="N725" s="407"/>
      <c r="O725" s="407"/>
      <c r="P725" s="407"/>
      <c r="Q725" s="407"/>
      <c r="R725" s="407"/>
      <c r="T725" s="407"/>
      <c r="U725" s="569"/>
    </row>
    <row r="726" spans="1:21" x14ac:dyDescent="0.25">
      <c r="A726" s="411"/>
      <c r="B726" s="408"/>
      <c r="C726" s="407"/>
      <c r="D726" s="407"/>
      <c r="E726" s="407"/>
      <c r="F726" s="573"/>
      <c r="G726" s="407"/>
      <c r="I726" s="407"/>
      <c r="J726" s="407"/>
      <c r="K726" s="407"/>
      <c r="L726" s="573"/>
      <c r="M726" s="407"/>
      <c r="N726" s="407"/>
      <c r="O726" s="407"/>
      <c r="P726" s="407"/>
      <c r="Q726" s="407"/>
      <c r="R726" s="407"/>
      <c r="T726" s="407"/>
      <c r="U726" s="569"/>
    </row>
    <row r="727" spans="1:21" x14ac:dyDescent="0.25">
      <c r="A727" s="411"/>
      <c r="B727" s="408"/>
      <c r="C727" s="407"/>
      <c r="D727" s="407"/>
      <c r="E727" s="407"/>
      <c r="F727" s="573"/>
      <c r="G727" s="407"/>
      <c r="I727" s="407"/>
      <c r="J727" s="407"/>
      <c r="K727" s="407"/>
      <c r="L727" s="573"/>
      <c r="M727" s="407"/>
      <c r="N727" s="407"/>
      <c r="O727" s="407"/>
      <c r="P727" s="407"/>
      <c r="Q727" s="407"/>
      <c r="R727" s="407"/>
      <c r="T727" s="407"/>
      <c r="U727" s="569"/>
    </row>
    <row r="728" spans="1:21" x14ac:dyDescent="0.25">
      <c r="A728" s="411"/>
      <c r="B728" s="408"/>
      <c r="C728" s="407"/>
      <c r="D728" s="407"/>
      <c r="E728" s="407"/>
      <c r="F728" s="573"/>
      <c r="G728" s="407"/>
      <c r="I728" s="407"/>
      <c r="J728" s="407"/>
      <c r="K728" s="407"/>
      <c r="L728" s="573"/>
      <c r="M728" s="407"/>
      <c r="N728" s="407"/>
      <c r="O728" s="407"/>
      <c r="P728" s="407"/>
      <c r="Q728" s="407"/>
      <c r="R728" s="407"/>
      <c r="T728" s="407"/>
      <c r="U728" s="569"/>
    </row>
    <row r="729" spans="1:21" x14ac:dyDescent="0.25">
      <c r="A729" s="411"/>
      <c r="B729" s="408"/>
      <c r="C729" s="407"/>
      <c r="D729" s="407"/>
      <c r="E729" s="407"/>
      <c r="F729" s="573"/>
      <c r="G729" s="407"/>
      <c r="I729" s="407"/>
      <c r="J729" s="407"/>
      <c r="K729" s="407"/>
      <c r="L729" s="573"/>
      <c r="M729" s="407"/>
      <c r="N729" s="407"/>
      <c r="O729" s="407"/>
      <c r="P729" s="407"/>
      <c r="Q729" s="407"/>
      <c r="R729" s="407"/>
      <c r="T729" s="407"/>
      <c r="U729" s="569"/>
    </row>
    <row r="730" spans="1:21" x14ac:dyDescent="0.25">
      <c r="A730" s="411"/>
      <c r="B730" s="408"/>
      <c r="C730" s="407"/>
      <c r="D730" s="407"/>
      <c r="E730" s="407"/>
      <c r="F730" s="573"/>
      <c r="G730" s="407"/>
      <c r="I730" s="407"/>
      <c r="J730" s="407"/>
      <c r="K730" s="407"/>
      <c r="L730" s="573"/>
      <c r="M730" s="407"/>
      <c r="N730" s="407"/>
      <c r="O730" s="407"/>
      <c r="P730" s="407"/>
      <c r="Q730" s="407"/>
      <c r="R730" s="407"/>
      <c r="T730" s="407"/>
      <c r="U730" s="569"/>
    </row>
    <row r="731" spans="1:21" x14ac:dyDescent="0.25">
      <c r="A731" s="411"/>
      <c r="B731" s="408"/>
      <c r="C731" s="407"/>
      <c r="D731" s="407"/>
      <c r="E731" s="407"/>
      <c r="F731" s="573"/>
      <c r="G731" s="407"/>
      <c r="I731" s="407"/>
      <c r="J731" s="407"/>
      <c r="K731" s="407"/>
      <c r="L731" s="573"/>
      <c r="M731" s="407"/>
      <c r="N731" s="407"/>
      <c r="O731" s="407"/>
      <c r="P731" s="407"/>
      <c r="Q731" s="407"/>
      <c r="R731" s="407"/>
      <c r="T731" s="407"/>
      <c r="U731" s="569"/>
    </row>
    <row r="732" spans="1:21" x14ac:dyDescent="0.25">
      <c r="A732" s="411"/>
      <c r="B732" s="408"/>
      <c r="C732" s="407"/>
      <c r="D732" s="407"/>
      <c r="E732" s="407"/>
      <c r="F732" s="573"/>
      <c r="G732" s="407"/>
      <c r="I732" s="407"/>
      <c r="J732" s="407"/>
      <c r="K732" s="407"/>
      <c r="L732" s="573"/>
      <c r="M732" s="407"/>
      <c r="N732" s="407"/>
      <c r="O732" s="407"/>
      <c r="P732" s="407"/>
      <c r="Q732" s="407"/>
      <c r="R732" s="407"/>
      <c r="T732" s="407"/>
      <c r="U732" s="569"/>
    </row>
    <row r="733" spans="1:21" x14ac:dyDescent="0.25">
      <c r="A733" s="411"/>
      <c r="B733" s="408"/>
      <c r="C733" s="407"/>
      <c r="D733" s="407"/>
      <c r="E733" s="407"/>
      <c r="F733" s="573"/>
      <c r="G733" s="407"/>
      <c r="I733" s="407"/>
      <c r="J733" s="407"/>
      <c r="K733" s="407"/>
      <c r="L733" s="573"/>
      <c r="M733" s="407"/>
      <c r="N733" s="407"/>
      <c r="O733" s="407"/>
      <c r="P733" s="407"/>
      <c r="Q733" s="407"/>
      <c r="R733" s="407"/>
      <c r="T733" s="407"/>
      <c r="U733" s="569"/>
    </row>
    <row r="734" spans="1:21" x14ac:dyDescent="0.25">
      <c r="A734" s="411"/>
      <c r="B734" s="408"/>
      <c r="C734" s="407"/>
      <c r="D734" s="407"/>
      <c r="E734" s="407"/>
      <c r="F734" s="573"/>
      <c r="G734" s="407"/>
      <c r="I734" s="407"/>
      <c r="J734" s="407"/>
      <c r="K734" s="407"/>
      <c r="L734" s="573"/>
      <c r="M734" s="407"/>
      <c r="N734" s="407"/>
      <c r="O734" s="407"/>
      <c r="P734" s="407"/>
      <c r="Q734" s="407"/>
      <c r="R734" s="407"/>
      <c r="T734" s="407"/>
      <c r="U734" s="569"/>
    </row>
    <row r="735" spans="1:21" x14ac:dyDescent="0.25">
      <c r="A735" s="411"/>
      <c r="B735" s="408"/>
      <c r="C735" s="407"/>
      <c r="D735" s="407"/>
      <c r="E735" s="407"/>
      <c r="F735" s="573"/>
      <c r="G735" s="407"/>
      <c r="I735" s="407"/>
      <c r="J735" s="407"/>
      <c r="K735" s="407"/>
      <c r="L735" s="573"/>
      <c r="M735" s="407"/>
      <c r="N735" s="407"/>
      <c r="O735" s="407"/>
      <c r="P735" s="407"/>
      <c r="Q735" s="407"/>
      <c r="R735" s="407"/>
      <c r="T735" s="407"/>
      <c r="U735" s="569"/>
    </row>
    <row r="736" spans="1:21" x14ac:dyDescent="0.25">
      <c r="A736" s="411"/>
      <c r="B736" s="408"/>
      <c r="C736" s="407"/>
      <c r="D736" s="407"/>
      <c r="E736" s="407"/>
      <c r="F736" s="573"/>
      <c r="G736" s="407"/>
      <c r="I736" s="407"/>
      <c r="J736" s="407"/>
      <c r="K736" s="407"/>
      <c r="L736" s="573"/>
      <c r="M736" s="407"/>
      <c r="N736" s="407"/>
      <c r="O736" s="407"/>
      <c r="P736" s="407"/>
      <c r="Q736" s="407"/>
      <c r="R736" s="407"/>
      <c r="T736" s="407"/>
      <c r="U736" s="569"/>
    </row>
    <row r="737" spans="1:21" x14ac:dyDescent="0.25">
      <c r="A737" s="411"/>
      <c r="B737" s="408"/>
      <c r="C737" s="407"/>
      <c r="D737" s="407"/>
      <c r="E737" s="407"/>
      <c r="F737" s="573"/>
      <c r="G737" s="407"/>
      <c r="I737" s="407"/>
      <c r="J737" s="407"/>
      <c r="K737" s="407"/>
      <c r="L737" s="573"/>
      <c r="M737" s="407"/>
      <c r="N737" s="407"/>
      <c r="O737" s="407"/>
      <c r="P737" s="407"/>
      <c r="Q737" s="407"/>
      <c r="R737" s="407"/>
      <c r="T737" s="407"/>
      <c r="U737" s="569"/>
    </row>
    <row r="738" spans="1:21" x14ac:dyDescent="0.25">
      <c r="A738" s="411"/>
      <c r="B738" s="408"/>
      <c r="C738" s="407"/>
      <c r="D738" s="407"/>
      <c r="E738" s="407"/>
      <c r="F738" s="573"/>
      <c r="G738" s="407"/>
      <c r="I738" s="407"/>
      <c r="J738" s="407"/>
      <c r="K738" s="407"/>
      <c r="L738" s="573"/>
      <c r="M738" s="407"/>
      <c r="N738" s="407"/>
      <c r="O738" s="407"/>
      <c r="P738" s="407"/>
      <c r="Q738" s="407"/>
      <c r="R738" s="407"/>
      <c r="T738" s="407"/>
      <c r="U738" s="569"/>
    </row>
    <row r="739" spans="1:21" x14ac:dyDescent="0.25">
      <c r="A739" s="411"/>
      <c r="B739" s="408"/>
      <c r="C739" s="407"/>
      <c r="D739" s="407"/>
      <c r="E739" s="407"/>
      <c r="F739" s="573"/>
      <c r="G739" s="407"/>
      <c r="I739" s="407"/>
      <c r="J739" s="407"/>
      <c r="K739" s="407"/>
      <c r="L739" s="573"/>
      <c r="M739" s="407"/>
      <c r="N739" s="407"/>
      <c r="O739" s="407"/>
      <c r="P739" s="407"/>
      <c r="Q739" s="407"/>
      <c r="R739" s="407"/>
      <c r="T739" s="407"/>
      <c r="U739" s="569"/>
    </row>
    <row r="740" spans="1:21" x14ac:dyDescent="0.25">
      <c r="A740" s="411"/>
      <c r="B740" s="408"/>
      <c r="C740" s="407"/>
      <c r="D740" s="407"/>
      <c r="E740" s="407"/>
      <c r="F740" s="573"/>
      <c r="G740" s="407"/>
      <c r="I740" s="407"/>
      <c r="J740" s="407"/>
      <c r="K740" s="407"/>
      <c r="L740" s="573"/>
      <c r="M740" s="407"/>
      <c r="N740" s="407"/>
      <c r="O740" s="407"/>
      <c r="P740" s="407"/>
      <c r="Q740" s="407"/>
      <c r="R740" s="407"/>
      <c r="T740" s="407"/>
      <c r="U740" s="569"/>
    </row>
    <row r="741" spans="1:21" x14ac:dyDescent="0.25">
      <c r="A741" s="411"/>
      <c r="B741" s="408"/>
      <c r="C741" s="407"/>
      <c r="D741" s="407"/>
      <c r="E741" s="407"/>
      <c r="F741" s="573"/>
      <c r="G741" s="407"/>
      <c r="I741" s="407"/>
      <c r="J741" s="407"/>
      <c r="K741" s="407"/>
      <c r="L741" s="573"/>
      <c r="M741" s="407"/>
      <c r="N741" s="407"/>
      <c r="O741" s="407"/>
      <c r="P741" s="407"/>
      <c r="Q741" s="407"/>
      <c r="R741" s="407"/>
      <c r="T741" s="407"/>
      <c r="U741" s="569"/>
    </row>
    <row r="742" spans="1:21" x14ac:dyDescent="0.25">
      <c r="A742" s="411"/>
      <c r="B742" s="408"/>
      <c r="C742" s="407"/>
      <c r="D742" s="407"/>
      <c r="E742" s="407"/>
      <c r="F742" s="573"/>
      <c r="G742" s="407"/>
      <c r="I742" s="407"/>
      <c r="J742" s="407"/>
      <c r="K742" s="407"/>
      <c r="L742" s="573"/>
      <c r="M742" s="407"/>
      <c r="N742" s="407"/>
      <c r="O742" s="407"/>
      <c r="P742" s="407"/>
      <c r="Q742" s="407"/>
      <c r="R742" s="407"/>
      <c r="T742" s="407"/>
      <c r="U742" s="569"/>
    </row>
    <row r="743" spans="1:21" x14ac:dyDescent="0.25">
      <c r="A743" s="411"/>
      <c r="B743" s="408"/>
      <c r="C743" s="407"/>
      <c r="D743" s="407"/>
      <c r="E743" s="407"/>
      <c r="F743" s="573"/>
      <c r="G743" s="407"/>
      <c r="I743" s="407"/>
      <c r="J743" s="407"/>
      <c r="K743" s="407"/>
      <c r="L743" s="573"/>
      <c r="M743" s="407"/>
      <c r="N743" s="407"/>
      <c r="O743" s="407"/>
      <c r="P743" s="407"/>
      <c r="Q743" s="407"/>
      <c r="R743" s="407"/>
      <c r="T743" s="407"/>
      <c r="U743" s="569"/>
    </row>
    <row r="744" spans="1:21" x14ac:dyDescent="0.25">
      <c r="A744" s="411"/>
      <c r="B744" s="408"/>
      <c r="C744" s="407"/>
      <c r="D744" s="407"/>
      <c r="E744" s="407"/>
      <c r="F744" s="573"/>
      <c r="G744" s="407"/>
      <c r="I744" s="407"/>
      <c r="J744" s="407"/>
      <c r="K744" s="407"/>
      <c r="L744" s="573"/>
      <c r="M744" s="407"/>
      <c r="N744" s="407"/>
      <c r="O744" s="407"/>
      <c r="P744" s="407"/>
      <c r="Q744" s="407"/>
      <c r="R744" s="407"/>
      <c r="T744" s="407"/>
      <c r="U744" s="569"/>
    </row>
    <row r="745" spans="1:21" x14ac:dyDescent="0.25">
      <c r="A745" s="411"/>
      <c r="B745" s="408"/>
      <c r="C745" s="407"/>
      <c r="D745" s="407"/>
      <c r="E745" s="407"/>
      <c r="F745" s="573"/>
      <c r="G745" s="407"/>
      <c r="I745" s="407"/>
      <c r="J745" s="407"/>
      <c r="K745" s="407"/>
      <c r="L745" s="573"/>
      <c r="M745" s="407"/>
      <c r="N745" s="407"/>
      <c r="O745" s="407"/>
      <c r="P745" s="407"/>
      <c r="Q745" s="407"/>
      <c r="R745" s="407"/>
      <c r="T745" s="407"/>
      <c r="U745" s="569"/>
    </row>
    <row r="746" spans="1:21" x14ac:dyDescent="0.25">
      <c r="A746" s="411"/>
      <c r="B746" s="408"/>
      <c r="C746" s="407"/>
      <c r="D746" s="407"/>
      <c r="E746" s="407"/>
      <c r="F746" s="573"/>
      <c r="G746" s="407"/>
      <c r="I746" s="407"/>
      <c r="J746" s="407"/>
      <c r="K746" s="407"/>
      <c r="L746" s="573"/>
      <c r="M746" s="407"/>
      <c r="N746" s="407"/>
      <c r="O746" s="407"/>
      <c r="P746" s="407"/>
      <c r="Q746" s="407"/>
      <c r="R746" s="407"/>
      <c r="T746" s="407"/>
      <c r="U746" s="569"/>
    </row>
    <row r="747" spans="1:21" x14ac:dyDescent="0.25">
      <c r="A747" s="411"/>
      <c r="B747" s="408"/>
      <c r="C747" s="407"/>
      <c r="D747" s="407"/>
      <c r="E747" s="407"/>
      <c r="F747" s="573"/>
      <c r="G747" s="407"/>
      <c r="I747" s="407"/>
      <c r="J747" s="407"/>
      <c r="K747" s="407"/>
      <c r="L747" s="573"/>
      <c r="M747" s="407"/>
      <c r="N747" s="407"/>
      <c r="O747" s="407"/>
      <c r="P747" s="407"/>
      <c r="Q747" s="407"/>
      <c r="R747" s="407"/>
      <c r="T747" s="407"/>
      <c r="U747" s="569"/>
    </row>
    <row r="748" spans="1:21" x14ac:dyDescent="0.25">
      <c r="A748" s="411"/>
      <c r="B748" s="408"/>
      <c r="C748" s="407"/>
      <c r="D748" s="407"/>
      <c r="E748" s="407"/>
      <c r="F748" s="573"/>
      <c r="G748" s="407"/>
      <c r="I748" s="407"/>
      <c r="J748" s="407"/>
      <c r="K748" s="407"/>
      <c r="L748" s="573"/>
      <c r="M748" s="407"/>
      <c r="N748" s="407"/>
      <c r="O748" s="407"/>
      <c r="P748" s="407"/>
      <c r="Q748" s="407"/>
      <c r="R748" s="407"/>
      <c r="T748" s="407"/>
      <c r="U748" s="569"/>
    </row>
    <row r="749" spans="1:21" x14ac:dyDescent="0.25">
      <c r="A749" s="411"/>
      <c r="B749" s="408"/>
      <c r="C749" s="407"/>
      <c r="D749" s="407"/>
      <c r="E749" s="407"/>
      <c r="F749" s="573"/>
      <c r="G749" s="407"/>
      <c r="I749" s="407"/>
      <c r="J749" s="407"/>
      <c r="K749" s="407"/>
      <c r="L749" s="573"/>
      <c r="M749" s="407"/>
      <c r="N749" s="407"/>
      <c r="O749" s="407"/>
      <c r="P749" s="407"/>
      <c r="Q749" s="407"/>
      <c r="R749" s="407"/>
      <c r="T749" s="407"/>
      <c r="U749" s="569"/>
    </row>
    <row r="750" spans="1:21" x14ac:dyDescent="0.25">
      <c r="A750" s="411"/>
      <c r="B750" s="408"/>
      <c r="C750" s="407"/>
      <c r="D750" s="407"/>
      <c r="E750" s="407"/>
      <c r="F750" s="573"/>
      <c r="G750" s="407"/>
      <c r="I750" s="407"/>
      <c r="J750" s="407"/>
      <c r="K750" s="407"/>
      <c r="L750" s="573"/>
      <c r="M750" s="407"/>
      <c r="N750" s="407"/>
      <c r="O750" s="407"/>
      <c r="P750" s="407"/>
      <c r="Q750" s="407"/>
      <c r="R750" s="407"/>
      <c r="T750" s="407"/>
      <c r="U750" s="569"/>
    </row>
    <row r="751" spans="1:21" x14ac:dyDescent="0.25">
      <c r="A751" s="411"/>
      <c r="B751" s="408"/>
      <c r="C751" s="407"/>
      <c r="D751" s="407"/>
      <c r="E751" s="407"/>
      <c r="F751" s="573"/>
      <c r="G751" s="407"/>
      <c r="I751" s="407"/>
      <c r="J751" s="407"/>
      <c r="K751" s="407"/>
      <c r="L751" s="573"/>
      <c r="M751" s="407"/>
      <c r="N751" s="407"/>
      <c r="O751" s="407"/>
      <c r="P751" s="407"/>
      <c r="Q751" s="407"/>
      <c r="R751" s="407"/>
      <c r="T751" s="407"/>
      <c r="U751" s="569"/>
    </row>
    <row r="752" spans="1:21" x14ac:dyDescent="0.25">
      <c r="A752" s="411"/>
      <c r="B752" s="408"/>
      <c r="C752" s="407"/>
      <c r="D752" s="407"/>
      <c r="E752" s="407"/>
      <c r="F752" s="573"/>
      <c r="G752" s="407"/>
      <c r="I752" s="407"/>
      <c r="J752" s="407"/>
      <c r="K752" s="407"/>
      <c r="L752" s="573"/>
      <c r="M752" s="407"/>
      <c r="N752" s="407"/>
      <c r="O752" s="407"/>
      <c r="P752" s="407"/>
      <c r="Q752" s="407"/>
      <c r="R752" s="407"/>
      <c r="T752" s="407"/>
      <c r="U752" s="569"/>
    </row>
    <row r="753" spans="1:21" x14ac:dyDescent="0.25">
      <c r="A753" s="411"/>
      <c r="B753" s="408"/>
      <c r="C753" s="407"/>
      <c r="D753" s="407"/>
      <c r="E753" s="407"/>
      <c r="F753" s="573"/>
      <c r="G753" s="407"/>
      <c r="I753" s="407"/>
      <c r="J753" s="407"/>
      <c r="K753" s="407"/>
      <c r="L753" s="573"/>
      <c r="M753" s="407"/>
      <c r="N753" s="407"/>
      <c r="O753" s="407"/>
      <c r="P753" s="407"/>
      <c r="Q753" s="407"/>
      <c r="R753" s="407"/>
      <c r="T753" s="407"/>
      <c r="U753" s="569"/>
    </row>
    <row r="754" spans="1:21" x14ac:dyDescent="0.25">
      <c r="A754" s="411"/>
      <c r="B754" s="408"/>
      <c r="C754" s="407"/>
      <c r="D754" s="407"/>
      <c r="E754" s="407"/>
      <c r="F754" s="573"/>
      <c r="G754" s="407"/>
      <c r="I754" s="407"/>
      <c r="J754" s="407"/>
      <c r="K754" s="407"/>
      <c r="L754" s="573"/>
      <c r="M754" s="407"/>
      <c r="N754" s="407"/>
      <c r="O754" s="407"/>
      <c r="P754" s="407"/>
      <c r="Q754" s="407"/>
      <c r="R754" s="407"/>
      <c r="T754" s="407"/>
      <c r="U754" s="569"/>
    </row>
    <row r="755" spans="1:21" x14ac:dyDescent="0.25">
      <c r="A755" s="411"/>
      <c r="B755" s="408"/>
      <c r="C755" s="407"/>
      <c r="D755" s="407"/>
      <c r="E755" s="407"/>
      <c r="F755" s="573"/>
      <c r="G755" s="407"/>
      <c r="I755" s="407"/>
      <c r="J755" s="407"/>
      <c r="K755" s="407"/>
      <c r="L755" s="573"/>
      <c r="M755" s="407"/>
      <c r="N755" s="407"/>
      <c r="O755" s="407"/>
      <c r="P755" s="407"/>
      <c r="Q755" s="407"/>
      <c r="R755" s="407"/>
      <c r="T755" s="407"/>
      <c r="U755" s="569"/>
    </row>
    <row r="756" spans="1:21" x14ac:dyDescent="0.25">
      <c r="A756" s="411"/>
      <c r="B756" s="408"/>
      <c r="C756" s="407"/>
      <c r="D756" s="407"/>
      <c r="E756" s="407"/>
      <c r="F756" s="573"/>
      <c r="G756" s="407"/>
      <c r="I756" s="407"/>
      <c r="J756" s="407"/>
      <c r="K756" s="407"/>
      <c r="L756" s="573"/>
      <c r="M756" s="407"/>
      <c r="N756" s="407"/>
      <c r="O756" s="407"/>
      <c r="P756" s="407"/>
      <c r="Q756" s="407"/>
      <c r="R756" s="407"/>
      <c r="T756" s="407"/>
      <c r="U756" s="569"/>
    </row>
    <row r="757" spans="1:21" x14ac:dyDescent="0.25">
      <c r="A757" s="411"/>
      <c r="B757" s="408"/>
      <c r="C757" s="407"/>
      <c r="D757" s="407"/>
      <c r="E757" s="407"/>
      <c r="F757" s="573"/>
      <c r="G757" s="407"/>
      <c r="I757" s="407"/>
      <c r="J757" s="407"/>
      <c r="K757" s="407"/>
      <c r="L757" s="573"/>
      <c r="M757" s="407"/>
      <c r="N757" s="407"/>
      <c r="O757" s="407"/>
      <c r="P757" s="407"/>
      <c r="Q757" s="407"/>
      <c r="R757" s="407"/>
      <c r="T757" s="407"/>
      <c r="U757" s="569"/>
    </row>
    <row r="758" spans="1:21" x14ac:dyDescent="0.25">
      <c r="A758" s="411"/>
      <c r="B758" s="408"/>
      <c r="C758" s="407"/>
      <c r="D758" s="407"/>
      <c r="E758" s="407"/>
      <c r="F758" s="573"/>
      <c r="G758" s="407"/>
      <c r="I758" s="407"/>
      <c r="J758" s="407"/>
      <c r="K758" s="407"/>
      <c r="L758" s="573"/>
      <c r="M758" s="407"/>
      <c r="N758" s="407"/>
      <c r="O758" s="407"/>
      <c r="P758" s="407"/>
      <c r="Q758" s="407"/>
      <c r="R758" s="407"/>
      <c r="T758" s="407"/>
      <c r="U758" s="569"/>
    </row>
    <row r="759" spans="1:21" x14ac:dyDescent="0.25">
      <c r="A759" s="411"/>
      <c r="B759" s="408"/>
      <c r="C759" s="407"/>
      <c r="D759" s="407"/>
      <c r="E759" s="407"/>
      <c r="F759" s="573"/>
      <c r="G759" s="407"/>
      <c r="I759" s="407"/>
      <c r="J759" s="407"/>
      <c r="K759" s="407"/>
      <c r="L759" s="573"/>
      <c r="M759" s="407"/>
      <c r="N759" s="407"/>
      <c r="O759" s="407"/>
      <c r="P759" s="407"/>
      <c r="Q759" s="407"/>
      <c r="R759" s="407"/>
      <c r="T759" s="407"/>
      <c r="U759" s="569"/>
    </row>
    <row r="760" spans="1:21" x14ac:dyDescent="0.25">
      <c r="A760" s="411"/>
      <c r="B760" s="408"/>
      <c r="C760" s="407"/>
      <c r="D760" s="407"/>
      <c r="E760" s="407"/>
      <c r="F760" s="573"/>
      <c r="G760" s="407"/>
      <c r="I760" s="407"/>
      <c r="J760" s="407"/>
      <c r="K760" s="407"/>
      <c r="L760" s="573"/>
      <c r="M760" s="407"/>
      <c r="N760" s="407"/>
      <c r="O760" s="407"/>
      <c r="P760" s="407"/>
      <c r="Q760" s="407"/>
      <c r="R760" s="407"/>
      <c r="T760" s="407"/>
      <c r="U760" s="569"/>
    </row>
    <row r="761" spans="1:21" x14ac:dyDescent="0.25">
      <c r="A761" s="411"/>
      <c r="B761" s="408"/>
      <c r="C761" s="407"/>
      <c r="D761" s="407"/>
      <c r="E761" s="407"/>
      <c r="F761" s="573"/>
      <c r="G761" s="407"/>
      <c r="I761" s="407"/>
      <c r="J761" s="407"/>
      <c r="K761" s="407"/>
      <c r="L761" s="573"/>
      <c r="M761" s="407"/>
      <c r="N761" s="407"/>
      <c r="O761" s="407"/>
      <c r="P761" s="407"/>
      <c r="Q761" s="407"/>
      <c r="R761" s="407"/>
      <c r="T761" s="407"/>
      <c r="U761" s="569"/>
    </row>
    <row r="762" spans="1:21" x14ac:dyDescent="0.25">
      <c r="A762" s="411"/>
      <c r="B762" s="408"/>
      <c r="C762" s="407"/>
      <c r="D762" s="407"/>
      <c r="E762" s="407"/>
      <c r="F762" s="573"/>
      <c r="G762" s="407"/>
      <c r="I762" s="407"/>
      <c r="J762" s="407"/>
      <c r="K762" s="407"/>
      <c r="L762" s="573"/>
      <c r="M762" s="407"/>
      <c r="N762" s="407"/>
      <c r="O762" s="407"/>
      <c r="P762" s="407"/>
      <c r="Q762" s="407"/>
      <c r="R762" s="407"/>
      <c r="T762" s="407"/>
      <c r="U762" s="569"/>
    </row>
    <row r="763" spans="1:21" x14ac:dyDescent="0.25">
      <c r="A763" s="411"/>
      <c r="B763" s="408"/>
      <c r="C763" s="407"/>
      <c r="D763" s="407"/>
      <c r="E763" s="407"/>
      <c r="F763" s="573"/>
      <c r="G763" s="407"/>
      <c r="I763" s="407"/>
      <c r="J763" s="407"/>
      <c r="K763" s="407"/>
      <c r="L763" s="573"/>
      <c r="M763" s="407"/>
      <c r="N763" s="407"/>
      <c r="O763" s="407"/>
      <c r="P763" s="407"/>
      <c r="Q763" s="407"/>
      <c r="R763" s="407"/>
      <c r="T763" s="407"/>
      <c r="U763" s="569"/>
    </row>
    <row r="764" spans="1:21" x14ac:dyDescent="0.25">
      <c r="A764" s="411"/>
      <c r="B764" s="408"/>
      <c r="C764" s="407"/>
      <c r="D764" s="407"/>
      <c r="E764" s="407"/>
      <c r="F764" s="573"/>
      <c r="G764" s="407"/>
      <c r="I764" s="407"/>
      <c r="J764" s="407"/>
      <c r="K764" s="407"/>
      <c r="L764" s="573"/>
      <c r="M764" s="407"/>
      <c r="N764" s="407"/>
      <c r="O764" s="407"/>
      <c r="P764" s="407"/>
      <c r="Q764" s="407"/>
      <c r="R764" s="407"/>
      <c r="T764" s="407"/>
      <c r="U764" s="569"/>
    </row>
    <row r="765" spans="1:21" x14ac:dyDescent="0.25">
      <c r="A765" s="411"/>
      <c r="B765" s="408"/>
      <c r="C765" s="407"/>
      <c r="D765" s="407"/>
      <c r="E765" s="407"/>
      <c r="F765" s="573"/>
      <c r="G765" s="407"/>
      <c r="I765" s="407"/>
      <c r="J765" s="407"/>
      <c r="K765" s="407"/>
      <c r="L765" s="573"/>
      <c r="M765" s="407"/>
      <c r="N765" s="407"/>
      <c r="O765" s="407"/>
      <c r="P765" s="407"/>
      <c r="Q765" s="407"/>
      <c r="R765" s="407"/>
      <c r="T765" s="407"/>
      <c r="U765" s="569"/>
    </row>
    <row r="766" spans="1:21" x14ac:dyDescent="0.25">
      <c r="A766" s="411"/>
      <c r="B766" s="408"/>
      <c r="C766" s="407"/>
      <c r="D766" s="407"/>
      <c r="E766" s="407"/>
      <c r="F766" s="573"/>
      <c r="G766" s="407"/>
      <c r="I766" s="407"/>
      <c r="J766" s="407"/>
      <c r="K766" s="407"/>
      <c r="L766" s="573"/>
      <c r="M766" s="407"/>
      <c r="N766" s="407"/>
      <c r="O766" s="407"/>
      <c r="P766" s="407"/>
      <c r="Q766" s="407"/>
      <c r="R766" s="407"/>
      <c r="T766" s="407"/>
      <c r="U766" s="569"/>
    </row>
    <row r="767" spans="1:21" x14ac:dyDescent="0.25">
      <c r="A767" s="411"/>
      <c r="B767" s="408"/>
      <c r="C767" s="407"/>
      <c r="D767" s="407"/>
      <c r="E767" s="407"/>
      <c r="F767" s="573"/>
      <c r="G767" s="407"/>
      <c r="I767" s="407"/>
      <c r="J767" s="407"/>
      <c r="K767" s="407"/>
      <c r="L767" s="573"/>
      <c r="M767" s="407"/>
      <c r="N767" s="407"/>
      <c r="O767" s="407"/>
      <c r="P767" s="407"/>
      <c r="Q767" s="407"/>
      <c r="R767" s="407"/>
      <c r="T767" s="407"/>
      <c r="U767" s="569"/>
    </row>
    <row r="768" spans="1:21" x14ac:dyDescent="0.25">
      <c r="A768" s="411"/>
      <c r="B768" s="408"/>
      <c r="C768" s="407"/>
      <c r="D768" s="407"/>
      <c r="E768" s="407"/>
      <c r="F768" s="573"/>
      <c r="G768" s="407"/>
      <c r="I768" s="407"/>
      <c r="J768" s="407"/>
      <c r="K768" s="407"/>
      <c r="L768" s="573"/>
      <c r="M768" s="407"/>
      <c r="N768" s="407"/>
      <c r="O768" s="407"/>
      <c r="P768" s="407"/>
      <c r="Q768" s="407"/>
      <c r="R768" s="407"/>
      <c r="T768" s="407"/>
      <c r="U768" s="569"/>
    </row>
    <row r="769" spans="1:21" x14ac:dyDescent="0.25">
      <c r="A769" s="411"/>
      <c r="B769" s="408"/>
      <c r="C769" s="407"/>
      <c r="D769" s="407"/>
      <c r="E769" s="407"/>
      <c r="F769" s="573"/>
      <c r="G769" s="407"/>
      <c r="I769" s="407"/>
      <c r="J769" s="407"/>
      <c r="K769" s="407"/>
      <c r="L769" s="573"/>
      <c r="M769" s="407"/>
      <c r="N769" s="407"/>
      <c r="O769" s="407"/>
      <c r="P769" s="407"/>
      <c r="Q769" s="407"/>
      <c r="R769" s="407"/>
      <c r="T769" s="407"/>
      <c r="U769" s="569"/>
    </row>
    <row r="770" spans="1:21" x14ac:dyDescent="0.25">
      <c r="A770" s="411"/>
      <c r="B770" s="408"/>
      <c r="C770" s="407"/>
      <c r="D770" s="407"/>
      <c r="E770" s="407"/>
      <c r="F770" s="573"/>
      <c r="G770" s="407"/>
      <c r="I770" s="407"/>
      <c r="J770" s="407"/>
      <c r="K770" s="407"/>
      <c r="L770" s="573"/>
      <c r="M770" s="407"/>
      <c r="N770" s="407"/>
      <c r="O770" s="407"/>
      <c r="P770" s="407"/>
      <c r="Q770" s="407"/>
      <c r="R770" s="407"/>
      <c r="T770" s="407"/>
      <c r="U770" s="569"/>
    </row>
    <row r="771" spans="1:21" x14ac:dyDescent="0.25">
      <c r="A771" s="411"/>
      <c r="B771" s="408"/>
      <c r="C771" s="407"/>
      <c r="D771" s="407"/>
      <c r="E771" s="407"/>
      <c r="F771" s="573"/>
      <c r="G771" s="407"/>
      <c r="I771" s="407"/>
      <c r="J771" s="407"/>
      <c r="K771" s="407"/>
      <c r="L771" s="573"/>
      <c r="M771" s="407"/>
      <c r="N771" s="407"/>
      <c r="O771" s="407"/>
      <c r="P771" s="407"/>
      <c r="Q771" s="407"/>
      <c r="R771" s="407"/>
      <c r="T771" s="407"/>
      <c r="U771" s="569"/>
    </row>
    <row r="772" spans="1:21" x14ac:dyDescent="0.25">
      <c r="A772" s="411"/>
      <c r="B772" s="408"/>
      <c r="C772" s="407"/>
      <c r="D772" s="407"/>
      <c r="E772" s="407"/>
      <c r="F772" s="573"/>
      <c r="G772" s="407"/>
      <c r="I772" s="407"/>
      <c r="J772" s="407"/>
      <c r="K772" s="407"/>
      <c r="L772" s="573"/>
      <c r="M772" s="407"/>
      <c r="N772" s="407"/>
      <c r="O772" s="407"/>
      <c r="P772" s="407"/>
      <c r="Q772" s="407"/>
      <c r="R772" s="407"/>
      <c r="T772" s="407"/>
      <c r="U772" s="569"/>
    </row>
    <row r="773" spans="1:21" x14ac:dyDescent="0.25">
      <c r="A773" s="411"/>
      <c r="B773" s="408"/>
      <c r="C773" s="407"/>
      <c r="D773" s="407"/>
      <c r="E773" s="407"/>
      <c r="F773" s="573"/>
      <c r="G773" s="407"/>
      <c r="I773" s="407"/>
      <c r="J773" s="407"/>
      <c r="K773" s="407"/>
      <c r="L773" s="573"/>
      <c r="M773" s="407"/>
      <c r="N773" s="407"/>
      <c r="O773" s="407"/>
      <c r="P773" s="407"/>
      <c r="Q773" s="407"/>
      <c r="R773" s="407"/>
      <c r="T773" s="407"/>
      <c r="U773" s="569"/>
    </row>
    <row r="774" spans="1:21" x14ac:dyDescent="0.25">
      <c r="A774" s="411"/>
      <c r="B774" s="408"/>
      <c r="C774" s="407"/>
      <c r="D774" s="407"/>
      <c r="E774" s="407"/>
      <c r="F774" s="573"/>
      <c r="G774" s="407"/>
      <c r="I774" s="407"/>
      <c r="J774" s="407"/>
      <c r="K774" s="407"/>
      <c r="L774" s="573"/>
      <c r="M774" s="407"/>
      <c r="N774" s="407"/>
      <c r="O774" s="407"/>
      <c r="P774" s="407"/>
      <c r="Q774" s="407"/>
      <c r="R774" s="407"/>
      <c r="T774" s="407"/>
      <c r="U774" s="569"/>
    </row>
    <row r="775" spans="1:21" x14ac:dyDescent="0.25">
      <c r="A775" s="411"/>
      <c r="B775" s="408"/>
      <c r="C775" s="407"/>
      <c r="D775" s="407"/>
      <c r="E775" s="407"/>
      <c r="F775" s="573"/>
      <c r="G775" s="407"/>
      <c r="I775" s="407"/>
      <c r="J775" s="407"/>
      <c r="K775" s="407"/>
      <c r="L775" s="573"/>
      <c r="M775" s="407"/>
      <c r="N775" s="407"/>
      <c r="O775" s="407"/>
      <c r="P775" s="407"/>
      <c r="Q775" s="407"/>
      <c r="R775" s="407"/>
      <c r="T775" s="407"/>
      <c r="U775" s="569"/>
    </row>
    <row r="776" spans="1:21" x14ac:dyDescent="0.25">
      <c r="A776" s="411"/>
      <c r="B776" s="408"/>
      <c r="C776" s="407"/>
      <c r="D776" s="407"/>
      <c r="E776" s="407"/>
      <c r="F776" s="573"/>
      <c r="G776" s="407"/>
      <c r="I776" s="407"/>
      <c r="J776" s="407"/>
      <c r="K776" s="407"/>
      <c r="L776" s="573"/>
      <c r="M776" s="407"/>
      <c r="N776" s="407"/>
      <c r="O776" s="407"/>
      <c r="P776" s="407"/>
      <c r="Q776" s="407"/>
      <c r="R776" s="407"/>
      <c r="T776" s="407"/>
      <c r="U776" s="569"/>
    </row>
    <row r="777" spans="1:21" x14ac:dyDescent="0.25">
      <c r="A777" s="411"/>
      <c r="B777" s="408"/>
      <c r="C777" s="407"/>
      <c r="D777" s="407"/>
      <c r="E777" s="407"/>
      <c r="F777" s="573"/>
      <c r="G777" s="407"/>
      <c r="I777" s="407"/>
      <c r="J777" s="407"/>
      <c r="K777" s="407"/>
      <c r="L777" s="573"/>
      <c r="M777" s="407"/>
      <c r="N777" s="407"/>
      <c r="O777" s="407"/>
      <c r="P777" s="407"/>
      <c r="Q777" s="407"/>
      <c r="R777" s="407"/>
      <c r="T777" s="407"/>
      <c r="U777" s="569"/>
    </row>
    <row r="778" spans="1:21" x14ac:dyDescent="0.25">
      <c r="A778" s="411"/>
      <c r="B778" s="408"/>
      <c r="C778" s="407"/>
      <c r="D778" s="407"/>
      <c r="E778" s="407"/>
      <c r="F778" s="573"/>
      <c r="G778" s="407"/>
      <c r="I778" s="407"/>
      <c r="J778" s="407"/>
      <c r="K778" s="407"/>
      <c r="L778" s="573"/>
      <c r="M778" s="407"/>
      <c r="N778" s="407"/>
      <c r="O778" s="407"/>
      <c r="P778" s="407"/>
      <c r="Q778" s="407"/>
      <c r="R778" s="407"/>
      <c r="T778" s="407"/>
      <c r="U778" s="569"/>
    </row>
    <row r="779" spans="1:21" x14ac:dyDescent="0.25">
      <c r="A779" s="411"/>
      <c r="B779" s="408"/>
      <c r="C779" s="407"/>
      <c r="D779" s="407"/>
      <c r="E779" s="407"/>
      <c r="F779" s="573"/>
      <c r="G779" s="407"/>
      <c r="I779" s="407"/>
      <c r="J779" s="407"/>
      <c r="K779" s="407"/>
      <c r="L779" s="573"/>
      <c r="M779" s="407"/>
      <c r="N779" s="407"/>
      <c r="O779" s="407"/>
      <c r="P779" s="407"/>
      <c r="Q779" s="407"/>
      <c r="R779" s="407"/>
      <c r="T779" s="407"/>
      <c r="U779" s="569"/>
    </row>
    <row r="780" spans="1:21" x14ac:dyDescent="0.25">
      <c r="A780" s="411"/>
      <c r="B780" s="408"/>
      <c r="C780" s="407"/>
      <c r="D780" s="407"/>
      <c r="E780" s="407"/>
      <c r="F780" s="573"/>
      <c r="G780" s="407"/>
      <c r="I780" s="407"/>
      <c r="J780" s="407"/>
      <c r="K780" s="407"/>
      <c r="L780" s="573"/>
      <c r="M780" s="407"/>
      <c r="N780" s="407"/>
      <c r="O780" s="407"/>
      <c r="P780" s="407"/>
      <c r="Q780" s="407"/>
      <c r="R780" s="407"/>
      <c r="T780" s="407"/>
      <c r="U780" s="569"/>
    </row>
    <row r="781" spans="1:21" x14ac:dyDescent="0.25">
      <c r="A781" s="411"/>
      <c r="B781" s="408"/>
      <c r="C781" s="407"/>
      <c r="D781" s="407"/>
      <c r="E781" s="407"/>
      <c r="F781" s="573"/>
      <c r="G781" s="407"/>
      <c r="I781" s="407"/>
      <c r="J781" s="407"/>
      <c r="K781" s="407"/>
      <c r="L781" s="573"/>
      <c r="M781" s="407"/>
      <c r="N781" s="407"/>
      <c r="O781" s="407"/>
      <c r="P781" s="407"/>
      <c r="Q781" s="407"/>
      <c r="R781" s="407"/>
      <c r="T781" s="407"/>
      <c r="U781" s="569"/>
    </row>
    <row r="782" spans="1:21" x14ac:dyDescent="0.25">
      <c r="A782" s="411"/>
      <c r="B782" s="408"/>
      <c r="C782" s="407"/>
      <c r="D782" s="407"/>
      <c r="E782" s="407"/>
      <c r="F782" s="573"/>
      <c r="G782" s="407"/>
      <c r="I782" s="407"/>
      <c r="J782" s="407"/>
      <c r="K782" s="407"/>
      <c r="L782" s="573"/>
      <c r="M782" s="407"/>
      <c r="N782" s="407"/>
      <c r="O782" s="407"/>
      <c r="P782" s="407"/>
      <c r="Q782" s="407"/>
      <c r="R782" s="407"/>
      <c r="T782" s="407"/>
      <c r="U782" s="569"/>
    </row>
    <row r="783" spans="1:21" x14ac:dyDescent="0.25">
      <c r="A783" s="411"/>
      <c r="B783" s="408"/>
      <c r="C783" s="407"/>
      <c r="D783" s="407"/>
      <c r="E783" s="407"/>
      <c r="F783" s="573"/>
      <c r="G783" s="407"/>
      <c r="I783" s="407"/>
      <c r="J783" s="407"/>
      <c r="K783" s="407"/>
      <c r="L783" s="573"/>
      <c r="M783" s="407"/>
      <c r="N783" s="407"/>
      <c r="O783" s="407"/>
      <c r="P783" s="407"/>
      <c r="Q783" s="407"/>
      <c r="R783" s="407"/>
      <c r="T783" s="407"/>
      <c r="U783" s="569"/>
    </row>
    <row r="784" spans="1:21" x14ac:dyDescent="0.25">
      <c r="A784" s="411"/>
      <c r="B784" s="408"/>
      <c r="C784" s="407"/>
      <c r="D784" s="407"/>
      <c r="E784" s="407"/>
      <c r="F784" s="573"/>
      <c r="G784" s="407"/>
      <c r="I784" s="407"/>
      <c r="J784" s="407"/>
      <c r="K784" s="407"/>
      <c r="L784" s="573"/>
      <c r="M784" s="407"/>
      <c r="N784" s="407"/>
      <c r="O784" s="407"/>
      <c r="P784" s="407"/>
      <c r="Q784" s="407"/>
      <c r="R784" s="407"/>
      <c r="T784" s="407"/>
      <c r="U784" s="569"/>
    </row>
    <row r="785" spans="1:21" x14ac:dyDescent="0.25">
      <c r="A785" s="411"/>
      <c r="B785" s="408"/>
      <c r="C785" s="407"/>
      <c r="D785" s="407"/>
      <c r="E785" s="407"/>
      <c r="F785" s="573"/>
      <c r="G785" s="407"/>
      <c r="I785" s="407"/>
      <c r="J785" s="407"/>
      <c r="K785" s="407"/>
      <c r="L785" s="573"/>
      <c r="M785" s="407"/>
      <c r="N785" s="407"/>
      <c r="O785" s="407"/>
      <c r="P785" s="407"/>
      <c r="Q785" s="407"/>
      <c r="R785" s="407"/>
      <c r="T785" s="407"/>
      <c r="U785" s="569"/>
    </row>
    <row r="786" spans="1:21" x14ac:dyDescent="0.25">
      <c r="A786" s="411"/>
      <c r="B786" s="408"/>
      <c r="C786" s="407"/>
      <c r="D786" s="407"/>
      <c r="E786" s="407"/>
      <c r="F786" s="573"/>
      <c r="G786" s="407"/>
      <c r="I786" s="407"/>
      <c r="J786" s="407"/>
      <c r="K786" s="407"/>
      <c r="L786" s="573"/>
      <c r="M786" s="407"/>
      <c r="N786" s="407"/>
      <c r="O786" s="407"/>
      <c r="P786" s="407"/>
      <c r="Q786" s="407"/>
      <c r="R786" s="407"/>
      <c r="T786" s="407"/>
      <c r="U786" s="569"/>
    </row>
    <row r="787" spans="1:21" x14ac:dyDescent="0.25">
      <c r="A787" s="411"/>
      <c r="B787" s="408"/>
      <c r="C787" s="407"/>
      <c r="D787" s="407"/>
      <c r="E787" s="407"/>
      <c r="F787" s="573"/>
      <c r="G787" s="407"/>
      <c r="I787" s="407"/>
      <c r="J787" s="407"/>
      <c r="K787" s="407"/>
      <c r="L787" s="573"/>
      <c r="M787" s="407"/>
      <c r="N787" s="407"/>
      <c r="O787" s="407"/>
      <c r="P787" s="407"/>
      <c r="Q787" s="407"/>
      <c r="R787" s="407"/>
      <c r="T787" s="407"/>
      <c r="U787" s="569"/>
    </row>
    <row r="788" spans="1:21" x14ac:dyDescent="0.25">
      <c r="A788" s="411"/>
      <c r="B788" s="408"/>
      <c r="C788" s="407"/>
      <c r="D788" s="407"/>
      <c r="E788" s="407"/>
      <c r="F788" s="573"/>
      <c r="G788" s="407"/>
      <c r="I788" s="407"/>
      <c r="J788" s="407"/>
      <c r="K788" s="407"/>
      <c r="L788" s="573"/>
      <c r="M788" s="407"/>
      <c r="N788" s="407"/>
      <c r="O788" s="407"/>
      <c r="P788" s="407"/>
      <c r="Q788" s="407"/>
      <c r="R788" s="407"/>
      <c r="T788" s="407"/>
      <c r="U788" s="569"/>
    </row>
    <row r="789" spans="1:21" x14ac:dyDescent="0.25">
      <c r="A789" s="411"/>
      <c r="B789" s="408"/>
      <c r="C789" s="407"/>
      <c r="D789" s="407"/>
      <c r="E789" s="407"/>
      <c r="F789" s="573"/>
      <c r="G789" s="407"/>
      <c r="I789" s="407"/>
      <c r="J789" s="407"/>
      <c r="K789" s="407"/>
      <c r="L789" s="573"/>
      <c r="M789" s="407"/>
      <c r="N789" s="407"/>
      <c r="O789" s="407"/>
      <c r="P789" s="407"/>
      <c r="Q789" s="407"/>
      <c r="R789" s="407"/>
      <c r="T789" s="407"/>
      <c r="U789" s="569"/>
    </row>
    <row r="790" spans="1:21" x14ac:dyDescent="0.25">
      <c r="A790" s="411"/>
      <c r="B790" s="408"/>
      <c r="C790" s="407"/>
      <c r="D790" s="407"/>
      <c r="E790" s="407"/>
      <c r="F790" s="573"/>
      <c r="G790" s="407"/>
      <c r="I790" s="407"/>
      <c r="J790" s="407"/>
      <c r="K790" s="407"/>
      <c r="L790" s="573"/>
      <c r="M790" s="407"/>
      <c r="N790" s="407"/>
      <c r="O790" s="407"/>
      <c r="P790" s="407"/>
      <c r="Q790" s="407"/>
      <c r="R790" s="407"/>
      <c r="T790" s="407"/>
      <c r="U790" s="569"/>
    </row>
    <row r="791" spans="1:21" x14ac:dyDescent="0.25">
      <c r="A791" s="411"/>
      <c r="B791" s="408"/>
      <c r="C791" s="407"/>
      <c r="D791" s="407"/>
      <c r="E791" s="407"/>
      <c r="F791" s="573"/>
      <c r="G791" s="407"/>
      <c r="I791" s="407"/>
      <c r="J791" s="407"/>
      <c r="K791" s="407"/>
      <c r="L791" s="573"/>
      <c r="M791" s="407"/>
      <c r="N791" s="407"/>
      <c r="O791" s="407"/>
      <c r="P791" s="407"/>
      <c r="Q791" s="407"/>
      <c r="R791" s="407"/>
      <c r="T791" s="407"/>
      <c r="U791" s="569"/>
    </row>
    <row r="792" spans="1:21" x14ac:dyDescent="0.25">
      <c r="A792" s="411"/>
      <c r="B792" s="408"/>
      <c r="C792" s="407"/>
      <c r="D792" s="407"/>
      <c r="E792" s="407"/>
      <c r="F792" s="573"/>
      <c r="G792" s="407"/>
      <c r="I792" s="407"/>
      <c r="J792" s="407"/>
      <c r="K792" s="407"/>
      <c r="L792" s="573"/>
      <c r="M792" s="407"/>
      <c r="N792" s="407"/>
      <c r="O792" s="407"/>
      <c r="P792" s="407"/>
      <c r="Q792" s="407"/>
      <c r="R792" s="407"/>
      <c r="T792" s="407"/>
      <c r="U792" s="569"/>
    </row>
    <row r="793" spans="1:21" x14ac:dyDescent="0.25">
      <c r="A793" s="411"/>
      <c r="B793" s="408"/>
      <c r="C793" s="407"/>
      <c r="D793" s="407"/>
      <c r="E793" s="407"/>
      <c r="F793" s="573"/>
      <c r="G793" s="407"/>
      <c r="I793" s="407"/>
      <c r="J793" s="407"/>
      <c r="K793" s="407"/>
      <c r="L793" s="573"/>
      <c r="M793" s="407"/>
      <c r="N793" s="407"/>
      <c r="O793" s="407"/>
      <c r="P793" s="407"/>
      <c r="Q793" s="407"/>
      <c r="R793" s="407"/>
      <c r="T793" s="407"/>
      <c r="U793" s="569"/>
    </row>
    <row r="794" spans="1:21" x14ac:dyDescent="0.25">
      <c r="A794" s="411"/>
      <c r="B794" s="408"/>
      <c r="C794" s="407"/>
      <c r="D794" s="407"/>
      <c r="E794" s="407"/>
      <c r="F794" s="573"/>
      <c r="G794" s="407"/>
      <c r="I794" s="407"/>
      <c r="J794" s="407"/>
      <c r="K794" s="407"/>
      <c r="L794" s="573"/>
      <c r="M794" s="407"/>
      <c r="N794" s="407"/>
      <c r="O794" s="407"/>
      <c r="P794" s="407"/>
      <c r="Q794" s="407"/>
      <c r="R794" s="407"/>
      <c r="T794" s="407"/>
      <c r="U794" s="569"/>
    </row>
    <row r="795" spans="1:21" x14ac:dyDescent="0.25">
      <c r="A795" s="411"/>
      <c r="B795" s="408"/>
      <c r="C795" s="407"/>
      <c r="D795" s="407"/>
      <c r="E795" s="407"/>
      <c r="F795" s="573"/>
      <c r="G795" s="407"/>
      <c r="I795" s="407"/>
      <c r="J795" s="407"/>
      <c r="K795" s="407"/>
      <c r="L795" s="573"/>
      <c r="M795" s="407"/>
      <c r="N795" s="407"/>
      <c r="O795" s="407"/>
      <c r="P795" s="407"/>
      <c r="Q795" s="407"/>
      <c r="R795" s="407"/>
      <c r="T795" s="407"/>
      <c r="U795" s="569"/>
    </row>
    <row r="796" spans="1:21" x14ac:dyDescent="0.25">
      <c r="A796" s="411"/>
      <c r="B796" s="408"/>
      <c r="C796" s="407"/>
      <c r="D796" s="407"/>
      <c r="E796" s="407"/>
      <c r="F796" s="573"/>
      <c r="G796" s="407"/>
      <c r="I796" s="407"/>
      <c r="J796" s="407"/>
      <c r="K796" s="407"/>
      <c r="L796" s="573"/>
      <c r="M796" s="407"/>
      <c r="N796" s="407"/>
      <c r="O796" s="407"/>
      <c r="P796" s="407"/>
      <c r="Q796" s="407"/>
      <c r="R796" s="407"/>
      <c r="T796" s="407"/>
      <c r="U796" s="569"/>
    </row>
    <row r="797" spans="1:21" x14ac:dyDescent="0.25">
      <c r="A797" s="411"/>
      <c r="B797" s="408"/>
      <c r="C797" s="407"/>
      <c r="D797" s="407"/>
      <c r="E797" s="407"/>
      <c r="F797" s="573"/>
      <c r="G797" s="407"/>
      <c r="I797" s="407"/>
      <c r="J797" s="407"/>
      <c r="K797" s="407"/>
      <c r="L797" s="573"/>
      <c r="M797" s="407"/>
      <c r="N797" s="407"/>
      <c r="O797" s="407"/>
      <c r="P797" s="407"/>
      <c r="Q797" s="407"/>
      <c r="R797" s="407"/>
      <c r="T797" s="407"/>
      <c r="U797" s="569"/>
    </row>
    <row r="798" spans="1:21" x14ac:dyDescent="0.25">
      <c r="A798" s="411"/>
      <c r="B798" s="408"/>
      <c r="C798" s="407"/>
      <c r="D798" s="407"/>
      <c r="E798" s="407"/>
      <c r="F798" s="573"/>
      <c r="G798" s="407"/>
      <c r="I798" s="407"/>
      <c r="J798" s="407"/>
      <c r="K798" s="407"/>
      <c r="L798" s="573"/>
      <c r="M798" s="407"/>
      <c r="N798" s="407"/>
      <c r="O798" s="407"/>
      <c r="P798" s="407"/>
      <c r="Q798" s="407"/>
      <c r="R798" s="407"/>
      <c r="T798" s="407"/>
      <c r="U798" s="569"/>
    </row>
    <row r="799" spans="1:21" x14ac:dyDescent="0.25">
      <c r="A799" s="411"/>
      <c r="B799" s="408"/>
      <c r="C799" s="407"/>
      <c r="D799" s="407"/>
      <c r="E799" s="407"/>
      <c r="F799" s="573"/>
      <c r="G799" s="407"/>
      <c r="I799" s="407"/>
      <c r="J799" s="407"/>
      <c r="K799" s="407"/>
      <c r="L799" s="573"/>
      <c r="M799" s="407"/>
      <c r="N799" s="407"/>
      <c r="O799" s="407"/>
      <c r="P799" s="407"/>
      <c r="Q799" s="407"/>
      <c r="R799" s="407"/>
      <c r="T799" s="407"/>
      <c r="U799" s="569"/>
    </row>
    <row r="800" spans="1:21" x14ac:dyDescent="0.25">
      <c r="A800" s="411"/>
      <c r="B800" s="408"/>
      <c r="C800" s="407"/>
      <c r="D800" s="407"/>
      <c r="E800" s="407"/>
      <c r="F800" s="573"/>
      <c r="G800" s="407"/>
      <c r="I800" s="407"/>
      <c r="J800" s="407"/>
      <c r="K800" s="407"/>
      <c r="L800" s="573"/>
      <c r="M800" s="407"/>
      <c r="N800" s="407"/>
      <c r="O800" s="407"/>
      <c r="P800" s="407"/>
      <c r="Q800" s="407"/>
      <c r="R800" s="407"/>
      <c r="T800" s="407"/>
      <c r="U800" s="569"/>
    </row>
    <row r="801" spans="1:21" x14ac:dyDescent="0.25">
      <c r="A801" s="411"/>
      <c r="B801" s="408"/>
      <c r="C801" s="407"/>
      <c r="D801" s="407"/>
      <c r="E801" s="407"/>
      <c r="F801" s="573"/>
      <c r="G801" s="407"/>
      <c r="I801" s="407"/>
      <c r="J801" s="407"/>
      <c r="K801" s="407"/>
      <c r="L801" s="573"/>
      <c r="M801" s="407"/>
      <c r="N801" s="407"/>
      <c r="O801" s="407"/>
      <c r="P801" s="407"/>
      <c r="Q801" s="407"/>
      <c r="R801" s="407"/>
      <c r="T801" s="407"/>
      <c r="U801" s="569"/>
    </row>
    <row r="802" spans="1:21" x14ac:dyDescent="0.25">
      <c r="A802" s="411"/>
      <c r="B802" s="408"/>
      <c r="C802" s="407"/>
      <c r="D802" s="407"/>
      <c r="E802" s="407"/>
      <c r="F802" s="573"/>
      <c r="G802" s="407"/>
      <c r="I802" s="407"/>
      <c r="J802" s="407"/>
      <c r="K802" s="407"/>
      <c r="L802" s="573"/>
      <c r="M802" s="407"/>
      <c r="N802" s="407"/>
      <c r="O802" s="407"/>
      <c r="P802" s="407"/>
      <c r="Q802" s="407"/>
      <c r="R802" s="407"/>
      <c r="T802" s="407"/>
      <c r="U802" s="569"/>
    </row>
    <row r="803" spans="1:21" x14ac:dyDescent="0.25">
      <c r="A803" s="411"/>
      <c r="B803" s="408"/>
      <c r="C803" s="407"/>
      <c r="D803" s="407"/>
      <c r="E803" s="407"/>
      <c r="F803" s="573"/>
      <c r="G803" s="407"/>
      <c r="I803" s="407"/>
      <c r="J803" s="407"/>
      <c r="K803" s="407"/>
      <c r="L803" s="573"/>
      <c r="M803" s="407"/>
      <c r="N803" s="407"/>
      <c r="O803" s="407"/>
      <c r="P803" s="407"/>
      <c r="Q803" s="407"/>
      <c r="R803" s="407"/>
      <c r="T803" s="407"/>
      <c r="U803" s="569"/>
    </row>
    <row r="804" spans="1:21" x14ac:dyDescent="0.25">
      <c r="A804" s="411"/>
      <c r="B804" s="408"/>
      <c r="C804" s="407"/>
      <c r="D804" s="407"/>
      <c r="E804" s="407"/>
      <c r="F804" s="573"/>
      <c r="G804" s="407"/>
      <c r="I804" s="407"/>
      <c r="J804" s="407"/>
      <c r="K804" s="407"/>
      <c r="L804" s="573"/>
      <c r="M804" s="407"/>
      <c r="N804" s="407"/>
      <c r="O804" s="407"/>
      <c r="P804" s="407"/>
      <c r="Q804" s="407"/>
      <c r="R804" s="407"/>
      <c r="T804" s="407"/>
      <c r="U804" s="569"/>
    </row>
    <row r="805" spans="1:21" x14ac:dyDescent="0.25">
      <c r="A805" s="411"/>
      <c r="B805" s="408"/>
      <c r="C805" s="407"/>
      <c r="D805" s="407"/>
      <c r="E805" s="407"/>
      <c r="F805" s="573"/>
      <c r="G805" s="407"/>
      <c r="I805" s="407"/>
      <c r="J805" s="407"/>
      <c r="K805" s="407"/>
      <c r="L805" s="573"/>
      <c r="M805" s="407"/>
      <c r="N805" s="407"/>
      <c r="O805" s="407"/>
      <c r="P805" s="407"/>
      <c r="Q805" s="407"/>
      <c r="R805" s="407"/>
      <c r="T805" s="407"/>
      <c r="U805" s="569"/>
    </row>
    <row r="806" spans="1:21" x14ac:dyDescent="0.25">
      <c r="A806" s="411"/>
      <c r="B806" s="408"/>
      <c r="C806" s="407"/>
      <c r="D806" s="407"/>
      <c r="E806" s="407"/>
      <c r="F806" s="573"/>
      <c r="G806" s="407"/>
      <c r="I806" s="407"/>
      <c r="J806" s="407"/>
      <c r="K806" s="407"/>
      <c r="L806" s="573"/>
      <c r="M806" s="407"/>
      <c r="N806" s="407"/>
      <c r="O806" s="407"/>
      <c r="P806" s="407"/>
      <c r="Q806" s="407"/>
      <c r="R806" s="407"/>
      <c r="T806" s="407"/>
      <c r="U806" s="569"/>
    </row>
    <row r="807" spans="1:21" x14ac:dyDescent="0.25">
      <c r="A807" s="411"/>
      <c r="B807" s="408"/>
      <c r="C807" s="407"/>
      <c r="D807" s="407"/>
      <c r="E807" s="407"/>
      <c r="F807" s="573"/>
      <c r="G807" s="407"/>
      <c r="I807" s="407"/>
      <c r="J807" s="407"/>
      <c r="K807" s="407"/>
      <c r="L807" s="573"/>
      <c r="M807" s="407"/>
      <c r="N807" s="407"/>
      <c r="O807" s="407"/>
      <c r="P807" s="407"/>
      <c r="Q807" s="407"/>
      <c r="R807" s="407"/>
      <c r="T807" s="407"/>
      <c r="U807" s="569"/>
    </row>
    <row r="808" spans="1:21" x14ac:dyDescent="0.25">
      <c r="A808" s="411"/>
      <c r="B808" s="408"/>
      <c r="C808" s="407"/>
      <c r="D808" s="407"/>
      <c r="E808" s="407"/>
      <c r="F808" s="573"/>
      <c r="G808" s="407"/>
      <c r="I808" s="407"/>
      <c r="J808" s="407"/>
      <c r="K808" s="407"/>
      <c r="L808" s="573"/>
      <c r="M808" s="407"/>
      <c r="N808" s="407"/>
      <c r="O808" s="407"/>
      <c r="P808" s="407"/>
      <c r="Q808" s="407"/>
      <c r="R808" s="407"/>
      <c r="T808" s="407"/>
      <c r="U808" s="569"/>
    </row>
    <row r="809" spans="1:21" x14ac:dyDescent="0.25">
      <c r="A809" s="411"/>
      <c r="B809" s="408"/>
      <c r="C809" s="407"/>
      <c r="D809" s="407"/>
      <c r="E809" s="407"/>
      <c r="F809" s="573"/>
      <c r="G809" s="407"/>
      <c r="I809" s="407"/>
      <c r="J809" s="407"/>
      <c r="K809" s="407"/>
      <c r="L809" s="573"/>
      <c r="M809" s="407"/>
      <c r="N809" s="407"/>
      <c r="O809" s="407"/>
      <c r="P809" s="407"/>
      <c r="Q809" s="407"/>
      <c r="R809" s="407"/>
      <c r="T809" s="407"/>
      <c r="U809" s="569"/>
    </row>
    <row r="810" spans="1:21" x14ac:dyDescent="0.25">
      <c r="A810" s="411"/>
      <c r="B810" s="408"/>
      <c r="C810" s="407"/>
      <c r="D810" s="407"/>
      <c r="E810" s="407"/>
      <c r="F810" s="573"/>
      <c r="G810" s="407"/>
      <c r="I810" s="407"/>
      <c r="J810" s="407"/>
      <c r="K810" s="407"/>
      <c r="L810" s="573"/>
      <c r="M810" s="407"/>
      <c r="N810" s="407"/>
      <c r="O810" s="407"/>
      <c r="P810" s="407"/>
      <c r="Q810" s="407"/>
      <c r="R810" s="407"/>
      <c r="T810" s="407"/>
      <c r="U810" s="569"/>
    </row>
    <row r="811" spans="1:21" x14ac:dyDescent="0.25">
      <c r="A811" s="411"/>
      <c r="B811" s="408"/>
      <c r="C811" s="407"/>
      <c r="D811" s="407"/>
      <c r="E811" s="407"/>
      <c r="F811" s="573"/>
      <c r="G811" s="407"/>
      <c r="I811" s="407"/>
      <c r="J811" s="407"/>
      <c r="K811" s="407"/>
      <c r="L811" s="573"/>
      <c r="M811" s="407"/>
      <c r="N811" s="407"/>
      <c r="O811" s="407"/>
      <c r="P811" s="407"/>
      <c r="Q811" s="407"/>
      <c r="R811" s="407"/>
      <c r="T811" s="407"/>
      <c r="U811" s="569"/>
    </row>
    <row r="812" spans="1:21" x14ac:dyDescent="0.25">
      <c r="A812" s="411"/>
      <c r="B812" s="408"/>
      <c r="C812" s="407"/>
      <c r="D812" s="407"/>
      <c r="E812" s="407"/>
      <c r="F812" s="573"/>
      <c r="G812" s="407"/>
      <c r="I812" s="407"/>
      <c r="J812" s="407"/>
      <c r="K812" s="407"/>
      <c r="L812" s="573"/>
      <c r="M812" s="407"/>
      <c r="N812" s="407"/>
      <c r="O812" s="407"/>
      <c r="P812" s="407"/>
      <c r="Q812" s="407"/>
      <c r="R812" s="407"/>
      <c r="T812" s="407"/>
      <c r="U812" s="569"/>
    </row>
    <row r="813" spans="1:21" x14ac:dyDescent="0.25">
      <c r="A813" s="411"/>
      <c r="B813" s="408"/>
      <c r="C813" s="407"/>
      <c r="D813" s="407"/>
      <c r="E813" s="407"/>
      <c r="F813" s="573"/>
      <c r="G813" s="407"/>
      <c r="I813" s="407"/>
      <c r="J813" s="407"/>
      <c r="K813" s="407"/>
      <c r="L813" s="573"/>
      <c r="M813" s="407"/>
      <c r="N813" s="407"/>
      <c r="O813" s="407"/>
      <c r="P813" s="407"/>
      <c r="Q813" s="407"/>
      <c r="R813" s="407"/>
      <c r="T813" s="407"/>
      <c r="U813" s="569"/>
    </row>
    <row r="814" spans="1:21" x14ac:dyDescent="0.25">
      <c r="A814" s="411"/>
      <c r="B814" s="408"/>
      <c r="C814" s="407"/>
      <c r="D814" s="407"/>
      <c r="E814" s="407"/>
      <c r="F814" s="573"/>
      <c r="G814" s="407"/>
      <c r="I814" s="407"/>
      <c r="J814" s="407"/>
      <c r="K814" s="407"/>
      <c r="L814" s="573"/>
      <c r="M814" s="407"/>
      <c r="N814" s="407"/>
      <c r="O814" s="407"/>
      <c r="P814" s="407"/>
      <c r="Q814" s="407"/>
      <c r="R814" s="407"/>
      <c r="T814" s="407"/>
      <c r="U814" s="569"/>
    </row>
    <row r="815" spans="1:21" x14ac:dyDescent="0.25">
      <c r="A815" s="411"/>
      <c r="B815" s="408"/>
      <c r="C815" s="407"/>
      <c r="D815" s="407"/>
      <c r="E815" s="407"/>
      <c r="F815" s="573"/>
      <c r="G815" s="407"/>
      <c r="I815" s="407"/>
      <c r="J815" s="407"/>
      <c r="K815" s="407"/>
      <c r="L815" s="573"/>
      <c r="M815" s="407"/>
      <c r="N815" s="407"/>
      <c r="O815" s="407"/>
      <c r="P815" s="407"/>
      <c r="Q815" s="407"/>
      <c r="R815" s="407"/>
      <c r="T815" s="407"/>
      <c r="U815" s="569"/>
    </row>
    <row r="816" spans="1:21" x14ac:dyDescent="0.25">
      <c r="A816" s="411"/>
      <c r="B816" s="408"/>
      <c r="C816" s="407"/>
      <c r="D816" s="407"/>
      <c r="E816" s="407"/>
      <c r="F816" s="573"/>
      <c r="G816" s="407"/>
      <c r="I816" s="407"/>
      <c r="J816" s="407"/>
      <c r="K816" s="407"/>
      <c r="L816" s="573"/>
      <c r="M816" s="407"/>
      <c r="N816" s="407"/>
      <c r="O816" s="407"/>
      <c r="P816" s="407"/>
      <c r="Q816" s="407"/>
      <c r="R816" s="407"/>
      <c r="T816" s="407"/>
      <c r="U816" s="569"/>
    </row>
    <row r="817" spans="1:21" x14ac:dyDescent="0.25">
      <c r="A817" s="411"/>
      <c r="B817" s="408"/>
      <c r="C817" s="407"/>
      <c r="D817" s="407"/>
      <c r="E817" s="407"/>
      <c r="F817" s="573"/>
      <c r="G817" s="407"/>
      <c r="I817" s="407"/>
      <c r="J817" s="407"/>
      <c r="K817" s="407"/>
      <c r="L817" s="573"/>
      <c r="M817" s="407"/>
      <c r="N817" s="407"/>
      <c r="O817" s="407"/>
      <c r="P817" s="407"/>
      <c r="Q817" s="407"/>
      <c r="R817" s="407"/>
      <c r="T817" s="407"/>
      <c r="U817" s="569"/>
    </row>
    <row r="818" spans="1:21" x14ac:dyDescent="0.25">
      <c r="A818" s="411"/>
      <c r="B818" s="408"/>
      <c r="C818" s="407"/>
      <c r="D818" s="407"/>
      <c r="E818" s="407"/>
      <c r="F818" s="573"/>
      <c r="G818" s="407"/>
      <c r="I818" s="407"/>
      <c r="J818" s="407"/>
      <c r="K818" s="407"/>
      <c r="L818" s="573"/>
      <c r="M818" s="407"/>
      <c r="N818" s="407"/>
      <c r="O818" s="407"/>
      <c r="P818" s="407"/>
      <c r="Q818" s="407"/>
      <c r="R818" s="407"/>
      <c r="T818" s="407"/>
      <c r="U818" s="569"/>
    </row>
    <row r="819" spans="1:21" x14ac:dyDescent="0.25">
      <c r="A819" s="411"/>
      <c r="B819" s="408"/>
      <c r="C819" s="407"/>
      <c r="D819" s="407"/>
      <c r="E819" s="407"/>
      <c r="F819" s="573"/>
      <c r="G819" s="407"/>
      <c r="I819" s="407"/>
      <c r="J819" s="407"/>
      <c r="K819" s="407"/>
      <c r="L819" s="573"/>
      <c r="M819" s="407"/>
      <c r="N819" s="407"/>
      <c r="O819" s="407"/>
      <c r="P819" s="407"/>
      <c r="Q819" s="407"/>
      <c r="R819" s="407"/>
      <c r="T819" s="407"/>
      <c r="U819" s="569"/>
    </row>
    <row r="820" spans="1:21" x14ac:dyDescent="0.25">
      <c r="A820" s="411"/>
      <c r="B820" s="408"/>
      <c r="C820" s="407"/>
      <c r="D820" s="407"/>
      <c r="E820" s="407"/>
      <c r="F820" s="573"/>
      <c r="G820" s="407"/>
      <c r="I820" s="407"/>
      <c r="J820" s="407"/>
      <c r="K820" s="407"/>
      <c r="L820" s="573"/>
      <c r="M820" s="407"/>
      <c r="N820" s="407"/>
      <c r="O820" s="407"/>
      <c r="P820" s="407"/>
      <c r="Q820" s="407"/>
      <c r="R820" s="407"/>
      <c r="T820" s="407"/>
      <c r="U820" s="569"/>
    </row>
    <row r="821" spans="1:21" x14ac:dyDescent="0.25">
      <c r="A821" s="411"/>
      <c r="B821" s="408"/>
      <c r="C821" s="407"/>
      <c r="D821" s="407"/>
      <c r="E821" s="407"/>
      <c r="F821" s="573"/>
      <c r="G821" s="407"/>
      <c r="I821" s="407"/>
      <c r="J821" s="407"/>
      <c r="K821" s="407"/>
      <c r="L821" s="573"/>
      <c r="M821" s="407"/>
      <c r="N821" s="407"/>
      <c r="O821" s="407"/>
      <c r="P821" s="407"/>
      <c r="Q821" s="407"/>
      <c r="R821" s="407"/>
      <c r="T821" s="407"/>
      <c r="U821" s="569"/>
    </row>
    <row r="822" spans="1:21" x14ac:dyDescent="0.25">
      <c r="A822" s="411"/>
      <c r="B822" s="408"/>
      <c r="C822" s="407"/>
      <c r="D822" s="407"/>
      <c r="E822" s="407"/>
      <c r="F822" s="573"/>
      <c r="G822" s="407"/>
      <c r="I822" s="407"/>
      <c r="J822" s="407"/>
      <c r="K822" s="407"/>
      <c r="L822" s="573"/>
      <c r="M822" s="407"/>
      <c r="N822" s="407"/>
      <c r="O822" s="407"/>
      <c r="P822" s="407"/>
      <c r="Q822" s="407"/>
      <c r="R822" s="407"/>
      <c r="T822" s="407"/>
      <c r="U822" s="569"/>
    </row>
    <row r="823" spans="1:21" x14ac:dyDescent="0.25">
      <c r="A823" s="411"/>
      <c r="B823" s="408"/>
      <c r="C823" s="407"/>
      <c r="D823" s="407"/>
      <c r="E823" s="407"/>
      <c r="F823" s="573"/>
      <c r="G823" s="407"/>
      <c r="I823" s="407"/>
      <c r="J823" s="407"/>
      <c r="K823" s="407"/>
      <c r="L823" s="573"/>
      <c r="M823" s="407"/>
      <c r="N823" s="407"/>
      <c r="O823" s="407"/>
      <c r="P823" s="407"/>
      <c r="Q823" s="407"/>
      <c r="R823" s="407"/>
      <c r="T823" s="407"/>
      <c r="U823" s="569"/>
    </row>
    <row r="824" spans="1:21" x14ac:dyDescent="0.25">
      <c r="A824" s="411"/>
      <c r="B824" s="408"/>
      <c r="C824" s="407"/>
      <c r="D824" s="407"/>
      <c r="E824" s="407"/>
      <c r="F824" s="573"/>
      <c r="G824" s="407"/>
      <c r="I824" s="407"/>
      <c r="J824" s="407"/>
      <c r="K824" s="407"/>
      <c r="L824" s="573"/>
      <c r="M824" s="407"/>
      <c r="N824" s="407"/>
      <c r="O824" s="407"/>
      <c r="P824" s="407"/>
      <c r="Q824" s="407"/>
      <c r="R824" s="407"/>
      <c r="T824" s="407"/>
      <c r="U824" s="569"/>
    </row>
    <row r="825" spans="1:21" x14ac:dyDescent="0.25">
      <c r="A825" s="411"/>
      <c r="B825" s="408"/>
      <c r="C825" s="407"/>
      <c r="D825" s="407"/>
      <c r="E825" s="407"/>
      <c r="F825" s="573"/>
      <c r="G825" s="407"/>
      <c r="I825" s="407"/>
      <c r="J825" s="407"/>
      <c r="K825" s="407"/>
      <c r="L825" s="573"/>
      <c r="M825" s="407"/>
      <c r="N825" s="407"/>
      <c r="O825" s="407"/>
      <c r="P825" s="407"/>
      <c r="Q825" s="407"/>
      <c r="R825" s="407"/>
      <c r="T825" s="407"/>
      <c r="U825" s="569"/>
    </row>
    <row r="826" spans="1:21" x14ac:dyDescent="0.25">
      <c r="A826" s="411"/>
      <c r="B826" s="408"/>
      <c r="C826" s="407"/>
      <c r="D826" s="407"/>
      <c r="E826" s="407"/>
      <c r="F826" s="573"/>
      <c r="G826" s="407"/>
      <c r="I826" s="407"/>
      <c r="J826" s="407"/>
      <c r="K826" s="407"/>
      <c r="L826" s="573"/>
      <c r="M826" s="407"/>
      <c r="N826" s="407"/>
      <c r="O826" s="407"/>
      <c r="P826" s="407"/>
      <c r="Q826" s="407"/>
      <c r="R826" s="407"/>
      <c r="T826" s="407"/>
      <c r="U826" s="569"/>
    </row>
    <row r="827" spans="1:21" x14ac:dyDescent="0.25">
      <c r="A827" s="411"/>
      <c r="B827" s="408"/>
      <c r="C827" s="407"/>
      <c r="D827" s="407"/>
      <c r="E827" s="407"/>
      <c r="F827" s="573"/>
      <c r="G827" s="407"/>
      <c r="I827" s="407"/>
      <c r="J827" s="407"/>
      <c r="K827" s="407"/>
      <c r="L827" s="573"/>
      <c r="M827" s="407"/>
      <c r="N827" s="407"/>
      <c r="O827" s="407"/>
      <c r="P827" s="407"/>
      <c r="Q827" s="407"/>
      <c r="R827" s="407"/>
      <c r="T827" s="407"/>
      <c r="U827" s="569"/>
    </row>
    <row r="828" spans="1:21" x14ac:dyDescent="0.25">
      <c r="A828" s="411"/>
      <c r="B828" s="408"/>
      <c r="C828" s="407"/>
      <c r="D828" s="407"/>
      <c r="E828" s="407"/>
      <c r="F828" s="573"/>
      <c r="G828" s="407"/>
      <c r="I828" s="407"/>
      <c r="J828" s="407"/>
      <c r="K828" s="407"/>
      <c r="L828" s="573"/>
      <c r="M828" s="407"/>
      <c r="N828" s="407"/>
      <c r="O828" s="407"/>
      <c r="P828" s="407"/>
      <c r="Q828" s="407"/>
      <c r="R828" s="407"/>
      <c r="T828" s="407"/>
      <c r="U828" s="569"/>
    </row>
    <row r="829" spans="1:21" x14ac:dyDescent="0.25">
      <c r="A829" s="411"/>
      <c r="B829" s="408"/>
      <c r="C829" s="407"/>
      <c r="D829" s="407"/>
      <c r="E829" s="407"/>
      <c r="F829" s="573"/>
      <c r="G829" s="407"/>
      <c r="I829" s="407"/>
      <c r="J829" s="407"/>
      <c r="K829" s="407"/>
      <c r="L829" s="573"/>
      <c r="M829" s="407"/>
      <c r="N829" s="407"/>
      <c r="O829" s="407"/>
      <c r="P829" s="407"/>
      <c r="Q829" s="407"/>
      <c r="R829" s="407"/>
      <c r="T829" s="407"/>
      <c r="U829" s="569"/>
    </row>
    <row r="830" spans="1:21" x14ac:dyDescent="0.25">
      <c r="A830" s="411"/>
      <c r="B830" s="408"/>
      <c r="C830" s="407"/>
      <c r="D830" s="407"/>
      <c r="E830" s="407"/>
      <c r="F830" s="573"/>
      <c r="G830" s="407"/>
      <c r="I830" s="407"/>
      <c r="J830" s="407"/>
      <c r="K830" s="407"/>
      <c r="L830" s="573"/>
      <c r="M830" s="407"/>
      <c r="N830" s="407"/>
      <c r="O830" s="407"/>
      <c r="P830" s="407"/>
      <c r="Q830" s="407"/>
      <c r="R830" s="407"/>
      <c r="T830" s="407"/>
      <c r="U830" s="569"/>
    </row>
    <row r="831" spans="1:21" x14ac:dyDescent="0.25">
      <c r="A831" s="411"/>
      <c r="B831" s="408"/>
      <c r="C831" s="407"/>
      <c r="D831" s="407"/>
      <c r="E831" s="407"/>
      <c r="F831" s="573"/>
      <c r="G831" s="407"/>
      <c r="I831" s="407"/>
      <c r="J831" s="407"/>
      <c r="K831" s="407"/>
      <c r="L831" s="573"/>
      <c r="M831" s="407"/>
      <c r="N831" s="407"/>
      <c r="O831" s="407"/>
      <c r="P831" s="407"/>
      <c r="Q831" s="407"/>
      <c r="R831" s="407"/>
      <c r="T831" s="407"/>
      <c r="U831" s="569"/>
    </row>
    <row r="832" spans="1:21" x14ac:dyDescent="0.25">
      <c r="A832" s="411"/>
      <c r="B832" s="408"/>
      <c r="C832" s="407"/>
      <c r="D832" s="407"/>
      <c r="E832" s="407"/>
      <c r="F832" s="573"/>
      <c r="G832" s="407"/>
      <c r="I832" s="407"/>
      <c r="J832" s="407"/>
      <c r="K832" s="407"/>
      <c r="L832" s="573"/>
      <c r="M832" s="407"/>
      <c r="N832" s="407"/>
      <c r="O832" s="407"/>
      <c r="P832" s="407"/>
      <c r="Q832" s="407"/>
      <c r="R832" s="407"/>
      <c r="T832" s="407"/>
      <c r="U832" s="569"/>
    </row>
    <row r="833" spans="1:21" x14ac:dyDescent="0.25">
      <c r="A833" s="411"/>
      <c r="B833" s="408"/>
      <c r="C833" s="407"/>
      <c r="D833" s="407"/>
      <c r="E833" s="407"/>
      <c r="F833" s="573"/>
      <c r="G833" s="407"/>
      <c r="I833" s="407"/>
      <c r="J833" s="407"/>
      <c r="K833" s="407"/>
      <c r="L833" s="573"/>
      <c r="M833" s="407"/>
      <c r="N833" s="407"/>
      <c r="O833" s="407"/>
      <c r="P833" s="407"/>
      <c r="Q833" s="407"/>
      <c r="R833" s="407"/>
      <c r="T833" s="407"/>
      <c r="U833" s="569"/>
    </row>
    <row r="834" spans="1:21" x14ac:dyDescent="0.25">
      <c r="A834" s="411"/>
      <c r="B834" s="408"/>
      <c r="C834" s="407"/>
      <c r="D834" s="407"/>
      <c r="E834" s="407"/>
      <c r="F834" s="573"/>
      <c r="G834" s="407"/>
      <c r="I834" s="407"/>
      <c r="J834" s="407"/>
      <c r="K834" s="407"/>
      <c r="L834" s="573"/>
      <c r="M834" s="407"/>
      <c r="N834" s="407"/>
      <c r="O834" s="407"/>
      <c r="P834" s="407"/>
      <c r="Q834" s="407"/>
      <c r="R834" s="407"/>
      <c r="T834" s="407"/>
      <c r="U834" s="569"/>
    </row>
    <row r="835" spans="1:21" x14ac:dyDescent="0.25">
      <c r="A835" s="411"/>
      <c r="B835" s="408"/>
      <c r="C835" s="407"/>
      <c r="D835" s="407"/>
      <c r="E835" s="407"/>
      <c r="F835" s="573"/>
      <c r="G835" s="407"/>
      <c r="I835" s="407"/>
      <c r="J835" s="407"/>
      <c r="K835" s="407"/>
      <c r="L835" s="573"/>
      <c r="M835" s="407"/>
      <c r="N835" s="407"/>
      <c r="O835" s="407"/>
      <c r="P835" s="407"/>
      <c r="Q835" s="407"/>
      <c r="R835" s="407"/>
      <c r="T835" s="407"/>
      <c r="U835" s="569"/>
    </row>
    <row r="836" spans="1:21" x14ac:dyDescent="0.25">
      <c r="A836" s="411"/>
      <c r="B836" s="408"/>
      <c r="C836" s="407"/>
      <c r="D836" s="407"/>
      <c r="E836" s="407"/>
      <c r="F836" s="573"/>
      <c r="G836" s="407"/>
      <c r="I836" s="407"/>
      <c r="J836" s="407"/>
      <c r="K836" s="407"/>
      <c r="L836" s="573"/>
      <c r="M836" s="407"/>
      <c r="N836" s="407"/>
      <c r="O836" s="407"/>
      <c r="P836" s="407"/>
      <c r="Q836" s="407"/>
      <c r="R836" s="407"/>
      <c r="T836" s="407"/>
      <c r="U836" s="569"/>
    </row>
    <row r="837" spans="1:21" x14ac:dyDescent="0.25">
      <c r="A837" s="411"/>
      <c r="B837" s="408"/>
      <c r="C837" s="407"/>
      <c r="D837" s="407"/>
      <c r="E837" s="407"/>
      <c r="F837" s="573"/>
      <c r="G837" s="407"/>
      <c r="I837" s="407"/>
      <c r="J837" s="407"/>
      <c r="K837" s="407"/>
      <c r="L837" s="573"/>
      <c r="M837" s="407"/>
      <c r="N837" s="407"/>
      <c r="O837" s="407"/>
      <c r="P837" s="407"/>
      <c r="Q837" s="407"/>
      <c r="R837" s="407"/>
      <c r="T837" s="407"/>
      <c r="U837" s="569"/>
    </row>
    <row r="838" spans="1:21" x14ac:dyDescent="0.25">
      <c r="A838" s="411"/>
      <c r="B838" s="408"/>
      <c r="C838" s="407"/>
      <c r="D838" s="407"/>
      <c r="E838" s="407"/>
      <c r="F838" s="573"/>
      <c r="G838" s="407"/>
      <c r="I838" s="407"/>
      <c r="J838" s="407"/>
      <c r="K838" s="407"/>
      <c r="L838" s="573"/>
      <c r="M838" s="407"/>
      <c r="N838" s="407"/>
      <c r="O838" s="407"/>
      <c r="P838" s="407"/>
      <c r="Q838" s="407"/>
      <c r="R838" s="407"/>
      <c r="T838" s="407"/>
      <c r="U838" s="569"/>
    </row>
    <row r="839" spans="1:21" x14ac:dyDescent="0.25">
      <c r="A839" s="411"/>
      <c r="B839" s="408"/>
      <c r="C839" s="407"/>
      <c r="D839" s="407"/>
      <c r="E839" s="407"/>
      <c r="F839" s="573"/>
      <c r="G839" s="407"/>
      <c r="I839" s="407"/>
      <c r="J839" s="407"/>
      <c r="K839" s="407"/>
      <c r="L839" s="573"/>
      <c r="M839" s="407"/>
      <c r="N839" s="407"/>
      <c r="O839" s="407"/>
      <c r="P839" s="407"/>
      <c r="Q839" s="407"/>
      <c r="R839" s="407"/>
      <c r="T839" s="407"/>
      <c r="U839" s="569"/>
    </row>
    <row r="840" spans="1:21" x14ac:dyDescent="0.25">
      <c r="A840" s="411"/>
      <c r="B840" s="408"/>
      <c r="C840" s="407"/>
      <c r="D840" s="407"/>
      <c r="E840" s="407"/>
      <c r="F840" s="573"/>
      <c r="G840" s="407"/>
      <c r="I840" s="407"/>
      <c r="J840" s="407"/>
      <c r="K840" s="407"/>
      <c r="L840" s="573"/>
      <c r="M840" s="407"/>
      <c r="N840" s="407"/>
      <c r="O840" s="407"/>
      <c r="P840" s="407"/>
      <c r="Q840" s="407"/>
      <c r="R840" s="407"/>
      <c r="T840" s="407"/>
      <c r="U840" s="569"/>
    </row>
    <row r="841" spans="1:21" x14ac:dyDescent="0.25">
      <c r="A841" s="411"/>
      <c r="B841" s="408"/>
      <c r="C841" s="407"/>
      <c r="D841" s="407"/>
      <c r="E841" s="407"/>
      <c r="F841" s="573"/>
      <c r="G841" s="407"/>
      <c r="I841" s="407"/>
      <c r="J841" s="407"/>
      <c r="K841" s="407"/>
      <c r="L841" s="573"/>
      <c r="M841" s="407"/>
      <c r="N841" s="407"/>
      <c r="O841" s="407"/>
      <c r="P841" s="407"/>
      <c r="Q841" s="407"/>
      <c r="R841" s="407"/>
      <c r="T841" s="407"/>
      <c r="U841" s="569"/>
    </row>
    <row r="842" spans="1:21" x14ac:dyDescent="0.25">
      <c r="A842" s="411"/>
      <c r="B842" s="408"/>
      <c r="C842" s="407"/>
      <c r="D842" s="407"/>
      <c r="E842" s="407"/>
      <c r="F842" s="573"/>
      <c r="G842" s="407"/>
      <c r="I842" s="407"/>
      <c r="J842" s="407"/>
      <c r="K842" s="407"/>
      <c r="L842" s="573"/>
      <c r="M842" s="407"/>
      <c r="N842" s="407"/>
      <c r="O842" s="407"/>
      <c r="P842" s="407"/>
      <c r="Q842" s="407"/>
      <c r="R842" s="407"/>
      <c r="T842" s="407"/>
      <c r="U842" s="569"/>
    </row>
    <row r="843" spans="1:21" x14ac:dyDescent="0.25">
      <c r="A843" s="411"/>
      <c r="B843" s="408"/>
      <c r="C843" s="407"/>
      <c r="D843" s="407"/>
      <c r="E843" s="407"/>
      <c r="F843" s="573"/>
      <c r="G843" s="407"/>
      <c r="I843" s="407"/>
      <c r="J843" s="407"/>
      <c r="K843" s="407"/>
      <c r="L843" s="573"/>
      <c r="M843" s="407"/>
      <c r="N843" s="407"/>
      <c r="O843" s="407"/>
      <c r="P843" s="407"/>
      <c r="Q843" s="407"/>
      <c r="R843" s="407"/>
      <c r="T843" s="407"/>
      <c r="U843" s="569"/>
    </row>
    <row r="844" spans="1:21" x14ac:dyDescent="0.25">
      <c r="A844" s="411"/>
      <c r="B844" s="408"/>
      <c r="C844" s="407"/>
      <c r="D844" s="407"/>
      <c r="E844" s="407"/>
      <c r="F844" s="573"/>
      <c r="G844" s="407"/>
      <c r="I844" s="407"/>
      <c r="J844" s="407"/>
      <c r="K844" s="407"/>
      <c r="L844" s="573"/>
      <c r="M844" s="407"/>
      <c r="N844" s="407"/>
      <c r="O844" s="407"/>
      <c r="P844" s="407"/>
      <c r="Q844" s="407"/>
      <c r="R844" s="407"/>
      <c r="T844" s="407"/>
      <c r="U844" s="569"/>
    </row>
    <row r="845" spans="1:21" x14ac:dyDescent="0.25">
      <c r="A845" s="411"/>
      <c r="B845" s="408"/>
      <c r="C845" s="407"/>
      <c r="D845" s="407"/>
      <c r="E845" s="407"/>
      <c r="F845" s="573"/>
      <c r="G845" s="407"/>
      <c r="I845" s="407"/>
      <c r="J845" s="407"/>
      <c r="K845" s="407"/>
      <c r="L845" s="573"/>
      <c r="M845" s="407"/>
      <c r="N845" s="407"/>
      <c r="O845" s="407"/>
      <c r="P845" s="407"/>
      <c r="Q845" s="407"/>
      <c r="R845" s="407"/>
      <c r="T845" s="407"/>
      <c r="U845" s="569"/>
    </row>
    <row r="846" spans="1:21" x14ac:dyDescent="0.25">
      <c r="A846" s="411"/>
      <c r="B846" s="408"/>
      <c r="C846" s="407"/>
      <c r="D846" s="407"/>
      <c r="E846" s="407"/>
      <c r="F846" s="573"/>
      <c r="G846" s="407"/>
      <c r="I846" s="407"/>
      <c r="J846" s="407"/>
      <c r="K846" s="407"/>
      <c r="L846" s="573"/>
      <c r="M846" s="407"/>
      <c r="N846" s="407"/>
      <c r="O846" s="407"/>
      <c r="P846" s="407"/>
      <c r="Q846" s="407"/>
      <c r="R846" s="407"/>
      <c r="T846" s="407"/>
      <c r="U846" s="569"/>
    </row>
    <row r="847" spans="1:21" x14ac:dyDescent="0.25">
      <c r="A847" s="411"/>
      <c r="B847" s="408"/>
      <c r="C847" s="407"/>
      <c r="D847" s="407"/>
      <c r="E847" s="407"/>
      <c r="F847" s="573"/>
      <c r="G847" s="407"/>
      <c r="I847" s="407"/>
      <c r="J847" s="407"/>
      <c r="K847" s="407"/>
      <c r="L847" s="573"/>
      <c r="M847" s="407"/>
      <c r="N847" s="407"/>
      <c r="O847" s="407"/>
      <c r="P847" s="407"/>
      <c r="Q847" s="407"/>
      <c r="R847" s="407"/>
      <c r="T847" s="407"/>
      <c r="U847" s="569"/>
    </row>
    <row r="848" spans="1:21" x14ac:dyDescent="0.25">
      <c r="A848" s="411"/>
      <c r="B848" s="408"/>
      <c r="C848" s="407"/>
      <c r="D848" s="407"/>
      <c r="E848" s="407"/>
      <c r="F848" s="573"/>
      <c r="G848" s="407"/>
      <c r="I848" s="407"/>
      <c r="J848" s="407"/>
      <c r="K848" s="407"/>
      <c r="L848" s="573"/>
      <c r="M848" s="407"/>
      <c r="N848" s="407"/>
      <c r="O848" s="407"/>
      <c r="P848" s="407"/>
      <c r="Q848" s="407"/>
      <c r="R848" s="407"/>
      <c r="T848" s="407"/>
      <c r="U848" s="569"/>
    </row>
    <row r="849" spans="1:21" x14ac:dyDescent="0.25">
      <c r="A849" s="411"/>
      <c r="B849" s="408"/>
      <c r="C849" s="407"/>
      <c r="D849" s="407"/>
      <c r="E849" s="407"/>
      <c r="F849" s="573"/>
      <c r="G849" s="407"/>
      <c r="I849" s="407"/>
      <c r="J849" s="407"/>
      <c r="K849" s="407"/>
      <c r="L849" s="573"/>
      <c r="M849" s="407"/>
      <c r="N849" s="407"/>
      <c r="O849" s="407"/>
      <c r="P849" s="407"/>
      <c r="Q849" s="407"/>
      <c r="R849" s="407"/>
      <c r="T849" s="407"/>
      <c r="U849" s="569"/>
    </row>
    <row r="850" spans="1:21" x14ac:dyDescent="0.25">
      <c r="A850" s="411"/>
      <c r="B850" s="408"/>
      <c r="C850" s="407"/>
      <c r="D850" s="407"/>
      <c r="E850" s="407"/>
      <c r="F850" s="573"/>
      <c r="G850" s="407"/>
      <c r="I850" s="407"/>
      <c r="J850" s="407"/>
      <c r="K850" s="407"/>
      <c r="L850" s="573"/>
      <c r="M850" s="407"/>
      <c r="N850" s="407"/>
      <c r="O850" s="407"/>
      <c r="P850" s="407"/>
      <c r="Q850" s="407"/>
      <c r="R850" s="407"/>
      <c r="T850" s="407"/>
      <c r="U850" s="569"/>
    </row>
    <row r="851" spans="1:21" x14ac:dyDescent="0.25">
      <c r="A851" s="411"/>
      <c r="B851" s="408"/>
      <c r="C851" s="407"/>
      <c r="D851" s="407"/>
      <c r="E851" s="407"/>
      <c r="F851" s="573"/>
      <c r="G851" s="407"/>
      <c r="I851" s="407"/>
      <c r="J851" s="407"/>
      <c r="K851" s="407"/>
      <c r="L851" s="573"/>
      <c r="M851" s="407"/>
      <c r="N851" s="407"/>
      <c r="O851" s="407"/>
      <c r="P851" s="407"/>
      <c r="Q851" s="407"/>
      <c r="R851" s="407"/>
      <c r="T851" s="407"/>
      <c r="U851" s="569"/>
    </row>
    <row r="852" spans="1:21" x14ac:dyDescent="0.25">
      <c r="A852" s="411"/>
      <c r="B852" s="408"/>
      <c r="C852" s="407"/>
      <c r="D852" s="407"/>
      <c r="E852" s="407"/>
      <c r="F852" s="573"/>
      <c r="G852" s="407"/>
      <c r="I852" s="407"/>
      <c r="J852" s="407"/>
      <c r="K852" s="407"/>
      <c r="L852" s="573"/>
      <c r="M852" s="407"/>
      <c r="N852" s="407"/>
      <c r="O852" s="407"/>
      <c r="P852" s="407"/>
      <c r="Q852" s="407"/>
      <c r="R852" s="407"/>
      <c r="T852" s="407"/>
      <c r="U852" s="569"/>
    </row>
    <row r="853" spans="1:21" x14ac:dyDescent="0.25">
      <c r="A853" s="411"/>
      <c r="B853" s="408"/>
      <c r="C853" s="407"/>
      <c r="D853" s="407"/>
      <c r="E853" s="407"/>
      <c r="F853" s="573"/>
      <c r="G853" s="407"/>
      <c r="I853" s="407"/>
      <c r="J853" s="407"/>
      <c r="K853" s="407"/>
      <c r="L853" s="573"/>
      <c r="M853" s="407"/>
      <c r="N853" s="407"/>
      <c r="O853" s="407"/>
      <c r="P853" s="407"/>
      <c r="Q853" s="407"/>
      <c r="R853" s="407"/>
      <c r="T853" s="407"/>
      <c r="U853" s="569"/>
    </row>
    <row r="854" spans="1:21" x14ac:dyDescent="0.25">
      <c r="A854" s="411"/>
      <c r="B854" s="408"/>
      <c r="C854" s="407"/>
      <c r="D854" s="407"/>
      <c r="E854" s="407"/>
      <c r="F854" s="573"/>
      <c r="G854" s="407"/>
      <c r="I854" s="407"/>
      <c r="J854" s="407"/>
      <c r="K854" s="407"/>
      <c r="L854" s="573"/>
      <c r="M854" s="407"/>
      <c r="N854" s="407"/>
      <c r="O854" s="407"/>
      <c r="P854" s="407"/>
      <c r="Q854" s="407"/>
      <c r="R854" s="407"/>
      <c r="T854" s="407"/>
      <c r="U854" s="569"/>
    </row>
    <row r="855" spans="1:21" x14ac:dyDescent="0.25">
      <c r="A855" s="411"/>
      <c r="B855" s="408"/>
      <c r="C855" s="407"/>
      <c r="D855" s="407"/>
      <c r="E855" s="407"/>
      <c r="F855" s="573"/>
      <c r="G855" s="407"/>
      <c r="I855" s="407"/>
      <c r="J855" s="407"/>
      <c r="K855" s="407"/>
      <c r="L855" s="573"/>
      <c r="M855" s="407"/>
      <c r="N855" s="407"/>
      <c r="O855" s="407"/>
      <c r="P855" s="407"/>
      <c r="Q855" s="407"/>
      <c r="R855" s="407"/>
      <c r="T855" s="407"/>
      <c r="U855" s="569"/>
    </row>
    <row r="856" spans="1:21" x14ac:dyDescent="0.25">
      <c r="A856" s="411"/>
      <c r="B856" s="408"/>
      <c r="C856" s="407"/>
      <c r="D856" s="407"/>
      <c r="E856" s="407"/>
      <c r="F856" s="573"/>
      <c r="G856" s="407"/>
      <c r="I856" s="407"/>
      <c r="J856" s="407"/>
      <c r="K856" s="407"/>
      <c r="L856" s="573"/>
      <c r="M856" s="407"/>
      <c r="N856" s="407"/>
      <c r="O856" s="407"/>
      <c r="P856" s="407"/>
      <c r="Q856" s="407"/>
      <c r="R856" s="407"/>
      <c r="T856" s="407"/>
      <c r="U856" s="569"/>
    </row>
    <row r="857" spans="1:21" x14ac:dyDescent="0.25">
      <c r="A857" s="411"/>
      <c r="B857" s="408"/>
      <c r="C857" s="407"/>
      <c r="D857" s="407"/>
      <c r="E857" s="407"/>
      <c r="F857" s="573"/>
      <c r="G857" s="407"/>
      <c r="I857" s="407"/>
      <c r="J857" s="407"/>
      <c r="K857" s="407"/>
      <c r="L857" s="573"/>
      <c r="M857" s="407"/>
      <c r="N857" s="407"/>
      <c r="O857" s="407"/>
      <c r="P857" s="407"/>
      <c r="Q857" s="407"/>
      <c r="R857" s="407"/>
      <c r="T857" s="407"/>
      <c r="U857" s="569"/>
    </row>
    <row r="858" spans="1:21" x14ac:dyDescent="0.25">
      <c r="A858" s="411"/>
      <c r="B858" s="408"/>
      <c r="C858" s="407"/>
      <c r="D858" s="407"/>
      <c r="E858" s="407"/>
      <c r="F858" s="573"/>
      <c r="G858" s="407"/>
      <c r="I858" s="407"/>
      <c r="J858" s="407"/>
      <c r="K858" s="407"/>
      <c r="L858" s="573"/>
      <c r="M858" s="407"/>
      <c r="N858" s="407"/>
      <c r="O858" s="407"/>
      <c r="P858" s="407"/>
      <c r="Q858" s="407"/>
      <c r="R858" s="407"/>
      <c r="T858" s="407"/>
      <c r="U858" s="569"/>
    </row>
    <row r="859" spans="1:21" x14ac:dyDescent="0.25">
      <c r="A859" s="411"/>
      <c r="B859" s="408"/>
      <c r="C859" s="407"/>
      <c r="D859" s="407"/>
      <c r="E859" s="407"/>
      <c r="F859" s="573"/>
      <c r="G859" s="407"/>
      <c r="I859" s="407"/>
      <c r="J859" s="407"/>
      <c r="K859" s="407"/>
      <c r="L859" s="573"/>
      <c r="M859" s="407"/>
      <c r="N859" s="407"/>
      <c r="O859" s="407"/>
      <c r="P859" s="407"/>
      <c r="Q859" s="407"/>
      <c r="R859" s="407"/>
      <c r="T859" s="407"/>
      <c r="U859" s="569"/>
    </row>
    <row r="860" spans="1:21" x14ac:dyDescent="0.25">
      <c r="A860" s="411"/>
      <c r="B860" s="408"/>
      <c r="C860" s="407"/>
      <c r="D860" s="407"/>
      <c r="E860" s="407"/>
      <c r="F860" s="573"/>
      <c r="G860" s="407"/>
      <c r="I860" s="407"/>
      <c r="J860" s="407"/>
      <c r="K860" s="407"/>
      <c r="L860" s="573"/>
      <c r="M860" s="407"/>
      <c r="N860" s="407"/>
      <c r="O860" s="407"/>
      <c r="P860" s="407"/>
      <c r="Q860" s="407"/>
      <c r="R860" s="407"/>
      <c r="T860" s="407"/>
      <c r="U860" s="569"/>
    </row>
    <row r="861" spans="1:21" x14ac:dyDescent="0.25">
      <c r="A861" s="411"/>
      <c r="B861" s="408"/>
      <c r="C861" s="407"/>
      <c r="D861" s="407"/>
      <c r="E861" s="407"/>
      <c r="F861" s="573"/>
      <c r="G861" s="407"/>
      <c r="I861" s="407"/>
      <c r="J861" s="407"/>
      <c r="K861" s="407"/>
      <c r="L861" s="573"/>
      <c r="M861" s="407"/>
      <c r="N861" s="407"/>
      <c r="O861" s="407"/>
      <c r="P861" s="407"/>
      <c r="Q861" s="407"/>
      <c r="R861" s="407"/>
      <c r="T861" s="407"/>
      <c r="U861" s="569"/>
    </row>
    <row r="862" spans="1:21" x14ac:dyDescent="0.25">
      <c r="A862" s="411"/>
      <c r="B862" s="408"/>
      <c r="C862" s="407"/>
      <c r="D862" s="407"/>
      <c r="E862" s="407"/>
      <c r="F862" s="573"/>
      <c r="G862" s="407"/>
      <c r="I862" s="407"/>
      <c r="J862" s="407"/>
      <c r="K862" s="407"/>
      <c r="L862" s="573"/>
      <c r="M862" s="407"/>
      <c r="N862" s="407"/>
      <c r="O862" s="407"/>
      <c r="P862" s="407"/>
      <c r="Q862" s="407"/>
      <c r="R862" s="407"/>
      <c r="T862" s="407"/>
      <c r="U862" s="569"/>
    </row>
    <row r="863" spans="1:21" x14ac:dyDescent="0.25">
      <c r="A863" s="411"/>
      <c r="B863" s="408"/>
      <c r="C863" s="407"/>
      <c r="D863" s="407"/>
      <c r="E863" s="407"/>
      <c r="F863" s="573"/>
      <c r="G863" s="407"/>
      <c r="I863" s="407"/>
      <c r="J863" s="407"/>
      <c r="K863" s="407"/>
      <c r="L863" s="573"/>
      <c r="M863" s="407"/>
      <c r="N863" s="407"/>
      <c r="O863" s="407"/>
      <c r="P863" s="407"/>
      <c r="Q863" s="407"/>
      <c r="R863" s="407"/>
      <c r="T863" s="407"/>
      <c r="U863" s="569"/>
    </row>
    <row r="864" spans="1:21" x14ac:dyDescent="0.25">
      <c r="A864" s="411"/>
      <c r="B864" s="408"/>
      <c r="C864" s="407"/>
      <c r="D864" s="407"/>
      <c r="E864" s="407"/>
      <c r="F864" s="573"/>
      <c r="G864" s="407"/>
      <c r="I864" s="407"/>
      <c r="J864" s="407"/>
      <c r="K864" s="407"/>
      <c r="L864" s="573"/>
      <c r="M864" s="407"/>
      <c r="N864" s="407"/>
      <c r="O864" s="407"/>
      <c r="P864" s="407"/>
      <c r="Q864" s="407"/>
      <c r="R864" s="407"/>
      <c r="T864" s="407"/>
      <c r="U864" s="569"/>
    </row>
    <row r="865" spans="1:21" x14ac:dyDescent="0.25">
      <c r="A865" s="411"/>
      <c r="B865" s="408"/>
      <c r="C865" s="407"/>
      <c r="D865" s="407"/>
      <c r="E865" s="407"/>
      <c r="F865" s="573"/>
      <c r="G865" s="407"/>
      <c r="I865" s="407"/>
      <c r="J865" s="407"/>
      <c r="K865" s="407"/>
      <c r="L865" s="573"/>
      <c r="M865" s="407"/>
      <c r="N865" s="407"/>
      <c r="O865" s="407"/>
      <c r="P865" s="407"/>
      <c r="Q865" s="407"/>
      <c r="R865" s="407"/>
      <c r="T865" s="407"/>
      <c r="U865" s="569"/>
    </row>
    <row r="866" spans="1:21" x14ac:dyDescent="0.25">
      <c r="A866" s="411"/>
      <c r="B866" s="408"/>
      <c r="C866" s="407"/>
      <c r="D866" s="407"/>
      <c r="E866" s="407"/>
      <c r="F866" s="573"/>
      <c r="G866" s="407"/>
      <c r="I866" s="407"/>
      <c r="J866" s="407"/>
      <c r="K866" s="407"/>
      <c r="L866" s="573"/>
      <c r="M866" s="407"/>
      <c r="N866" s="407"/>
      <c r="O866" s="407"/>
      <c r="P866" s="407"/>
      <c r="Q866" s="407"/>
      <c r="R866" s="407"/>
      <c r="T866" s="407"/>
      <c r="U866" s="569"/>
    </row>
    <row r="867" spans="1:21" x14ac:dyDescent="0.25">
      <c r="A867" s="411"/>
      <c r="B867" s="408"/>
      <c r="C867" s="407"/>
      <c r="D867" s="407"/>
      <c r="E867" s="407"/>
      <c r="F867" s="573"/>
      <c r="G867" s="407"/>
      <c r="I867" s="407"/>
      <c r="J867" s="407"/>
      <c r="K867" s="407"/>
      <c r="L867" s="573"/>
      <c r="M867" s="407"/>
      <c r="N867" s="407"/>
      <c r="O867" s="407"/>
      <c r="P867" s="407"/>
      <c r="Q867" s="407"/>
      <c r="R867" s="407"/>
      <c r="T867" s="407"/>
      <c r="U867" s="569"/>
    </row>
    <row r="868" spans="1:21" x14ac:dyDescent="0.25">
      <c r="A868" s="411"/>
      <c r="B868" s="408"/>
      <c r="C868" s="407"/>
      <c r="D868" s="407"/>
      <c r="E868" s="407"/>
      <c r="F868" s="573"/>
      <c r="G868" s="407"/>
      <c r="I868" s="407"/>
      <c r="J868" s="407"/>
      <c r="K868" s="407"/>
      <c r="L868" s="573"/>
      <c r="M868" s="407"/>
      <c r="N868" s="407"/>
      <c r="O868" s="407"/>
      <c r="P868" s="407"/>
      <c r="Q868" s="407"/>
      <c r="R868" s="407"/>
      <c r="T868" s="407"/>
      <c r="U868" s="569"/>
    </row>
    <row r="869" spans="1:21" x14ac:dyDescent="0.25">
      <c r="A869" s="411"/>
      <c r="B869" s="408"/>
      <c r="C869" s="407"/>
      <c r="D869" s="407"/>
      <c r="E869" s="407"/>
      <c r="F869" s="573"/>
      <c r="G869" s="407"/>
      <c r="I869" s="407"/>
      <c r="J869" s="407"/>
      <c r="K869" s="407"/>
      <c r="L869" s="573"/>
      <c r="M869" s="407"/>
      <c r="N869" s="407"/>
      <c r="O869" s="407"/>
      <c r="P869" s="407"/>
      <c r="Q869" s="407"/>
      <c r="R869" s="407"/>
      <c r="T869" s="407"/>
      <c r="U869" s="569"/>
    </row>
    <row r="870" spans="1:21" x14ac:dyDescent="0.25">
      <c r="A870" s="411"/>
      <c r="B870" s="408"/>
      <c r="C870" s="407"/>
      <c r="D870" s="407"/>
      <c r="E870" s="407"/>
      <c r="F870" s="573"/>
      <c r="G870" s="407"/>
      <c r="I870" s="407"/>
      <c r="J870" s="407"/>
      <c r="K870" s="407"/>
      <c r="L870" s="573"/>
      <c r="M870" s="407"/>
      <c r="N870" s="407"/>
      <c r="O870" s="407"/>
      <c r="P870" s="407"/>
      <c r="Q870" s="407"/>
      <c r="R870" s="407"/>
      <c r="T870" s="407"/>
      <c r="U870" s="569"/>
    </row>
    <row r="871" spans="1:21" x14ac:dyDescent="0.25">
      <c r="A871" s="411"/>
      <c r="B871" s="408"/>
      <c r="C871" s="407"/>
      <c r="D871" s="407"/>
      <c r="E871" s="407"/>
      <c r="F871" s="573"/>
      <c r="G871" s="407"/>
      <c r="I871" s="407"/>
      <c r="J871" s="407"/>
      <c r="K871" s="407"/>
      <c r="L871" s="573"/>
      <c r="M871" s="407"/>
      <c r="N871" s="407"/>
      <c r="O871" s="407"/>
      <c r="P871" s="407"/>
      <c r="Q871" s="407"/>
      <c r="R871" s="407"/>
      <c r="T871" s="407"/>
      <c r="U871" s="569"/>
    </row>
    <row r="872" spans="1:21" x14ac:dyDescent="0.25">
      <c r="A872" s="411"/>
      <c r="B872" s="408"/>
      <c r="C872" s="407"/>
      <c r="D872" s="407"/>
      <c r="E872" s="407"/>
      <c r="F872" s="573"/>
      <c r="G872" s="407"/>
      <c r="I872" s="407"/>
      <c r="J872" s="407"/>
      <c r="K872" s="407"/>
      <c r="L872" s="573"/>
      <c r="M872" s="407"/>
      <c r="N872" s="407"/>
      <c r="O872" s="407"/>
      <c r="P872" s="407"/>
      <c r="Q872" s="407"/>
      <c r="R872" s="407"/>
      <c r="T872" s="407"/>
      <c r="U872" s="569"/>
    </row>
    <row r="873" spans="1:21" x14ac:dyDescent="0.25">
      <c r="A873" s="411"/>
      <c r="B873" s="408"/>
      <c r="C873" s="407"/>
      <c r="D873" s="407"/>
      <c r="E873" s="407"/>
      <c r="F873" s="573"/>
      <c r="G873" s="407"/>
      <c r="I873" s="407"/>
      <c r="J873" s="407"/>
      <c r="K873" s="407"/>
      <c r="L873" s="573"/>
      <c r="M873" s="407"/>
      <c r="N873" s="407"/>
      <c r="O873" s="407"/>
      <c r="P873" s="407"/>
      <c r="Q873" s="407"/>
      <c r="R873" s="407"/>
      <c r="T873" s="407"/>
      <c r="U873" s="569"/>
    </row>
    <row r="874" spans="1:21" x14ac:dyDescent="0.25">
      <c r="A874" s="411"/>
      <c r="B874" s="408"/>
      <c r="C874" s="407"/>
      <c r="D874" s="407"/>
      <c r="E874" s="407"/>
      <c r="F874" s="573"/>
      <c r="G874" s="407"/>
      <c r="I874" s="407"/>
      <c r="J874" s="407"/>
      <c r="K874" s="407"/>
      <c r="L874" s="573"/>
      <c r="M874" s="407"/>
      <c r="N874" s="407"/>
      <c r="O874" s="407"/>
      <c r="P874" s="407"/>
      <c r="Q874" s="407"/>
      <c r="R874" s="407"/>
      <c r="T874" s="407"/>
      <c r="U874" s="569"/>
    </row>
    <row r="875" spans="1:21" x14ac:dyDescent="0.25">
      <c r="A875" s="411"/>
      <c r="B875" s="408"/>
      <c r="C875" s="407"/>
      <c r="D875" s="407"/>
      <c r="E875" s="407"/>
      <c r="F875" s="573"/>
      <c r="G875" s="407"/>
      <c r="I875" s="407"/>
      <c r="J875" s="407"/>
      <c r="K875" s="407"/>
      <c r="L875" s="573"/>
      <c r="M875" s="407"/>
      <c r="N875" s="407"/>
      <c r="O875" s="407"/>
      <c r="P875" s="407"/>
      <c r="Q875" s="407"/>
      <c r="R875" s="407"/>
      <c r="T875" s="407"/>
      <c r="U875" s="569"/>
    </row>
    <row r="876" spans="1:21" x14ac:dyDescent="0.25">
      <c r="A876" s="411"/>
      <c r="B876" s="408"/>
      <c r="C876" s="407"/>
      <c r="D876" s="407"/>
      <c r="E876" s="407"/>
      <c r="F876" s="573"/>
      <c r="G876" s="407"/>
      <c r="I876" s="407"/>
      <c r="J876" s="407"/>
      <c r="K876" s="407"/>
      <c r="L876" s="573"/>
      <c r="M876" s="407"/>
      <c r="N876" s="407"/>
      <c r="O876" s="407"/>
      <c r="P876" s="407"/>
      <c r="Q876" s="407"/>
      <c r="R876" s="407"/>
      <c r="T876" s="407"/>
      <c r="U876" s="569"/>
    </row>
    <row r="877" spans="1:21" x14ac:dyDescent="0.25">
      <c r="A877" s="411"/>
      <c r="B877" s="408"/>
      <c r="C877" s="407"/>
      <c r="D877" s="407"/>
      <c r="E877" s="407"/>
      <c r="F877" s="573"/>
      <c r="G877" s="407"/>
      <c r="I877" s="407"/>
      <c r="J877" s="407"/>
      <c r="K877" s="407"/>
      <c r="L877" s="573"/>
      <c r="M877" s="407"/>
      <c r="N877" s="407"/>
      <c r="O877" s="407"/>
      <c r="P877" s="407"/>
      <c r="Q877" s="407"/>
      <c r="R877" s="407"/>
      <c r="T877" s="407"/>
      <c r="U877" s="569"/>
    </row>
    <row r="878" spans="1:21" x14ac:dyDescent="0.25">
      <c r="A878" s="411"/>
      <c r="B878" s="408"/>
      <c r="C878" s="407"/>
      <c r="D878" s="407"/>
      <c r="E878" s="407"/>
      <c r="F878" s="573"/>
      <c r="G878" s="407"/>
      <c r="I878" s="407"/>
      <c r="J878" s="407"/>
      <c r="K878" s="407"/>
      <c r="L878" s="573"/>
      <c r="M878" s="407"/>
      <c r="N878" s="407"/>
      <c r="O878" s="407"/>
      <c r="P878" s="407"/>
      <c r="Q878" s="407"/>
      <c r="R878" s="407"/>
      <c r="T878" s="407"/>
      <c r="U878" s="569"/>
    </row>
    <row r="879" spans="1:21" x14ac:dyDescent="0.25">
      <c r="A879" s="411"/>
      <c r="B879" s="408"/>
      <c r="C879" s="407"/>
      <c r="D879" s="407"/>
      <c r="E879" s="407"/>
      <c r="F879" s="573"/>
      <c r="G879" s="407"/>
      <c r="I879" s="407"/>
      <c r="J879" s="407"/>
      <c r="K879" s="407"/>
      <c r="L879" s="573"/>
      <c r="M879" s="407"/>
      <c r="N879" s="407"/>
      <c r="O879" s="407"/>
      <c r="P879" s="407"/>
      <c r="Q879" s="407"/>
      <c r="R879" s="407"/>
      <c r="T879" s="407"/>
      <c r="U879" s="569"/>
    </row>
    <row r="880" spans="1:21" x14ac:dyDescent="0.25">
      <c r="A880" s="411"/>
      <c r="B880" s="408"/>
      <c r="C880" s="407"/>
      <c r="D880" s="407"/>
      <c r="E880" s="407"/>
      <c r="F880" s="573"/>
      <c r="G880" s="407"/>
      <c r="I880" s="407"/>
      <c r="J880" s="407"/>
      <c r="K880" s="407"/>
      <c r="L880" s="573"/>
      <c r="M880" s="407"/>
      <c r="N880" s="407"/>
      <c r="O880" s="407"/>
      <c r="P880" s="407"/>
      <c r="Q880" s="407"/>
      <c r="R880" s="407"/>
      <c r="T880" s="407"/>
      <c r="U880" s="569"/>
    </row>
    <row r="881" spans="1:21" x14ac:dyDescent="0.25">
      <c r="A881" s="411"/>
      <c r="B881" s="408"/>
      <c r="C881" s="407"/>
      <c r="D881" s="407"/>
      <c r="E881" s="407"/>
      <c r="F881" s="573"/>
      <c r="G881" s="407"/>
      <c r="I881" s="407"/>
      <c r="J881" s="407"/>
      <c r="K881" s="407"/>
      <c r="L881" s="573"/>
      <c r="M881" s="407"/>
      <c r="N881" s="407"/>
      <c r="O881" s="407"/>
      <c r="P881" s="407"/>
      <c r="Q881" s="407"/>
      <c r="R881" s="407"/>
      <c r="T881" s="407"/>
      <c r="U881" s="569"/>
    </row>
    <row r="882" spans="1:21" x14ac:dyDescent="0.25">
      <c r="A882" s="411"/>
      <c r="B882" s="408"/>
      <c r="C882" s="407"/>
      <c r="D882" s="407"/>
      <c r="E882" s="407"/>
      <c r="F882" s="573"/>
      <c r="G882" s="407"/>
      <c r="I882" s="407"/>
      <c r="J882" s="407"/>
      <c r="K882" s="407"/>
      <c r="L882" s="573"/>
      <c r="M882" s="407"/>
      <c r="N882" s="407"/>
      <c r="O882" s="407"/>
      <c r="P882" s="407"/>
      <c r="Q882" s="407"/>
      <c r="R882" s="407"/>
      <c r="T882" s="407"/>
      <c r="U882" s="569"/>
    </row>
    <row r="883" spans="1:21" x14ac:dyDescent="0.25">
      <c r="A883" s="411"/>
      <c r="B883" s="408"/>
      <c r="C883" s="407"/>
      <c r="D883" s="407"/>
      <c r="E883" s="407"/>
      <c r="F883" s="573"/>
      <c r="G883" s="407"/>
      <c r="I883" s="407"/>
      <c r="J883" s="407"/>
      <c r="K883" s="407"/>
      <c r="L883" s="573"/>
      <c r="M883" s="407"/>
      <c r="N883" s="407"/>
      <c r="O883" s="407"/>
      <c r="P883" s="407"/>
      <c r="Q883" s="407"/>
      <c r="R883" s="407"/>
      <c r="T883" s="407"/>
      <c r="U883" s="569"/>
    </row>
    <row r="884" spans="1:21" x14ac:dyDescent="0.25">
      <c r="A884" s="411"/>
      <c r="B884" s="408"/>
      <c r="C884" s="407"/>
      <c r="D884" s="407"/>
      <c r="E884" s="407"/>
      <c r="F884" s="573"/>
      <c r="G884" s="407"/>
      <c r="I884" s="407"/>
      <c r="J884" s="407"/>
      <c r="K884" s="407"/>
      <c r="L884" s="573"/>
      <c r="M884" s="407"/>
      <c r="N884" s="407"/>
      <c r="O884" s="407"/>
      <c r="P884" s="407"/>
      <c r="Q884" s="407"/>
      <c r="R884" s="407"/>
      <c r="T884" s="407"/>
      <c r="U884" s="569"/>
    </row>
    <row r="885" spans="1:21" x14ac:dyDescent="0.25">
      <c r="A885" s="411"/>
      <c r="B885" s="408"/>
      <c r="C885" s="407"/>
      <c r="D885" s="407"/>
      <c r="E885" s="407"/>
      <c r="F885" s="573"/>
      <c r="G885" s="407"/>
      <c r="I885" s="407"/>
      <c r="J885" s="407"/>
      <c r="K885" s="407"/>
      <c r="L885" s="573"/>
      <c r="M885" s="407"/>
      <c r="N885" s="407"/>
      <c r="O885" s="407"/>
      <c r="P885" s="407"/>
      <c r="Q885" s="407"/>
      <c r="R885" s="407"/>
      <c r="T885" s="407"/>
      <c r="U885" s="569"/>
    </row>
    <row r="886" spans="1:21" x14ac:dyDescent="0.25">
      <c r="A886" s="411"/>
      <c r="B886" s="408"/>
      <c r="C886" s="407"/>
      <c r="D886" s="407"/>
      <c r="E886" s="407"/>
      <c r="F886" s="573"/>
      <c r="G886" s="407"/>
      <c r="I886" s="407"/>
      <c r="J886" s="407"/>
      <c r="K886" s="407"/>
      <c r="L886" s="573"/>
      <c r="M886" s="407"/>
      <c r="N886" s="407"/>
      <c r="O886" s="407"/>
      <c r="P886" s="407"/>
      <c r="Q886" s="407"/>
      <c r="R886" s="407"/>
      <c r="T886" s="407"/>
      <c r="U886" s="569"/>
    </row>
    <row r="887" spans="1:21" x14ac:dyDescent="0.25">
      <c r="A887" s="411"/>
      <c r="B887" s="408"/>
      <c r="C887" s="407"/>
      <c r="D887" s="407"/>
      <c r="E887" s="407"/>
      <c r="F887" s="573"/>
      <c r="G887" s="407"/>
      <c r="I887" s="407"/>
      <c r="J887" s="407"/>
      <c r="K887" s="407"/>
      <c r="L887" s="573"/>
      <c r="M887" s="407"/>
      <c r="N887" s="407"/>
      <c r="O887" s="407"/>
      <c r="P887" s="407"/>
      <c r="Q887" s="407"/>
      <c r="R887" s="407"/>
      <c r="T887" s="407"/>
      <c r="U887" s="569"/>
    </row>
    <row r="888" spans="1:21" x14ac:dyDescent="0.25">
      <c r="A888" s="411"/>
      <c r="B888" s="408"/>
      <c r="C888" s="407"/>
      <c r="D888" s="407"/>
      <c r="E888" s="407"/>
      <c r="F888" s="573"/>
      <c r="G888" s="407"/>
      <c r="I888" s="407"/>
      <c r="J888" s="407"/>
      <c r="K888" s="407"/>
      <c r="L888" s="573"/>
      <c r="M888" s="407"/>
      <c r="N888" s="407"/>
      <c r="O888" s="407"/>
      <c r="P888" s="407"/>
      <c r="Q888" s="407"/>
      <c r="R888" s="407"/>
      <c r="T888" s="407"/>
      <c r="U888" s="569"/>
    </row>
    <row r="889" spans="1:21" x14ac:dyDescent="0.25">
      <c r="A889" s="411"/>
      <c r="B889" s="408"/>
      <c r="C889" s="407"/>
      <c r="D889" s="407"/>
      <c r="E889" s="407"/>
      <c r="F889" s="573"/>
      <c r="G889" s="407"/>
      <c r="I889" s="407"/>
      <c r="J889" s="407"/>
      <c r="K889" s="407"/>
      <c r="L889" s="573"/>
      <c r="M889" s="407"/>
      <c r="N889" s="407"/>
      <c r="O889" s="407"/>
      <c r="P889" s="407"/>
      <c r="Q889" s="407"/>
      <c r="R889" s="407"/>
      <c r="T889" s="407"/>
      <c r="U889" s="569"/>
    </row>
    <row r="890" spans="1:21" x14ac:dyDescent="0.25">
      <c r="A890" s="411"/>
      <c r="B890" s="408"/>
      <c r="C890" s="407"/>
      <c r="D890" s="407"/>
      <c r="E890" s="407"/>
      <c r="F890" s="573"/>
      <c r="G890" s="407"/>
      <c r="I890" s="407"/>
      <c r="J890" s="407"/>
      <c r="K890" s="407"/>
      <c r="L890" s="573"/>
      <c r="M890" s="407"/>
      <c r="N890" s="407"/>
      <c r="O890" s="407"/>
      <c r="P890" s="407"/>
      <c r="Q890" s="407"/>
      <c r="R890" s="407"/>
      <c r="T890" s="407"/>
      <c r="U890" s="569"/>
    </row>
    <row r="891" spans="1:21" x14ac:dyDescent="0.25">
      <c r="A891" s="411"/>
      <c r="B891" s="408"/>
      <c r="C891" s="407"/>
      <c r="D891" s="407"/>
      <c r="E891" s="407"/>
      <c r="F891" s="573"/>
      <c r="G891" s="407"/>
      <c r="I891" s="407"/>
      <c r="J891" s="407"/>
      <c r="K891" s="407"/>
      <c r="L891" s="573"/>
      <c r="M891" s="407"/>
      <c r="N891" s="407"/>
      <c r="O891" s="407"/>
      <c r="P891" s="407"/>
      <c r="Q891" s="407"/>
      <c r="R891" s="407"/>
      <c r="T891" s="407"/>
      <c r="U891" s="569"/>
    </row>
    <row r="892" spans="1:21" x14ac:dyDescent="0.25">
      <c r="A892" s="411"/>
      <c r="B892" s="408"/>
      <c r="C892" s="407"/>
      <c r="D892" s="407"/>
      <c r="E892" s="407"/>
      <c r="F892" s="573"/>
      <c r="G892" s="407"/>
      <c r="I892" s="407"/>
      <c r="J892" s="407"/>
      <c r="K892" s="407"/>
      <c r="L892" s="573"/>
      <c r="M892" s="407"/>
      <c r="N892" s="407"/>
      <c r="O892" s="407"/>
      <c r="P892" s="407"/>
      <c r="Q892" s="407"/>
      <c r="R892" s="407"/>
      <c r="T892" s="407"/>
      <c r="U892" s="569"/>
    </row>
    <row r="893" spans="1:21" x14ac:dyDescent="0.25">
      <c r="A893" s="411"/>
      <c r="B893" s="408"/>
      <c r="C893" s="407"/>
      <c r="D893" s="407"/>
      <c r="E893" s="407"/>
      <c r="F893" s="573"/>
      <c r="G893" s="407"/>
      <c r="I893" s="407"/>
      <c r="J893" s="407"/>
      <c r="K893" s="407"/>
      <c r="L893" s="573"/>
      <c r="M893" s="407"/>
      <c r="N893" s="407"/>
      <c r="O893" s="407"/>
      <c r="P893" s="407"/>
      <c r="Q893" s="407"/>
      <c r="R893" s="407"/>
      <c r="T893" s="407"/>
      <c r="U893" s="569"/>
    </row>
    <row r="894" spans="1:21" x14ac:dyDescent="0.25">
      <c r="A894" s="411"/>
      <c r="B894" s="408"/>
      <c r="C894" s="407"/>
      <c r="D894" s="407"/>
      <c r="E894" s="407"/>
      <c r="F894" s="573"/>
      <c r="G894" s="407"/>
      <c r="I894" s="407"/>
      <c r="J894" s="407"/>
      <c r="K894" s="407"/>
      <c r="L894" s="573"/>
      <c r="M894" s="407"/>
      <c r="N894" s="407"/>
      <c r="O894" s="407"/>
      <c r="P894" s="407"/>
      <c r="Q894" s="407"/>
      <c r="R894" s="407"/>
      <c r="T894" s="407"/>
      <c r="U894" s="569"/>
    </row>
    <row r="895" spans="1:21" x14ac:dyDescent="0.25">
      <c r="A895" s="411"/>
      <c r="B895" s="408"/>
      <c r="C895" s="407"/>
      <c r="D895" s="407"/>
      <c r="E895" s="407"/>
      <c r="F895" s="573"/>
      <c r="G895" s="407"/>
      <c r="I895" s="407"/>
      <c r="J895" s="407"/>
      <c r="K895" s="407"/>
      <c r="L895" s="573"/>
      <c r="M895" s="407"/>
      <c r="N895" s="407"/>
      <c r="O895" s="407"/>
      <c r="P895" s="407"/>
      <c r="Q895" s="407"/>
      <c r="R895" s="407"/>
      <c r="T895" s="407"/>
      <c r="U895" s="569"/>
    </row>
    <row r="896" spans="1:21" x14ac:dyDescent="0.25">
      <c r="A896" s="411"/>
      <c r="B896" s="408"/>
      <c r="C896" s="407"/>
      <c r="D896" s="407"/>
      <c r="E896" s="407"/>
      <c r="F896" s="573"/>
      <c r="G896" s="407"/>
      <c r="I896" s="407"/>
      <c r="J896" s="407"/>
      <c r="K896" s="407"/>
      <c r="L896" s="573"/>
      <c r="M896" s="407"/>
      <c r="N896" s="407"/>
      <c r="O896" s="407"/>
      <c r="P896" s="407"/>
      <c r="Q896" s="407"/>
      <c r="R896" s="407"/>
      <c r="T896" s="407"/>
      <c r="U896" s="569"/>
    </row>
    <row r="897" spans="1:21" x14ac:dyDescent="0.25">
      <c r="A897" s="411"/>
      <c r="B897" s="408"/>
      <c r="C897" s="407"/>
      <c r="D897" s="407"/>
      <c r="E897" s="407"/>
      <c r="F897" s="573"/>
      <c r="G897" s="407"/>
      <c r="I897" s="407"/>
      <c r="J897" s="407"/>
      <c r="K897" s="407"/>
      <c r="L897" s="573"/>
      <c r="M897" s="407"/>
      <c r="N897" s="407"/>
      <c r="O897" s="407"/>
      <c r="P897" s="407"/>
      <c r="Q897" s="407"/>
      <c r="R897" s="407"/>
      <c r="T897" s="407"/>
      <c r="U897" s="569"/>
    </row>
    <row r="898" spans="1:21" x14ac:dyDescent="0.25">
      <c r="A898" s="411"/>
      <c r="B898" s="408"/>
      <c r="C898" s="407"/>
      <c r="D898" s="407"/>
      <c r="E898" s="407"/>
      <c r="F898" s="573"/>
      <c r="G898" s="407"/>
      <c r="I898" s="407"/>
      <c r="J898" s="407"/>
      <c r="K898" s="407"/>
      <c r="L898" s="573"/>
      <c r="M898" s="407"/>
      <c r="N898" s="407"/>
      <c r="O898" s="407"/>
      <c r="P898" s="407"/>
      <c r="Q898" s="407"/>
      <c r="R898" s="407"/>
      <c r="T898" s="407"/>
      <c r="U898" s="569"/>
    </row>
    <row r="899" spans="1:21" x14ac:dyDescent="0.25">
      <c r="A899" s="411"/>
      <c r="B899" s="408"/>
      <c r="C899" s="407"/>
      <c r="D899" s="407"/>
      <c r="E899" s="407"/>
      <c r="F899" s="573"/>
      <c r="G899" s="407"/>
      <c r="I899" s="407"/>
      <c r="J899" s="407"/>
      <c r="K899" s="407"/>
      <c r="L899" s="573"/>
      <c r="M899" s="407"/>
      <c r="N899" s="407"/>
      <c r="O899" s="407"/>
      <c r="P899" s="407"/>
      <c r="Q899" s="407"/>
      <c r="R899" s="407"/>
      <c r="T899" s="407"/>
      <c r="U899" s="569"/>
    </row>
    <row r="900" spans="1:21" x14ac:dyDescent="0.25">
      <c r="A900" s="411"/>
      <c r="B900" s="408"/>
      <c r="C900" s="407"/>
      <c r="D900" s="407"/>
      <c r="E900" s="407"/>
      <c r="F900" s="573"/>
      <c r="G900" s="407"/>
      <c r="I900" s="407"/>
      <c r="J900" s="407"/>
      <c r="K900" s="407"/>
      <c r="L900" s="573"/>
      <c r="M900" s="407"/>
      <c r="N900" s="407"/>
      <c r="O900" s="407"/>
      <c r="P900" s="407"/>
      <c r="Q900" s="407"/>
      <c r="R900" s="407"/>
      <c r="T900" s="407"/>
      <c r="U900" s="569"/>
    </row>
    <row r="901" spans="1:21" x14ac:dyDescent="0.25">
      <c r="A901" s="411"/>
      <c r="B901" s="408"/>
      <c r="C901" s="407"/>
      <c r="D901" s="407"/>
      <c r="E901" s="407"/>
      <c r="F901" s="573"/>
      <c r="G901" s="407"/>
      <c r="I901" s="407"/>
      <c r="J901" s="407"/>
      <c r="K901" s="407"/>
      <c r="L901" s="573"/>
      <c r="M901" s="407"/>
      <c r="N901" s="407"/>
      <c r="O901" s="407"/>
      <c r="P901" s="407"/>
      <c r="Q901" s="407"/>
      <c r="R901" s="407"/>
      <c r="T901" s="407"/>
      <c r="U901" s="569"/>
    </row>
    <row r="902" spans="1:21" x14ac:dyDescent="0.25">
      <c r="A902" s="411"/>
      <c r="B902" s="408"/>
      <c r="C902" s="407"/>
      <c r="D902" s="407"/>
      <c r="E902" s="407"/>
      <c r="F902" s="573"/>
      <c r="G902" s="407"/>
      <c r="I902" s="407"/>
      <c r="J902" s="407"/>
      <c r="K902" s="407"/>
      <c r="L902" s="573"/>
      <c r="M902" s="407"/>
      <c r="N902" s="407"/>
      <c r="O902" s="407"/>
      <c r="P902" s="407"/>
      <c r="Q902" s="407"/>
      <c r="R902" s="407"/>
      <c r="T902" s="407"/>
      <c r="U902" s="569"/>
    </row>
    <row r="903" spans="1:21" x14ac:dyDescent="0.25">
      <c r="A903" s="411"/>
      <c r="B903" s="408"/>
      <c r="C903" s="407"/>
      <c r="D903" s="407"/>
      <c r="E903" s="407"/>
      <c r="F903" s="573"/>
      <c r="G903" s="407"/>
      <c r="I903" s="407"/>
      <c r="J903" s="407"/>
      <c r="K903" s="407"/>
      <c r="L903" s="573"/>
      <c r="M903" s="407"/>
      <c r="N903" s="407"/>
      <c r="O903" s="407"/>
      <c r="P903" s="407"/>
      <c r="Q903" s="407"/>
      <c r="R903" s="407"/>
      <c r="T903" s="407"/>
      <c r="U903" s="569"/>
    </row>
    <row r="904" spans="1:21" x14ac:dyDescent="0.25">
      <c r="A904" s="411"/>
      <c r="B904" s="408"/>
      <c r="C904" s="407"/>
      <c r="D904" s="407"/>
      <c r="E904" s="407"/>
      <c r="F904" s="573"/>
      <c r="G904" s="407"/>
      <c r="I904" s="407"/>
      <c r="J904" s="407"/>
      <c r="K904" s="407"/>
      <c r="L904" s="573"/>
      <c r="M904" s="407"/>
      <c r="N904" s="407"/>
      <c r="O904" s="407"/>
      <c r="P904" s="407"/>
      <c r="Q904" s="407"/>
      <c r="R904" s="407"/>
      <c r="T904" s="407"/>
      <c r="U904" s="569"/>
    </row>
    <row r="905" spans="1:21" x14ac:dyDescent="0.25">
      <c r="A905" s="411"/>
      <c r="B905" s="408"/>
      <c r="C905" s="407"/>
      <c r="D905" s="407"/>
      <c r="E905" s="407"/>
      <c r="F905" s="573"/>
      <c r="G905" s="407"/>
      <c r="I905" s="407"/>
      <c r="J905" s="407"/>
      <c r="K905" s="407"/>
      <c r="L905" s="573"/>
      <c r="M905" s="407"/>
      <c r="N905" s="407"/>
      <c r="O905" s="407"/>
      <c r="P905" s="407"/>
      <c r="Q905" s="407"/>
      <c r="R905" s="407"/>
      <c r="T905" s="407"/>
      <c r="U905" s="569"/>
    </row>
    <row r="906" spans="1:21" x14ac:dyDescent="0.25">
      <c r="A906" s="411"/>
      <c r="B906" s="408"/>
      <c r="C906" s="407"/>
      <c r="D906" s="407"/>
      <c r="E906" s="407"/>
      <c r="F906" s="573"/>
      <c r="G906" s="407"/>
      <c r="I906" s="407"/>
      <c r="J906" s="407"/>
      <c r="K906" s="407"/>
      <c r="L906" s="573"/>
      <c r="M906" s="407"/>
      <c r="N906" s="407"/>
      <c r="O906" s="407"/>
      <c r="P906" s="407"/>
      <c r="Q906" s="407"/>
      <c r="R906" s="407"/>
      <c r="T906" s="407"/>
      <c r="U906" s="569"/>
    </row>
    <row r="907" spans="1:21" x14ac:dyDescent="0.25">
      <c r="A907" s="411"/>
      <c r="B907" s="408"/>
      <c r="C907" s="407"/>
      <c r="D907" s="407"/>
      <c r="E907" s="407"/>
      <c r="F907" s="573"/>
      <c r="G907" s="407"/>
      <c r="I907" s="407"/>
      <c r="J907" s="407"/>
      <c r="K907" s="407"/>
      <c r="L907" s="573"/>
      <c r="M907" s="407"/>
      <c r="N907" s="407"/>
      <c r="O907" s="407"/>
      <c r="P907" s="407"/>
      <c r="Q907" s="407"/>
      <c r="R907" s="407"/>
      <c r="T907" s="407"/>
      <c r="U907" s="569"/>
    </row>
    <row r="908" spans="1:21" x14ac:dyDescent="0.25">
      <c r="A908" s="411"/>
      <c r="B908" s="408"/>
      <c r="C908" s="407"/>
      <c r="D908" s="407"/>
      <c r="E908" s="407"/>
      <c r="F908" s="573"/>
      <c r="G908" s="407"/>
      <c r="I908" s="407"/>
      <c r="J908" s="407"/>
      <c r="K908" s="407"/>
      <c r="L908" s="573"/>
      <c r="M908" s="407"/>
      <c r="N908" s="407"/>
      <c r="O908" s="407"/>
      <c r="P908" s="407"/>
      <c r="Q908" s="407"/>
      <c r="R908" s="407"/>
      <c r="T908" s="407"/>
      <c r="U908" s="569"/>
    </row>
    <row r="909" spans="1:21" x14ac:dyDescent="0.25">
      <c r="A909" s="411"/>
      <c r="B909" s="408"/>
      <c r="C909" s="407"/>
      <c r="D909" s="407"/>
      <c r="E909" s="407"/>
      <c r="F909" s="573"/>
      <c r="G909" s="407"/>
      <c r="I909" s="407"/>
      <c r="J909" s="407"/>
      <c r="K909" s="407"/>
      <c r="L909" s="573"/>
      <c r="M909" s="407"/>
      <c r="N909" s="407"/>
      <c r="O909" s="407"/>
      <c r="P909" s="407"/>
      <c r="Q909" s="407"/>
      <c r="R909" s="407"/>
      <c r="T909" s="407"/>
      <c r="U909" s="569"/>
    </row>
    <row r="910" spans="1:21" x14ac:dyDescent="0.25">
      <c r="A910" s="411"/>
      <c r="B910" s="408"/>
      <c r="C910" s="407"/>
      <c r="D910" s="407"/>
      <c r="E910" s="407"/>
      <c r="F910" s="573"/>
      <c r="G910" s="407"/>
      <c r="I910" s="407"/>
      <c r="J910" s="407"/>
      <c r="K910" s="407"/>
      <c r="L910" s="573"/>
      <c r="M910" s="407"/>
      <c r="N910" s="407"/>
      <c r="O910" s="407"/>
      <c r="P910" s="407"/>
      <c r="Q910" s="407"/>
      <c r="R910" s="407"/>
      <c r="T910" s="407"/>
      <c r="U910" s="569"/>
    </row>
    <row r="911" spans="1:21" x14ac:dyDescent="0.25">
      <c r="A911" s="411"/>
      <c r="B911" s="408"/>
      <c r="C911" s="407"/>
      <c r="D911" s="407"/>
      <c r="E911" s="407"/>
      <c r="F911" s="573"/>
      <c r="G911" s="407"/>
      <c r="I911" s="407"/>
      <c r="J911" s="407"/>
      <c r="K911" s="407"/>
      <c r="L911" s="573"/>
      <c r="M911" s="407"/>
      <c r="N911" s="407"/>
      <c r="O911" s="407"/>
      <c r="P911" s="407"/>
      <c r="Q911" s="407"/>
      <c r="R911" s="407"/>
      <c r="T911" s="407"/>
      <c r="U911" s="569"/>
    </row>
    <row r="912" spans="1:21" x14ac:dyDescent="0.25">
      <c r="A912" s="411"/>
      <c r="B912" s="408"/>
      <c r="C912" s="407"/>
      <c r="D912" s="407"/>
      <c r="E912" s="407"/>
      <c r="F912" s="573"/>
      <c r="G912" s="407"/>
      <c r="I912" s="407"/>
      <c r="J912" s="407"/>
      <c r="K912" s="407"/>
      <c r="L912" s="573"/>
      <c r="M912" s="407"/>
      <c r="N912" s="407"/>
      <c r="O912" s="407"/>
      <c r="P912" s="407"/>
      <c r="Q912" s="407"/>
      <c r="R912" s="407"/>
      <c r="T912" s="407"/>
      <c r="U912" s="569"/>
    </row>
    <row r="913" spans="1:21" x14ac:dyDescent="0.25">
      <c r="A913" s="411"/>
      <c r="B913" s="408"/>
      <c r="C913" s="407"/>
      <c r="D913" s="407"/>
      <c r="E913" s="407"/>
      <c r="F913" s="573"/>
      <c r="G913" s="407"/>
      <c r="I913" s="407"/>
      <c r="J913" s="407"/>
      <c r="K913" s="407"/>
      <c r="L913" s="573"/>
      <c r="M913" s="407"/>
      <c r="N913" s="407"/>
      <c r="O913" s="407"/>
      <c r="P913" s="407"/>
      <c r="Q913" s="407"/>
      <c r="R913" s="407"/>
      <c r="T913" s="407"/>
      <c r="U913" s="569"/>
    </row>
    <row r="914" spans="1:21" x14ac:dyDescent="0.25">
      <c r="A914" s="411"/>
      <c r="B914" s="408"/>
      <c r="C914" s="407"/>
      <c r="D914" s="407"/>
      <c r="E914" s="407"/>
      <c r="F914" s="573"/>
      <c r="G914" s="407"/>
      <c r="I914" s="407"/>
      <c r="J914" s="407"/>
      <c r="K914" s="407"/>
      <c r="L914" s="573"/>
      <c r="M914" s="407"/>
      <c r="N914" s="407"/>
      <c r="O914" s="407"/>
      <c r="P914" s="407"/>
      <c r="Q914" s="407"/>
      <c r="R914" s="407"/>
      <c r="T914" s="407"/>
      <c r="U914" s="569"/>
    </row>
    <row r="915" spans="1:21" x14ac:dyDescent="0.25">
      <c r="A915" s="411"/>
      <c r="B915" s="408"/>
      <c r="C915" s="407"/>
      <c r="D915" s="407"/>
      <c r="E915" s="407"/>
      <c r="F915" s="573"/>
      <c r="G915" s="407"/>
      <c r="I915" s="407"/>
      <c r="J915" s="407"/>
      <c r="K915" s="407"/>
      <c r="L915" s="573"/>
      <c r="M915" s="407"/>
      <c r="N915" s="407"/>
      <c r="O915" s="407"/>
      <c r="P915" s="407"/>
      <c r="Q915" s="407"/>
      <c r="R915" s="407"/>
      <c r="T915" s="407"/>
      <c r="U915" s="569"/>
    </row>
    <row r="916" spans="1:21" x14ac:dyDescent="0.25">
      <c r="A916" s="411"/>
      <c r="B916" s="408"/>
      <c r="C916" s="407"/>
      <c r="D916" s="407"/>
      <c r="E916" s="407"/>
      <c r="F916" s="573"/>
      <c r="G916" s="407"/>
      <c r="I916" s="407"/>
      <c r="J916" s="407"/>
      <c r="K916" s="407"/>
      <c r="L916" s="573"/>
      <c r="M916" s="407"/>
      <c r="N916" s="407"/>
      <c r="O916" s="407"/>
      <c r="P916" s="407"/>
      <c r="Q916" s="407"/>
      <c r="R916" s="407"/>
      <c r="T916" s="407"/>
      <c r="U916" s="569"/>
    </row>
    <row r="917" spans="1:21" x14ac:dyDescent="0.25">
      <c r="A917" s="411"/>
      <c r="B917" s="408"/>
      <c r="C917" s="407"/>
      <c r="D917" s="407"/>
      <c r="E917" s="407"/>
      <c r="F917" s="573"/>
      <c r="G917" s="407"/>
      <c r="I917" s="407"/>
      <c r="J917" s="407"/>
      <c r="K917" s="407"/>
      <c r="L917" s="573"/>
      <c r="M917" s="407"/>
      <c r="N917" s="407"/>
      <c r="O917" s="407"/>
      <c r="P917" s="407"/>
      <c r="Q917" s="407"/>
      <c r="R917" s="407"/>
      <c r="T917" s="407"/>
      <c r="U917" s="569"/>
    </row>
    <row r="918" spans="1:21" x14ac:dyDescent="0.25">
      <c r="A918" s="411"/>
      <c r="B918" s="408"/>
      <c r="C918" s="407"/>
      <c r="D918" s="407"/>
      <c r="E918" s="407"/>
      <c r="F918" s="573"/>
      <c r="G918" s="407"/>
      <c r="I918" s="407"/>
      <c r="J918" s="407"/>
      <c r="K918" s="407"/>
      <c r="L918" s="573"/>
      <c r="M918" s="407"/>
      <c r="N918" s="407"/>
      <c r="O918" s="407"/>
      <c r="P918" s="407"/>
      <c r="Q918" s="407"/>
      <c r="R918" s="407"/>
      <c r="T918" s="407"/>
      <c r="U918" s="569"/>
    </row>
    <row r="919" spans="1:21" x14ac:dyDescent="0.25">
      <c r="A919" s="411"/>
      <c r="B919" s="408"/>
      <c r="C919" s="407"/>
      <c r="D919" s="407"/>
      <c r="E919" s="407"/>
      <c r="F919" s="573"/>
      <c r="G919" s="407"/>
      <c r="I919" s="407"/>
      <c r="J919" s="407"/>
      <c r="K919" s="407"/>
      <c r="L919" s="573"/>
      <c r="M919" s="407"/>
      <c r="N919" s="407"/>
      <c r="O919" s="407"/>
      <c r="P919" s="407"/>
      <c r="Q919" s="407"/>
      <c r="R919" s="407"/>
      <c r="T919" s="407"/>
      <c r="U919" s="569"/>
    </row>
    <row r="920" spans="1:21" x14ac:dyDescent="0.25">
      <c r="A920" s="411"/>
      <c r="B920" s="408"/>
      <c r="C920" s="407"/>
      <c r="D920" s="407"/>
      <c r="E920" s="407"/>
      <c r="F920" s="573"/>
      <c r="G920" s="407"/>
      <c r="I920" s="407"/>
      <c r="J920" s="407"/>
      <c r="K920" s="407"/>
      <c r="L920" s="573"/>
      <c r="M920" s="407"/>
      <c r="N920" s="407"/>
      <c r="O920" s="407"/>
      <c r="P920" s="407"/>
      <c r="Q920" s="407"/>
      <c r="R920" s="407"/>
      <c r="T920" s="407"/>
      <c r="U920" s="569"/>
    </row>
    <row r="921" spans="1:21" x14ac:dyDescent="0.25">
      <c r="A921" s="411"/>
      <c r="B921" s="408"/>
      <c r="C921" s="407"/>
      <c r="D921" s="407"/>
      <c r="E921" s="407"/>
      <c r="F921" s="573"/>
      <c r="G921" s="407"/>
      <c r="I921" s="407"/>
      <c r="J921" s="407"/>
      <c r="K921" s="407"/>
      <c r="L921" s="573"/>
      <c r="M921" s="407"/>
      <c r="N921" s="407"/>
      <c r="O921" s="407"/>
      <c r="P921" s="407"/>
      <c r="Q921" s="407"/>
      <c r="R921" s="407"/>
      <c r="T921" s="407"/>
      <c r="U921" s="569"/>
    </row>
    <row r="922" spans="1:21" x14ac:dyDescent="0.25">
      <c r="A922" s="411"/>
      <c r="B922" s="408"/>
      <c r="C922" s="407"/>
      <c r="D922" s="407"/>
      <c r="E922" s="407"/>
      <c r="F922" s="573"/>
      <c r="G922" s="407"/>
      <c r="I922" s="407"/>
      <c r="J922" s="407"/>
      <c r="K922" s="407"/>
      <c r="L922" s="573"/>
      <c r="M922" s="407"/>
      <c r="N922" s="407"/>
      <c r="O922" s="407"/>
      <c r="P922" s="407"/>
      <c r="Q922" s="407"/>
      <c r="R922" s="407"/>
      <c r="T922" s="407"/>
      <c r="U922" s="569"/>
    </row>
    <row r="923" spans="1:21" x14ac:dyDescent="0.25">
      <c r="A923" s="411"/>
      <c r="B923" s="408"/>
      <c r="C923" s="407"/>
      <c r="D923" s="407"/>
      <c r="E923" s="407"/>
      <c r="F923" s="573"/>
      <c r="G923" s="407"/>
      <c r="I923" s="407"/>
      <c r="J923" s="407"/>
      <c r="K923" s="407"/>
      <c r="L923" s="573"/>
      <c r="M923" s="407"/>
      <c r="N923" s="407"/>
      <c r="O923" s="407"/>
      <c r="P923" s="407"/>
      <c r="Q923" s="407"/>
      <c r="R923" s="407"/>
      <c r="T923" s="407"/>
      <c r="U923" s="569"/>
    </row>
    <row r="924" spans="1:21" x14ac:dyDescent="0.25">
      <c r="A924" s="411"/>
      <c r="B924" s="408"/>
      <c r="C924" s="407"/>
      <c r="D924" s="407"/>
      <c r="E924" s="407"/>
      <c r="F924" s="573"/>
      <c r="G924" s="407"/>
      <c r="I924" s="407"/>
      <c r="J924" s="407"/>
      <c r="K924" s="407"/>
      <c r="L924" s="573"/>
      <c r="M924" s="407"/>
      <c r="N924" s="407"/>
      <c r="O924" s="407"/>
      <c r="P924" s="407"/>
      <c r="Q924" s="407"/>
      <c r="R924" s="407"/>
      <c r="T924" s="407"/>
      <c r="U924" s="569"/>
    </row>
    <row r="925" spans="1:21" x14ac:dyDescent="0.25">
      <c r="A925" s="411"/>
      <c r="B925" s="408"/>
      <c r="C925" s="407"/>
      <c r="D925" s="407"/>
      <c r="E925" s="407"/>
      <c r="F925" s="573"/>
      <c r="G925" s="407"/>
      <c r="I925" s="407"/>
      <c r="J925" s="407"/>
      <c r="K925" s="407"/>
      <c r="L925" s="573"/>
      <c r="M925" s="407"/>
      <c r="N925" s="407"/>
      <c r="O925" s="407"/>
      <c r="P925" s="407"/>
      <c r="Q925" s="407"/>
      <c r="R925" s="407"/>
      <c r="T925" s="407"/>
      <c r="U925" s="569"/>
    </row>
    <row r="926" spans="1:21" x14ac:dyDescent="0.25">
      <c r="A926" s="411"/>
      <c r="B926" s="408"/>
      <c r="C926" s="407"/>
      <c r="D926" s="407"/>
      <c r="E926" s="407"/>
      <c r="F926" s="573"/>
      <c r="G926" s="407"/>
      <c r="I926" s="407"/>
      <c r="J926" s="407"/>
      <c r="K926" s="407"/>
      <c r="L926" s="573"/>
      <c r="M926" s="407"/>
      <c r="N926" s="407"/>
      <c r="O926" s="407"/>
      <c r="P926" s="407"/>
      <c r="Q926" s="407"/>
      <c r="R926" s="407"/>
      <c r="T926" s="407"/>
      <c r="U926" s="569"/>
    </row>
    <row r="927" spans="1:21" x14ac:dyDescent="0.25">
      <c r="A927" s="411"/>
      <c r="B927" s="408"/>
      <c r="C927" s="407"/>
      <c r="D927" s="407"/>
      <c r="E927" s="407"/>
      <c r="F927" s="573"/>
      <c r="G927" s="407"/>
      <c r="I927" s="407"/>
      <c r="J927" s="407"/>
      <c r="K927" s="407"/>
      <c r="L927" s="573"/>
      <c r="M927" s="407"/>
      <c r="N927" s="407"/>
      <c r="O927" s="407"/>
      <c r="P927" s="407"/>
      <c r="Q927" s="407"/>
      <c r="R927" s="407"/>
      <c r="T927" s="407"/>
      <c r="U927" s="569"/>
    </row>
    <row r="928" spans="1:21" x14ac:dyDescent="0.25">
      <c r="A928" s="411"/>
      <c r="B928" s="408"/>
      <c r="C928" s="407"/>
      <c r="D928" s="407"/>
      <c r="E928" s="407"/>
      <c r="F928" s="573"/>
      <c r="G928" s="407"/>
      <c r="I928" s="407"/>
      <c r="J928" s="407"/>
      <c r="K928" s="407"/>
      <c r="L928" s="573"/>
      <c r="M928" s="407"/>
      <c r="N928" s="407"/>
      <c r="O928" s="407"/>
      <c r="P928" s="407"/>
      <c r="Q928" s="407"/>
      <c r="R928" s="407"/>
      <c r="T928" s="407"/>
      <c r="U928" s="569"/>
    </row>
    <row r="929" spans="1:21" x14ac:dyDescent="0.25">
      <c r="A929" s="411"/>
      <c r="B929" s="408"/>
      <c r="C929" s="407"/>
      <c r="D929" s="407"/>
      <c r="E929" s="407"/>
      <c r="F929" s="573"/>
      <c r="G929" s="407"/>
      <c r="I929" s="407"/>
      <c r="J929" s="407"/>
      <c r="K929" s="407"/>
      <c r="L929" s="573"/>
      <c r="M929" s="407"/>
      <c r="N929" s="407"/>
      <c r="O929" s="407"/>
      <c r="P929" s="407"/>
      <c r="Q929" s="407"/>
      <c r="R929" s="407"/>
      <c r="T929" s="407"/>
      <c r="U929" s="569"/>
    </row>
    <row r="930" spans="1:21" x14ac:dyDescent="0.25">
      <c r="A930" s="411"/>
      <c r="B930" s="408"/>
      <c r="C930" s="407"/>
      <c r="D930" s="407"/>
      <c r="E930" s="407"/>
      <c r="F930" s="573"/>
      <c r="G930" s="407"/>
      <c r="I930" s="407"/>
      <c r="J930" s="407"/>
      <c r="K930" s="407"/>
      <c r="L930" s="573"/>
      <c r="M930" s="407"/>
      <c r="N930" s="407"/>
      <c r="O930" s="407"/>
      <c r="P930" s="407"/>
      <c r="Q930" s="407"/>
      <c r="R930" s="407"/>
      <c r="T930" s="407"/>
      <c r="U930" s="569"/>
    </row>
    <row r="931" spans="1:21" x14ac:dyDescent="0.25">
      <c r="A931" s="411"/>
      <c r="B931" s="408"/>
      <c r="C931" s="407"/>
      <c r="D931" s="407"/>
      <c r="E931" s="407"/>
      <c r="F931" s="573"/>
      <c r="G931" s="407"/>
      <c r="I931" s="407"/>
      <c r="J931" s="407"/>
      <c r="K931" s="407"/>
      <c r="L931" s="573"/>
      <c r="M931" s="407"/>
      <c r="N931" s="407"/>
      <c r="O931" s="407"/>
      <c r="P931" s="407"/>
      <c r="Q931" s="407"/>
      <c r="R931" s="407"/>
      <c r="T931" s="407"/>
      <c r="U931" s="569"/>
    </row>
    <row r="932" spans="1:21" x14ac:dyDescent="0.25">
      <c r="A932" s="411"/>
      <c r="B932" s="408"/>
      <c r="C932" s="407"/>
      <c r="D932" s="407"/>
      <c r="E932" s="407"/>
      <c r="F932" s="573"/>
      <c r="G932" s="407"/>
      <c r="I932" s="407"/>
      <c r="J932" s="407"/>
      <c r="K932" s="407"/>
      <c r="L932" s="573"/>
      <c r="M932" s="407"/>
      <c r="N932" s="407"/>
      <c r="O932" s="407"/>
      <c r="P932" s="407"/>
      <c r="Q932" s="407"/>
      <c r="R932" s="407"/>
      <c r="T932" s="407"/>
      <c r="U932" s="569"/>
    </row>
    <row r="933" spans="1:21" x14ac:dyDescent="0.25">
      <c r="A933" s="411"/>
      <c r="B933" s="408"/>
      <c r="C933" s="407"/>
      <c r="D933" s="407"/>
      <c r="E933" s="407"/>
      <c r="F933" s="573"/>
      <c r="G933" s="407"/>
      <c r="I933" s="407"/>
      <c r="J933" s="407"/>
      <c r="K933" s="407"/>
      <c r="L933" s="573"/>
      <c r="M933" s="407"/>
      <c r="N933" s="407"/>
      <c r="O933" s="407"/>
      <c r="P933" s="407"/>
      <c r="Q933" s="407"/>
      <c r="R933" s="407"/>
      <c r="T933" s="407"/>
      <c r="U933" s="569"/>
    </row>
    <row r="934" spans="1:21" x14ac:dyDescent="0.25">
      <c r="A934" s="411"/>
      <c r="B934" s="408"/>
      <c r="C934" s="407"/>
      <c r="D934" s="407"/>
      <c r="E934" s="407"/>
      <c r="F934" s="573"/>
      <c r="G934" s="407"/>
      <c r="I934" s="407"/>
      <c r="J934" s="407"/>
      <c r="K934" s="407"/>
      <c r="L934" s="573"/>
      <c r="M934" s="407"/>
      <c r="N934" s="407"/>
      <c r="O934" s="407"/>
      <c r="P934" s="407"/>
      <c r="Q934" s="407"/>
      <c r="R934" s="407"/>
      <c r="T934" s="407"/>
      <c r="U934" s="569"/>
    </row>
    <row r="935" spans="1:21" x14ac:dyDescent="0.25">
      <c r="A935" s="411"/>
      <c r="B935" s="408"/>
      <c r="C935" s="407"/>
      <c r="D935" s="407"/>
      <c r="E935" s="407"/>
      <c r="F935" s="573"/>
      <c r="G935" s="407"/>
      <c r="I935" s="407"/>
      <c r="J935" s="407"/>
      <c r="K935" s="407"/>
      <c r="L935" s="573"/>
      <c r="M935" s="407"/>
      <c r="N935" s="407"/>
      <c r="O935" s="407"/>
      <c r="P935" s="407"/>
      <c r="Q935" s="407"/>
      <c r="R935" s="407"/>
      <c r="T935" s="407"/>
      <c r="U935" s="569"/>
    </row>
    <row r="936" spans="1:21" x14ac:dyDescent="0.25">
      <c r="A936" s="411"/>
      <c r="B936" s="408"/>
      <c r="C936" s="407"/>
      <c r="D936" s="407"/>
      <c r="E936" s="407"/>
      <c r="F936" s="573"/>
      <c r="G936" s="407"/>
      <c r="I936" s="407"/>
      <c r="J936" s="407"/>
      <c r="K936" s="407"/>
      <c r="L936" s="573"/>
      <c r="M936" s="407"/>
      <c r="N936" s="407"/>
      <c r="O936" s="407"/>
      <c r="P936" s="407"/>
      <c r="Q936" s="407"/>
      <c r="R936" s="407"/>
      <c r="T936" s="407"/>
      <c r="U936" s="569"/>
    </row>
    <row r="937" spans="1:21" x14ac:dyDescent="0.25">
      <c r="A937" s="411"/>
      <c r="B937" s="408"/>
      <c r="C937" s="407"/>
      <c r="D937" s="407"/>
      <c r="E937" s="407"/>
      <c r="F937" s="574"/>
      <c r="G937" s="407"/>
      <c r="I937" s="407"/>
      <c r="J937" s="407"/>
      <c r="K937" s="407"/>
      <c r="L937" s="574"/>
      <c r="M937" s="407"/>
      <c r="N937" s="407"/>
      <c r="O937" s="407"/>
      <c r="P937" s="407"/>
      <c r="Q937" s="407"/>
      <c r="R937" s="407"/>
      <c r="T937" s="407"/>
      <c r="U937" s="570"/>
    </row>
  </sheetData>
  <mergeCells count="3">
    <mergeCell ref="U1:U1048576"/>
    <mergeCell ref="L1:L1048576"/>
    <mergeCell ref="F1:F1048576"/>
  </mergeCells>
  <pageMargins left="0.7" right="0.7" top="0.75" bottom="0.75" header="0.3" footer="0.3"/>
  <pageSetup paperSize="3" scale="33"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Toolkit Intro</vt:lpstr>
      <vt:lpstr>INVENTORY-&gt;</vt:lpstr>
      <vt:lpstr>Inventory Field Descriptions</vt:lpstr>
      <vt:lpstr>Inventory Template</vt:lpstr>
      <vt:lpstr>LEVELS OF SERVICE-&gt;</vt:lpstr>
      <vt:lpstr>LOS Template</vt:lpstr>
      <vt:lpstr>LOS example</vt:lpstr>
      <vt:lpstr>RISK MANAGEMENT-&gt;</vt:lpstr>
      <vt:lpstr>Consequence and Likelihood</vt:lpstr>
      <vt:lpstr> Risk Register Template</vt:lpstr>
      <vt:lpstr>Risk Register - example</vt:lpstr>
      <vt:lpstr>COSTS-&gt;</vt:lpstr>
      <vt:lpstr>ARF - Asset Category Example</vt:lpstr>
      <vt:lpstr>ARF - Summary Level</vt:lpstr>
      <vt:lpstr>Capital Plan Template</vt:lpstr>
      <vt:lpstr>CONTINUOUS IMPROVEMENT-&gt;</vt:lpstr>
      <vt:lpstr>Document Review</vt:lpstr>
      <vt:lpstr>' Risk Register Template'!Print_Area</vt:lpstr>
      <vt:lpstr>'ARF - Summary Level'!Print_Area</vt:lpstr>
      <vt:lpstr>'Capital Plan Template'!Print_Area</vt:lpstr>
      <vt:lpstr>'Document Review'!Print_Area</vt:lpstr>
      <vt:lpstr>'Risk Register - example'!Print_Area</vt:lpstr>
      <vt:lpstr>' Risk Register Template'!Print_Titles</vt:lpstr>
      <vt:lpstr>'Risk Register - example'!Print_Titles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Jody Rechenmacher</dc:creator>
  <cp:lastModifiedBy>ikram.cheikhi</cp:lastModifiedBy>
  <cp:lastPrinted>2015-10-09T03:09:39Z</cp:lastPrinted>
  <dcterms:created xsi:type="dcterms:W3CDTF">2015-09-15T23:06:23Z</dcterms:created>
  <dcterms:modified xsi:type="dcterms:W3CDTF">2017-05-15T18:36:51Z</dcterms:modified>
</cp:coreProperties>
</file>