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M:\EFP\OSI\Demography\Publications_Analysis\QuarterlyPopReports\2023\Q2\"/>
    </mc:Choice>
  </mc:AlternateContent>
  <xr:revisionPtr revIDLastSave="0" documentId="13_ncr:1_{56B73B08-93D0-4019-AE2E-98BB3CA0862E}" xr6:coauthVersionLast="47" xr6:coauthVersionMax="47" xr10:uidLastSave="{00000000-0000-0000-0000-000000000000}"/>
  <bookViews>
    <workbookView xWindow="-120" yWindow="-120" windowWidth="25440" windowHeight="15390" tabRatio="541" xr2:uid="{00000000-000D-0000-FFFF-FFFF00000000}"/>
  </bookViews>
  <sheets>
    <sheet name="Component_CalendarYr" sheetId="1" r:id="rId1"/>
    <sheet name="Component_Census Yr" sheetId="2" r:id="rId2"/>
  </sheets>
  <definedNames>
    <definedName name="_xlnm.Print_Area" localSheetId="1">'Component_Census Yr'!$A$1:$O$325</definedName>
    <definedName name="_xlnm.Print_Titles" localSheetId="0">Component_CalendarYr!$4:$5</definedName>
    <definedName name="_xlnm.Print_Titles" localSheetId="1">'Component_Census Yr'!$4:$5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4" i="1" l="1"/>
  <c r="K273" i="1"/>
  <c r="L273" i="1" s="1"/>
  <c r="O273" i="1" s="1"/>
  <c r="K272" i="1"/>
  <c r="K271" i="1"/>
  <c r="L271" i="1" s="1"/>
  <c r="O271" i="1" s="1"/>
  <c r="K280" i="1"/>
  <c r="L280" i="1" s="1"/>
  <c r="K279" i="1"/>
  <c r="K278" i="1"/>
  <c r="L278" i="1" s="1"/>
  <c r="K277" i="1"/>
  <c r="K281" i="1" s="1"/>
  <c r="K286" i="1"/>
  <c r="K285" i="1"/>
  <c r="K284" i="1"/>
  <c r="K283" i="1"/>
  <c r="K287" i="1" s="1"/>
  <c r="K292" i="1"/>
  <c r="K293" i="1" s="1"/>
  <c r="K291" i="1"/>
  <c r="L291" i="1" s="1"/>
  <c r="O291" i="1" s="1"/>
  <c r="K290" i="1"/>
  <c r="K289" i="1"/>
  <c r="K298" i="1"/>
  <c r="L298" i="1" s="1"/>
  <c r="O298" i="1" s="1"/>
  <c r="K297" i="1"/>
  <c r="K296" i="1"/>
  <c r="K295" i="1"/>
  <c r="K304" i="1"/>
  <c r="L304" i="1" s="1"/>
  <c r="O304" i="1" s="1"/>
  <c r="K303" i="1"/>
  <c r="L303" i="1" s="1"/>
  <c r="K302" i="1"/>
  <c r="K301" i="1"/>
  <c r="K310" i="1"/>
  <c r="L310" i="1" s="1"/>
  <c r="O310" i="1" s="1"/>
  <c r="K309" i="1"/>
  <c r="L309" i="1" s="1"/>
  <c r="K308" i="1"/>
  <c r="L308" i="1" s="1"/>
  <c r="O308" i="1" s="1"/>
  <c r="K307" i="1"/>
  <c r="K311" i="1" s="1"/>
  <c r="K313" i="1"/>
  <c r="K317" i="1"/>
  <c r="K314" i="1"/>
  <c r="K316" i="2"/>
  <c r="O316" i="2"/>
  <c r="O315" i="2"/>
  <c r="O317" i="2" s="1"/>
  <c r="O314" i="2"/>
  <c r="O313" i="2"/>
  <c r="O310" i="2"/>
  <c r="O309" i="2"/>
  <c r="O308" i="2"/>
  <c r="O311" i="2" s="1"/>
  <c r="O307" i="2"/>
  <c r="O304" i="2"/>
  <c r="O303" i="2"/>
  <c r="O302" i="2"/>
  <c r="O301" i="2"/>
  <c r="O298" i="2"/>
  <c r="O297" i="2"/>
  <c r="O296" i="2"/>
  <c r="O299" i="2" s="1"/>
  <c r="O295" i="2"/>
  <c r="O292" i="2"/>
  <c r="O291" i="2"/>
  <c r="O290" i="2"/>
  <c r="O293" i="2" s="1"/>
  <c r="O289" i="2"/>
  <c r="O286" i="2"/>
  <c r="O285" i="2"/>
  <c r="O284" i="2"/>
  <c r="O287" i="2" s="1"/>
  <c r="O283" i="2"/>
  <c r="O280" i="2"/>
  <c r="O279" i="2"/>
  <c r="O278" i="2"/>
  <c r="O277" i="2"/>
  <c r="O281" i="2" s="1"/>
  <c r="O274" i="2"/>
  <c r="O273" i="2"/>
  <c r="O272" i="2"/>
  <c r="O271" i="2"/>
  <c r="O268" i="2"/>
  <c r="O267" i="2"/>
  <c r="O266" i="2"/>
  <c r="O265" i="2"/>
  <c r="O269" i="2" s="1"/>
  <c r="O262" i="2"/>
  <c r="O261" i="2"/>
  <c r="O263" i="2" s="1"/>
  <c r="O260" i="2"/>
  <c r="O259" i="2"/>
  <c r="O256" i="2"/>
  <c r="O255" i="2"/>
  <c r="O254" i="2"/>
  <c r="O253" i="2"/>
  <c r="O257" i="2" s="1"/>
  <c r="O250" i="2"/>
  <c r="O249" i="2"/>
  <c r="O248" i="2"/>
  <c r="O247" i="2"/>
  <c r="O244" i="2"/>
  <c r="O245" i="2" s="1"/>
  <c r="O243" i="2"/>
  <c r="O242" i="2"/>
  <c r="O241" i="2"/>
  <c r="O238" i="2"/>
  <c r="O237" i="2"/>
  <c r="O236" i="2"/>
  <c r="O239" i="2" s="1"/>
  <c r="O235" i="2"/>
  <c r="O232" i="2"/>
  <c r="O231" i="2"/>
  <c r="O230" i="2"/>
  <c r="O229" i="2"/>
  <c r="O233" i="2" s="1"/>
  <c r="O226" i="2"/>
  <c r="O227" i="2" s="1"/>
  <c r="O225" i="2"/>
  <c r="O224" i="2"/>
  <c r="O223" i="2"/>
  <c r="O220" i="2"/>
  <c r="O219" i="2"/>
  <c r="O218" i="2"/>
  <c r="O217" i="2"/>
  <c r="O214" i="2"/>
  <c r="O213" i="2"/>
  <c r="O212" i="2"/>
  <c r="O211" i="2"/>
  <c r="O208" i="2"/>
  <c r="O207" i="2"/>
  <c r="O206" i="2"/>
  <c r="O205" i="2"/>
  <c r="O202" i="2"/>
  <c r="O201" i="2"/>
  <c r="O200" i="2"/>
  <c r="O199" i="2"/>
  <c r="O203" i="2" s="1"/>
  <c r="O196" i="2"/>
  <c r="O195" i="2"/>
  <c r="O194" i="2"/>
  <c r="O197" i="2" s="1"/>
  <c r="O193" i="2"/>
  <c r="O190" i="2"/>
  <c r="O189" i="2"/>
  <c r="O188" i="2"/>
  <c r="O187" i="2"/>
  <c r="O191" i="2" s="1"/>
  <c r="O182" i="2"/>
  <c r="O183" i="2"/>
  <c r="O184" i="2"/>
  <c r="O181" i="2"/>
  <c r="O185" i="2"/>
  <c r="N185" i="2"/>
  <c r="M185" i="2"/>
  <c r="L316" i="2"/>
  <c r="L315" i="2"/>
  <c r="L314" i="2"/>
  <c r="L317" i="2" s="1"/>
  <c r="L313" i="2"/>
  <c r="L310" i="2"/>
  <c r="L309" i="2"/>
  <c r="L308" i="2"/>
  <c r="L307" i="2"/>
  <c r="L311" i="2" s="1"/>
  <c r="L304" i="2"/>
  <c r="L303" i="2"/>
  <c r="L302" i="2"/>
  <c r="L305" i="2" s="1"/>
  <c r="L301" i="2"/>
  <c r="L298" i="2"/>
  <c r="L297" i="2"/>
  <c r="L296" i="2"/>
  <c r="L295" i="2"/>
  <c r="L299" i="2" s="1"/>
  <c r="L292" i="2"/>
  <c r="L291" i="2"/>
  <c r="L290" i="2"/>
  <c r="L289" i="2"/>
  <c r="L293" i="2" s="1"/>
  <c r="L286" i="2"/>
  <c r="L285" i="2"/>
  <c r="L284" i="2"/>
  <c r="L287" i="2" s="1"/>
  <c r="L283" i="2"/>
  <c r="L280" i="2"/>
  <c r="L279" i="2"/>
  <c r="L278" i="2"/>
  <c r="L281" i="2" s="1"/>
  <c r="L277" i="2"/>
  <c r="L274" i="2"/>
  <c r="L273" i="2"/>
  <c r="L272" i="2"/>
  <c r="L271" i="2"/>
  <c r="L275" i="2" s="1"/>
  <c r="L268" i="2"/>
  <c r="L267" i="2"/>
  <c r="L266" i="2"/>
  <c r="L265" i="2"/>
  <c r="L269" i="2" s="1"/>
  <c r="L262" i="2"/>
  <c r="L261" i="2"/>
  <c r="L260" i="2"/>
  <c r="L263" i="2" s="1"/>
  <c r="L259" i="2"/>
  <c r="L256" i="2"/>
  <c r="L255" i="2"/>
  <c r="L254" i="2"/>
  <c r="L257" i="2" s="1"/>
  <c r="L253" i="2"/>
  <c r="L250" i="2"/>
  <c r="L249" i="2"/>
  <c r="L248" i="2"/>
  <c r="L247" i="2"/>
  <c r="L251" i="2" s="1"/>
  <c r="L244" i="2"/>
  <c r="L243" i="2"/>
  <c r="L242" i="2"/>
  <c r="L241" i="2"/>
  <c r="L245" i="2" s="1"/>
  <c r="L238" i="2"/>
  <c r="L237" i="2"/>
  <c r="L236" i="2"/>
  <c r="L235" i="2"/>
  <c r="L239" i="2" s="1"/>
  <c r="L232" i="2"/>
  <c r="L231" i="2"/>
  <c r="L230" i="2"/>
  <c r="L229" i="2"/>
  <c r="L233" i="2" s="1"/>
  <c r="L226" i="2"/>
  <c r="L225" i="2"/>
  <c r="L224" i="2"/>
  <c r="L223" i="2"/>
  <c r="L227" i="2" s="1"/>
  <c r="L220" i="2"/>
  <c r="L219" i="2"/>
  <c r="L218" i="2"/>
  <c r="L217" i="2"/>
  <c r="L221" i="2" s="1"/>
  <c r="L214" i="2"/>
  <c r="L213" i="2"/>
  <c r="L212" i="2"/>
  <c r="L211" i="2"/>
  <c r="L208" i="2"/>
  <c r="L207" i="2"/>
  <c r="L206" i="2"/>
  <c r="L209" i="2" s="1"/>
  <c r="L205" i="2"/>
  <c r="L202" i="2"/>
  <c r="L201" i="2"/>
  <c r="L200" i="2"/>
  <c r="L199" i="2"/>
  <c r="L196" i="2"/>
  <c r="L195" i="2"/>
  <c r="L197" i="2" s="1"/>
  <c r="L194" i="2"/>
  <c r="L193" i="2"/>
  <c r="L188" i="2"/>
  <c r="L191" i="2" s="1"/>
  <c r="L189" i="2"/>
  <c r="L190" i="2"/>
  <c r="L187" i="2"/>
  <c r="K315" i="2"/>
  <c r="K314" i="2"/>
  <c r="K313" i="2"/>
  <c r="K310" i="2"/>
  <c r="K309" i="2"/>
  <c r="K311" i="2" s="1"/>
  <c r="K308" i="2"/>
  <c r="K307" i="2"/>
  <c r="K304" i="2"/>
  <c r="K303" i="2"/>
  <c r="K302" i="2"/>
  <c r="K301" i="2"/>
  <c r="K305" i="2" s="1"/>
  <c r="K298" i="2"/>
  <c r="K297" i="2"/>
  <c r="K296" i="2"/>
  <c r="K295" i="2"/>
  <c r="K299" i="2" s="1"/>
  <c r="K292" i="2"/>
  <c r="K291" i="2"/>
  <c r="K290" i="2"/>
  <c r="K293" i="2" s="1"/>
  <c r="K289" i="2"/>
  <c r="K286" i="2"/>
  <c r="K285" i="2"/>
  <c r="K287" i="2" s="1"/>
  <c r="K284" i="2"/>
  <c r="K283" i="2"/>
  <c r="K280" i="2"/>
  <c r="K279" i="2"/>
  <c r="K278" i="2"/>
  <c r="K277" i="2"/>
  <c r="K281" i="2" s="1"/>
  <c r="K274" i="2"/>
  <c r="K273" i="2"/>
  <c r="K272" i="2"/>
  <c r="K271" i="2"/>
  <c r="K275" i="2" s="1"/>
  <c r="K268" i="2"/>
  <c r="K267" i="2"/>
  <c r="K266" i="2"/>
  <c r="K269" i="2" s="1"/>
  <c r="K265" i="2"/>
  <c r="K262" i="2"/>
  <c r="K261" i="2"/>
  <c r="K260" i="2"/>
  <c r="K263" i="2" s="1"/>
  <c r="K259" i="2"/>
  <c r="K256" i="2"/>
  <c r="K255" i="2"/>
  <c r="K254" i="2"/>
  <c r="K253" i="2"/>
  <c r="K257" i="2" s="1"/>
  <c r="K250" i="2"/>
  <c r="K249" i="2"/>
  <c r="K248" i="2"/>
  <c r="K247" i="2"/>
  <c r="K244" i="2"/>
  <c r="K243" i="2"/>
  <c r="K245" i="2" s="1"/>
  <c r="K242" i="2"/>
  <c r="K241" i="2"/>
  <c r="K238" i="2"/>
  <c r="K237" i="2"/>
  <c r="K236" i="2"/>
  <c r="K239" i="2" s="1"/>
  <c r="K235" i="2"/>
  <c r="K232" i="2"/>
  <c r="K231" i="2"/>
  <c r="K230" i="2"/>
  <c r="K229" i="2"/>
  <c r="K226" i="2"/>
  <c r="K225" i="2"/>
  <c r="K227" i="2" s="1"/>
  <c r="K224" i="2"/>
  <c r="K223" i="2"/>
  <c r="K220" i="2"/>
  <c r="K219" i="2"/>
  <c r="K218" i="2"/>
  <c r="K217" i="2"/>
  <c r="K221" i="2" s="1"/>
  <c r="K214" i="2"/>
  <c r="K213" i="2"/>
  <c r="K212" i="2"/>
  <c r="K215" i="2" s="1"/>
  <c r="K211" i="2"/>
  <c r="K208" i="2"/>
  <c r="K207" i="2"/>
  <c r="K206" i="2"/>
  <c r="K205" i="2"/>
  <c r="K209" i="2" s="1"/>
  <c r="K202" i="2"/>
  <c r="K201" i="2"/>
  <c r="K200" i="2"/>
  <c r="K199" i="2"/>
  <c r="K196" i="2"/>
  <c r="K195" i="2"/>
  <c r="K194" i="2"/>
  <c r="K197" i="2" s="1"/>
  <c r="K193" i="2"/>
  <c r="K188" i="2"/>
  <c r="K191" i="2" s="1"/>
  <c r="K189" i="2"/>
  <c r="K190" i="2"/>
  <c r="K187" i="2"/>
  <c r="J317" i="2"/>
  <c r="J311" i="2"/>
  <c r="J305" i="2"/>
  <c r="J299" i="2"/>
  <c r="J293" i="2"/>
  <c r="J287" i="2"/>
  <c r="J281" i="2"/>
  <c r="J275" i="2"/>
  <c r="J269" i="2"/>
  <c r="J263" i="2"/>
  <c r="J257" i="2"/>
  <c r="J251" i="2"/>
  <c r="J245" i="2"/>
  <c r="J239" i="2"/>
  <c r="J233" i="2"/>
  <c r="J227" i="2"/>
  <c r="J221" i="2"/>
  <c r="J215" i="2"/>
  <c r="J209" i="2"/>
  <c r="J203" i="2"/>
  <c r="J197" i="2"/>
  <c r="J191" i="2"/>
  <c r="O305" i="2"/>
  <c r="O275" i="2"/>
  <c r="O251" i="2"/>
  <c r="O221" i="2"/>
  <c r="O215" i="2"/>
  <c r="L215" i="2"/>
  <c r="O209" i="2"/>
  <c r="L203" i="2"/>
  <c r="L185" i="2"/>
  <c r="O179" i="2"/>
  <c r="L179" i="2"/>
  <c r="K179" i="2"/>
  <c r="K185" i="2"/>
  <c r="K203" i="2"/>
  <c r="K233" i="2"/>
  <c r="K251" i="2"/>
  <c r="K317" i="2"/>
  <c r="D317" i="2"/>
  <c r="D311" i="2"/>
  <c r="D305" i="2"/>
  <c r="D299" i="2"/>
  <c r="D293" i="2"/>
  <c r="D287" i="2"/>
  <c r="D281" i="2"/>
  <c r="D275" i="2"/>
  <c r="D269" i="2"/>
  <c r="D263" i="2"/>
  <c r="D257" i="2"/>
  <c r="D251" i="2"/>
  <c r="D245" i="2"/>
  <c r="D239" i="2"/>
  <c r="D233" i="2"/>
  <c r="D227" i="2"/>
  <c r="D221" i="2"/>
  <c r="D215" i="2"/>
  <c r="D209" i="2"/>
  <c r="D203" i="2"/>
  <c r="D197" i="2"/>
  <c r="D191" i="2"/>
  <c r="D185" i="2"/>
  <c r="D179" i="2"/>
  <c r="N179" i="2"/>
  <c r="M179" i="2"/>
  <c r="N191" i="2"/>
  <c r="M191" i="2"/>
  <c r="N197" i="2"/>
  <c r="M197" i="2"/>
  <c r="N203" i="2"/>
  <c r="M203" i="2"/>
  <c r="N209" i="2"/>
  <c r="M209" i="2"/>
  <c r="N215" i="2"/>
  <c r="M215" i="2"/>
  <c r="N221" i="2"/>
  <c r="M221" i="2"/>
  <c r="N227" i="2"/>
  <c r="M227" i="2"/>
  <c r="N233" i="2"/>
  <c r="M233" i="2"/>
  <c r="N239" i="2"/>
  <c r="M239" i="2"/>
  <c r="N245" i="2"/>
  <c r="M245" i="2"/>
  <c r="N251" i="2"/>
  <c r="M251" i="2"/>
  <c r="N257" i="2"/>
  <c r="M257" i="2"/>
  <c r="N263" i="2"/>
  <c r="M263" i="2"/>
  <c r="N269" i="2"/>
  <c r="M269" i="2"/>
  <c r="N275" i="2"/>
  <c r="M275" i="2"/>
  <c r="N281" i="2"/>
  <c r="M281" i="2"/>
  <c r="N287" i="2"/>
  <c r="M287" i="2"/>
  <c r="N293" i="2"/>
  <c r="M293" i="2"/>
  <c r="N299" i="2"/>
  <c r="M299" i="2"/>
  <c r="N305" i="2"/>
  <c r="M305" i="2"/>
  <c r="N311" i="2"/>
  <c r="M311" i="2"/>
  <c r="N317" i="2"/>
  <c r="M317" i="2"/>
  <c r="I317" i="2"/>
  <c r="H317" i="2"/>
  <c r="G317" i="2"/>
  <c r="I311" i="2"/>
  <c r="H311" i="2"/>
  <c r="G311" i="2"/>
  <c r="I305" i="2"/>
  <c r="H305" i="2"/>
  <c r="G305" i="2"/>
  <c r="I299" i="2"/>
  <c r="H299" i="2"/>
  <c r="G299" i="2"/>
  <c r="I293" i="2"/>
  <c r="H293" i="2"/>
  <c r="G293" i="2"/>
  <c r="I287" i="2"/>
  <c r="H287" i="2"/>
  <c r="G287" i="2"/>
  <c r="I281" i="2"/>
  <c r="H281" i="2"/>
  <c r="G281" i="2"/>
  <c r="I275" i="2"/>
  <c r="H275" i="2"/>
  <c r="G275" i="2"/>
  <c r="I269" i="2"/>
  <c r="H269" i="2"/>
  <c r="G269" i="2"/>
  <c r="I263" i="2"/>
  <c r="H263" i="2"/>
  <c r="G263" i="2"/>
  <c r="I257" i="2"/>
  <c r="H257" i="2"/>
  <c r="G257" i="2"/>
  <c r="I251" i="2"/>
  <c r="H251" i="2"/>
  <c r="G251" i="2"/>
  <c r="I245" i="2"/>
  <c r="H245" i="2"/>
  <c r="G245" i="2"/>
  <c r="I239" i="2"/>
  <c r="H239" i="2"/>
  <c r="G239" i="2"/>
  <c r="I233" i="2"/>
  <c r="H233" i="2"/>
  <c r="G233" i="2"/>
  <c r="I227" i="2"/>
  <c r="H227" i="2"/>
  <c r="G227" i="2"/>
  <c r="I221" i="2"/>
  <c r="H221" i="2"/>
  <c r="G221" i="2"/>
  <c r="I215" i="2"/>
  <c r="H215" i="2"/>
  <c r="G215" i="2"/>
  <c r="I209" i="2"/>
  <c r="H209" i="2"/>
  <c r="G209" i="2"/>
  <c r="I203" i="2"/>
  <c r="H203" i="2"/>
  <c r="G203" i="2"/>
  <c r="I197" i="2"/>
  <c r="H197" i="2"/>
  <c r="G197" i="2"/>
  <c r="I191" i="2"/>
  <c r="H191" i="2"/>
  <c r="G191" i="2"/>
  <c r="I185" i="2"/>
  <c r="H185" i="2"/>
  <c r="G185" i="2"/>
  <c r="I179" i="2"/>
  <c r="H179" i="2"/>
  <c r="G179" i="2"/>
  <c r="C179" i="2"/>
  <c r="B179" i="2"/>
  <c r="F179" i="2"/>
  <c r="E179" i="2"/>
  <c r="F185" i="2"/>
  <c r="E185" i="2"/>
  <c r="F191" i="2"/>
  <c r="E191" i="2"/>
  <c r="F203" i="2"/>
  <c r="E203" i="2"/>
  <c r="F197" i="2"/>
  <c r="E197" i="2"/>
  <c r="F209" i="2"/>
  <c r="E209" i="2"/>
  <c r="F215" i="2"/>
  <c r="E215" i="2"/>
  <c r="F221" i="2"/>
  <c r="E221" i="2"/>
  <c r="F227" i="2"/>
  <c r="E227" i="2"/>
  <c r="F233" i="2"/>
  <c r="E233" i="2"/>
  <c r="F239" i="2"/>
  <c r="E239" i="2"/>
  <c r="F245" i="2"/>
  <c r="E245" i="2"/>
  <c r="F251" i="2"/>
  <c r="E251" i="2"/>
  <c r="F257" i="2"/>
  <c r="E257" i="2"/>
  <c r="F263" i="2"/>
  <c r="E263" i="2"/>
  <c r="F269" i="2"/>
  <c r="E269" i="2"/>
  <c r="F275" i="2"/>
  <c r="E275" i="2"/>
  <c r="F281" i="2"/>
  <c r="E281" i="2"/>
  <c r="F287" i="2"/>
  <c r="E287" i="2"/>
  <c r="F293" i="2"/>
  <c r="E293" i="2"/>
  <c r="F299" i="2"/>
  <c r="E299" i="2"/>
  <c r="F305" i="2"/>
  <c r="E305" i="2"/>
  <c r="F311" i="2"/>
  <c r="E311" i="2"/>
  <c r="F317" i="2"/>
  <c r="E317" i="2"/>
  <c r="C317" i="2"/>
  <c r="B317" i="2"/>
  <c r="C311" i="2"/>
  <c r="B311" i="2"/>
  <c r="C305" i="2"/>
  <c r="B305" i="2"/>
  <c r="C299" i="2"/>
  <c r="B299" i="2"/>
  <c r="C293" i="2"/>
  <c r="B293" i="2"/>
  <c r="C287" i="2"/>
  <c r="B287" i="2"/>
  <c r="C281" i="2"/>
  <c r="B281" i="2"/>
  <c r="C275" i="2"/>
  <c r="B275" i="2"/>
  <c r="C269" i="2"/>
  <c r="B269" i="2"/>
  <c r="C263" i="2"/>
  <c r="B263" i="2"/>
  <c r="C257" i="2"/>
  <c r="B257" i="2"/>
  <c r="C251" i="2"/>
  <c r="B251" i="2"/>
  <c r="C245" i="2"/>
  <c r="B245" i="2"/>
  <c r="C239" i="2"/>
  <c r="B239" i="2"/>
  <c r="C233" i="2"/>
  <c r="B233" i="2"/>
  <c r="C227" i="2"/>
  <c r="B227" i="2"/>
  <c r="C221" i="2"/>
  <c r="B221" i="2"/>
  <c r="C215" i="2"/>
  <c r="B215" i="2"/>
  <c r="C209" i="2"/>
  <c r="B209" i="2"/>
  <c r="C203" i="2"/>
  <c r="B203" i="2"/>
  <c r="C197" i="2"/>
  <c r="B197" i="2"/>
  <c r="C191" i="2"/>
  <c r="B191" i="2"/>
  <c r="C185" i="2"/>
  <c r="B185" i="2"/>
  <c r="N317" i="1"/>
  <c r="M317" i="1"/>
  <c r="N311" i="1"/>
  <c r="M311" i="1"/>
  <c r="N305" i="1"/>
  <c r="M305" i="1"/>
  <c r="N299" i="1"/>
  <c r="M299" i="1"/>
  <c r="N293" i="1"/>
  <c r="M293" i="1"/>
  <c r="N287" i="1"/>
  <c r="M287" i="1"/>
  <c r="N281" i="1"/>
  <c r="M281" i="1"/>
  <c r="N275" i="1"/>
  <c r="M275" i="1"/>
  <c r="N269" i="1"/>
  <c r="M269" i="1"/>
  <c r="N263" i="1"/>
  <c r="M263" i="1"/>
  <c r="N257" i="1"/>
  <c r="M257" i="1"/>
  <c r="N251" i="1"/>
  <c r="M251" i="1"/>
  <c r="N245" i="1"/>
  <c r="M245" i="1"/>
  <c r="N239" i="1"/>
  <c r="M239" i="1"/>
  <c r="N233" i="1"/>
  <c r="M233" i="1"/>
  <c r="N227" i="1"/>
  <c r="M227" i="1"/>
  <c r="N221" i="1"/>
  <c r="M221" i="1"/>
  <c r="N215" i="1"/>
  <c r="M215" i="1"/>
  <c r="N209" i="1"/>
  <c r="M209" i="1"/>
  <c r="N203" i="1"/>
  <c r="M203" i="1"/>
  <c r="N197" i="1"/>
  <c r="M197" i="1"/>
  <c r="N191" i="1"/>
  <c r="M191" i="1"/>
  <c r="N185" i="1"/>
  <c r="M185" i="1"/>
  <c r="N179" i="1"/>
  <c r="M179" i="1"/>
  <c r="O268" i="1"/>
  <c r="O266" i="1"/>
  <c r="O265" i="1"/>
  <c r="O259" i="1"/>
  <c r="O253" i="1"/>
  <c r="O248" i="1"/>
  <c r="O247" i="1"/>
  <c r="O244" i="1"/>
  <c r="O242" i="1"/>
  <c r="O241" i="1"/>
  <c r="O235" i="1"/>
  <c r="O229" i="1"/>
  <c r="O224" i="1"/>
  <c r="O223" i="1"/>
  <c r="O214" i="1"/>
  <c r="O212" i="1"/>
  <c r="O211" i="1"/>
  <c r="O205" i="1"/>
  <c r="O194" i="1"/>
  <c r="O193" i="1"/>
  <c r="O190" i="1"/>
  <c r="O188" i="1"/>
  <c r="O187" i="1"/>
  <c r="O182" i="1"/>
  <c r="J317" i="1"/>
  <c r="I317" i="1"/>
  <c r="H317" i="1"/>
  <c r="G317" i="1"/>
  <c r="J311" i="1"/>
  <c r="I311" i="1"/>
  <c r="H311" i="1"/>
  <c r="G311" i="1"/>
  <c r="J305" i="1"/>
  <c r="I305" i="1"/>
  <c r="H305" i="1"/>
  <c r="G305" i="1"/>
  <c r="J299" i="1"/>
  <c r="I299" i="1"/>
  <c r="H299" i="1"/>
  <c r="G299" i="1"/>
  <c r="J293" i="1"/>
  <c r="I293" i="1"/>
  <c r="H293" i="1"/>
  <c r="G293" i="1"/>
  <c r="J287" i="1"/>
  <c r="I287" i="1"/>
  <c r="H287" i="1"/>
  <c r="G287" i="1"/>
  <c r="J281" i="1"/>
  <c r="I281" i="1"/>
  <c r="H281" i="1"/>
  <c r="G281" i="1"/>
  <c r="J275" i="1"/>
  <c r="I275" i="1"/>
  <c r="H275" i="1"/>
  <c r="G275" i="1"/>
  <c r="J269" i="1"/>
  <c r="I269" i="1"/>
  <c r="H269" i="1"/>
  <c r="G269" i="1"/>
  <c r="J263" i="1"/>
  <c r="I263" i="1"/>
  <c r="H263" i="1"/>
  <c r="G263" i="1"/>
  <c r="J257" i="1"/>
  <c r="I257" i="1"/>
  <c r="H257" i="1"/>
  <c r="G257" i="1"/>
  <c r="J251" i="1"/>
  <c r="I251" i="1"/>
  <c r="H251" i="1"/>
  <c r="G251" i="1"/>
  <c r="J245" i="1"/>
  <c r="I245" i="1"/>
  <c r="H245" i="1"/>
  <c r="G245" i="1"/>
  <c r="J239" i="1"/>
  <c r="I239" i="1"/>
  <c r="H239" i="1"/>
  <c r="G239" i="1"/>
  <c r="J233" i="1"/>
  <c r="I233" i="1"/>
  <c r="H233" i="1"/>
  <c r="G233" i="1"/>
  <c r="J227" i="1"/>
  <c r="I227" i="1"/>
  <c r="H227" i="1"/>
  <c r="G227" i="1"/>
  <c r="J221" i="1"/>
  <c r="I221" i="1"/>
  <c r="H221" i="1"/>
  <c r="G221" i="1"/>
  <c r="J215" i="1"/>
  <c r="I215" i="1"/>
  <c r="H215" i="1"/>
  <c r="G215" i="1"/>
  <c r="J209" i="1"/>
  <c r="I209" i="1"/>
  <c r="H209" i="1"/>
  <c r="G209" i="1"/>
  <c r="J203" i="1"/>
  <c r="I203" i="1"/>
  <c r="H203" i="1"/>
  <c r="G203" i="1"/>
  <c r="J197" i="1"/>
  <c r="I197" i="1"/>
  <c r="H197" i="1"/>
  <c r="G197" i="1"/>
  <c r="J185" i="1"/>
  <c r="I185" i="1"/>
  <c r="H185" i="1"/>
  <c r="G185" i="1"/>
  <c r="J191" i="1"/>
  <c r="I191" i="1"/>
  <c r="H191" i="1"/>
  <c r="G191" i="1"/>
  <c r="J179" i="1"/>
  <c r="I179" i="1"/>
  <c r="H179" i="1"/>
  <c r="G179" i="1"/>
  <c r="F149" i="1"/>
  <c r="E149" i="1"/>
  <c r="F155" i="1"/>
  <c r="E155" i="1"/>
  <c r="F161" i="1"/>
  <c r="E161" i="1"/>
  <c r="F167" i="1"/>
  <c r="E167" i="1"/>
  <c r="F173" i="1"/>
  <c r="E173" i="1"/>
  <c r="F179" i="1"/>
  <c r="E179" i="1"/>
  <c r="F185" i="1"/>
  <c r="E185" i="1"/>
  <c r="F191" i="1"/>
  <c r="E191" i="1"/>
  <c r="F197" i="1"/>
  <c r="E197" i="1"/>
  <c r="F203" i="1"/>
  <c r="E203" i="1"/>
  <c r="F209" i="1"/>
  <c r="E209" i="1"/>
  <c r="F215" i="1"/>
  <c r="E215" i="1"/>
  <c r="F221" i="1"/>
  <c r="E221" i="1"/>
  <c r="F227" i="1"/>
  <c r="E227" i="1"/>
  <c r="F233" i="1"/>
  <c r="E233" i="1"/>
  <c r="F239" i="1"/>
  <c r="E239" i="1"/>
  <c r="F245" i="1"/>
  <c r="E245" i="1"/>
  <c r="F251" i="1"/>
  <c r="E251" i="1"/>
  <c r="F275" i="1"/>
  <c r="E275" i="1"/>
  <c r="F257" i="1"/>
  <c r="E257" i="1"/>
  <c r="F263" i="1"/>
  <c r="E263" i="1"/>
  <c r="F269" i="1"/>
  <c r="E269" i="1"/>
  <c r="F281" i="1"/>
  <c r="E281" i="1"/>
  <c r="F287" i="1"/>
  <c r="E287" i="1"/>
  <c r="F293" i="1"/>
  <c r="E293" i="1"/>
  <c r="F299" i="1"/>
  <c r="E299" i="1"/>
  <c r="F305" i="1"/>
  <c r="E305" i="1"/>
  <c r="F311" i="1"/>
  <c r="E311" i="1"/>
  <c r="F317" i="1"/>
  <c r="E317" i="1"/>
  <c r="B317" i="1"/>
  <c r="C317" i="1"/>
  <c r="K299" i="1"/>
  <c r="K269" i="1"/>
  <c r="K263" i="1"/>
  <c r="K257" i="1"/>
  <c r="K251" i="1"/>
  <c r="K245" i="1"/>
  <c r="K239" i="1"/>
  <c r="K233" i="1"/>
  <c r="K227" i="1"/>
  <c r="K221" i="1"/>
  <c r="K215" i="1"/>
  <c r="K209" i="1"/>
  <c r="K203" i="1"/>
  <c r="K197" i="1"/>
  <c r="K191" i="1"/>
  <c r="K185" i="1"/>
  <c r="C179" i="1"/>
  <c r="B179" i="1"/>
  <c r="C185" i="1"/>
  <c r="B185" i="1"/>
  <c r="C191" i="1"/>
  <c r="B191" i="1"/>
  <c r="C197" i="1"/>
  <c r="B197" i="1"/>
  <c r="C203" i="1"/>
  <c r="B203" i="1"/>
  <c r="C209" i="1"/>
  <c r="B209" i="1"/>
  <c r="C215" i="1"/>
  <c r="B215" i="1"/>
  <c r="C221" i="1"/>
  <c r="B221" i="1"/>
  <c r="C227" i="1"/>
  <c r="B227" i="1"/>
  <c r="C233" i="1"/>
  <c r="B233" i="1"/>
  <c r="C239" i="1"/>
  <c r="B239" i="1"/>
  <c r="C245" i="1"/>
  <c r="B245" i="1"/>
  <c r="C251" i="1"/>
  <c r="B251" i="1"/>
  <c r="C257" i="1"/>
  <c r="B257" i="1"/>
  <c r="C263" i="1"/>
  <c r="B263" i="1"/>
  <c r="C269" i="1"/>
  <c r="B269" i="1"/>
  <c r="C275" i="1"/>
  <c r="B275" i="1"/>
  <c r="C281" i="1"/>
  <c r="B281" i="1"/>
  <c r="C287" i="1"/>
  <c r="B287" i="1"/>
  <c r="C293" i="1"/>
  <c r="B293" i="1"/>
  <c r="C299" i="1"/>
  <c r="B299" i="1"/>
  <c r="C305" i="1"/>
  <c r="B305" i="1"/>
  <c r="C311" i="1"/>
  <c r="B311" i="1"/>
  <c r="D317" i="1"/>
  <c r="D311" i="1"/>
  <c r="D305" i="1"/>
  <c r="D299" i="1"/>
  <c r="D293" i="1"/>
  <c r="D287" i="1"/>
  <c r="D281" i="1"/>
  <c r="D275" i="1"/>
  <c r="D269" i="1"/>
  <c r="D263" i="1"/>
  <c r="D257" i="1"/>
  <c r="D251" i="1"/>
  <c r="D245" i="1"/>
  <c r="D239" i="1"/>
  <c r="D233" i="1"/>
  <c r="D227" i="1"/>
  <c r="D221" i="1"/>
  <c r="D215" i="1"/>
  <c r="D209" i="1"/>
  <c r="D203" i="1"/>
  <c r="D197" i="1"/>
  <c r="D191" i="1"/>
  <c r="D185" i="1"/>
  <c r="D179" i="1"/>
  <c r="D173" i="1"/>
  <c r="L314" i="1"/>
  <c r="O314" i="1" s="1"/>
  <c r="L313" i="1"/>
  <c r="O313" i="1" s="1"/>
  <c r="O317" i="1" s="1"/>
  <c r="L302" i="1"/>
  <c r="O302" i="1" s="1"/>
  <c r="L301" i="1"/>
  <c r="L297" i="1"/>
  <c r="L296" i="1"/>
  <c r="L295" i="1"/>
  <c r="L290" i="1"/>
  <c r="O290" i="1" s="1"/>
  <c r="L289" i="1"/>
  <c r="O289" i="1" s="1"/>
  <c r="L286" i="1"/>
  <c r="O286" i="1" s="1"/>
  <c r="L285" i="1"/>
  <c r="L284" i="1"/>
  <c r="L279" i="1"/>
  <c r="L274" i="1"/>
  <c r="L272" i="1"/>
  <c r="O272" i="1" s="1"/>
  <c r="L268" i="1"/>
  <c r="L267" i="1"/>
  <c r="O267" i="1" s="1"/>
  <c r="L266" i="1"/>
  <c r="L265" i="1"/>
  <c r="L262" i="1"/>
  <c r="O262" i="1" s="1"/>
  <c r="L261" i="1"/>
  <c r="O261" i="1" s="1"/>
  <c r="L260" i="1"/>
  <c r="L259" i="1"/>
  <c r="L256" i="1"/>
  <c r="O256" i="1" s="1"/>
  <c r="L255" i="1"/>
  <c r="L254" i="1"/>
  <c r="L253" i="1"/>
  <c r="L250" i="1"/>
  <c r="L249" i="1"/>
  <c r="O249" i="1" s="1"/>
  <c r="L248" i="1"/>
  <c r="L247" i="1"/>
  <c r="L244" i="1"/>
  <c r="L243" i="1"/>
  <c r="O243" i="1" s="1"/>
  <c r="L242" i="1"/>
  <c r="L241" i="1"/>
  <c r="L238" i="1"/>
  <c r="O238" i="1" s="1"/>
  <c r="L237" i="1"/>
  <c r="L236" i="1"/>
  <c r="O236" i="1" s="1"/>
  <c r="L235" i="1"/>
  <c r="L232" i="1"/>
  <c r="L231" i="1"/>
  <c r="O231" i="1" s="1"/>
  <c r="L230" i="1"/>
  <c r="L229" i="1"/>
  <c r="L226" i="1"/>
  <c r="L225" i="1"/>
  <c r="L224" i="1"/>
  <c r="L223" i="1"/>
  <c r="L220" i="1"/>
  <c r="L219" i="1"/>
  <c r="L218" i="1"/>
  <c r="L217" i="1"/>
  <c r="L214" i="1"/>
  <c r="L213" i="1"/>
  <c r="L212" i="1"/>
  <c r="L211" i="1"/>
  <c r="L208" i="1"/>
  <c r="L207" i="1"/>
  <c r="O207" i="1" s="1"/>
  <c r="L206" i="1"/>
  <c r="O206" i="1" s="1"/>
  <c r="L205" i="1"/>
  <c r="L202" i="1"/>
  <c r="L201" i="1"/>
  <c r="L200" i="1"/>
  <c r="L199" i="1"/>
  <c r="O199" i="1" s="1"/>
  <c r="L196" i="1"/>
  <c r="L195" i="1"/>
  <c r="L194" i="1"/>
  <c r="L193" i="1"/>
  <c r="L190" i="1"/>
  <c r="L189" i="1"/>
  <c r="L188" i="1"/>
  <c r="L187" i="1"/>
  <c r="L184" i="1"/>
  <c r="L183" i="1"/>
  <c r="O183" i="1" s="1"/>
  <c r="L182" i="1"/>
  <c r="L181" i="1"/>
  <c r="L178" i="1"/>
  <c r="L177" i="1"/>
  <c r="L176" i="1"/>
  <c r="L175" i="1"/>
  <c r="L40" i="1"/>
  <c r="L39" i="1"/>
  <c r="L38" i="1"/>
  <c r="L37" i="1"/>
  <c r="L34" i="1"/>
  <c r="L33" i="1"/>
  <c r="L32" i="1"/>
  <c r="L31" i="1"/>
  <c r="L28" i="1"/>
  <c r="L27" i="1"/>
  <c r="L26" i="1"/>
  <c r="L25" i="1"/>
  <c r="L22" i="1"/>
  <c r="L21" i="1"/>
  <c r="L20" i="1"/>
  <c r="L19" i="1"/>
  <c r="L16" i="1"/>
  <c r="L15" i="1"/>
  <c r="L14" i="1"/>
  <c r="L13" i="1"/>
  <c r="L8" i="1"/>
  <c r="L9" i="1"/>
  <c r="L10" i="1"/>
  <c r="L7" i="1"/>
  <c r="K275" i="1" l="1"/>
  <c r="L277" i="1"/>
  <c r="O277" i="1" s="1"/>
  <c r="L287" i="1"/>
  <c r="L283" i="1"/>
  <c r="O283" i="1" s="1"/>
  <c r="L292" i="1"/>
  <c r="O292" i="1" s="1"/>
  <c r="O293" i="1" s="1"/>
  <c r="L299" i="1"/>
  <c r="L305" i="1"/>
  <c r="K305" i="1"/>
  <c r="L307" i="1"/>
  <c r="O307" i="1"/>
  <c r="L311" i="1"/>
  <c r="O203" i="1"/>
  <c r="O195" i="1"/>
  <c r="O197" i="1" s="1"/>
  <c r="O225" i="1"/>
  <c r="O296" i="1"/>
  <c r="O295" i="1"/>
  <c r="L35" i="1"/>
  <c r="O196" i="1"/>
  <c r="O226" i="1"/>
  <c r="O227" i="1" s="1"/>
  <c r="O250" i="1"/>
  <c r="O251" i="1" s="1"/>
  <c r="O274" i="1"/>
  <c r="O275" i="1" s="1"/>
  <c r="O297" i="1"/>
  <c r="L11" i="1"/>
  <c r="O200" i="1"/>
  <c r="O230" i="1"/>
  <c r="O233" i="1" s="1"/>
  <c r="O254" i="1"/>
  <c r="O257" i="1" s="1"/>
  <c r="O278" i="1"/>
  <c r="O301" i="1"/>
  <c r="L41" i="1"/>
  <c r="O201" i="1"/>
  <c r="O255" i="1"/>
  <c r="O279" i="1"/>
  <c r="O181" i="1"/>
  <c r="O185" i="1" s="1"/>
  <c r="O202" i="1"/>
  <c r="O232" i="1"/>
  <c r="O280" i="1"/>
  <c r="O303" i="1"/>
  <c r="O184" i="1"/>
  <c r="O239" i="1"/>
  <c r="L317" i="1"/>
  <c r="O260" i="1"/>
  <c r="O263" i="1" s="1"/>
  <c r="L23" i="1"/>
  <c r="L203" i="1"/>
  <c r="L269" i="1"/>
  <c r="O237" i="1"/>
  <c r="O284" i="1"/>
  <c r="L275" i="1"/>
  <c r="O208" i="1"/>
  <c r="O209" i="1" s="1"/>
  <c r="O285" i="1"/>
  <c r="O287" i="1" s="1"/>
  <c r="O309" i="1"/>
  <c r="O269" i="1"/>
  <c r="O191" i="1"/>
  <c r="L29" i="1"/>
  <c r="O189" i="1"/>
  <c r="O213" i="1"/>
  <c r="O215" i="1" s="1"/>
  <c r="O245" i="1"/>
  <c r="L281" i="1"/>
  <c r="L215" i="1"/>
  <c r="L251" i="1"/>
  <c r="L263" i="1"/>
  <c r="L257" i="1"/>
  <c r="L245" i="1"/>
  <c r="L239" i="1"/>
  <c r="L233" i="1"/>
  <c r="L227" i="1"/>
  <c r="L221" i="1"/>
  <c r="L209" i="1"/>
  <c r="L197" i="1"/>
  <c r="L191" i="1"/>
  <c r="L185" i="1"/>
  <c r="L179" i="1"/>
  <c r="L17" i="1"/>
  <c r="L293" i="1" l="1"/>
  <c r="O305" i="1"/>
  <c r="O311" i="1"/>
  <c r="O299" i="1"/>
  <c r="O281" i="1"/>
</calcChain>
</file>

<file path=xl/sharedStrings.xml><?xml version="1.0" encoding="utf-8"?>
<sst xmlns="http://schemas.openxmlformats.org/spreadsheetml/2006/main" count="631" uniqueCount="88">
  <si>
    <t>International Migration</t>
  </si>
  <si>
    <t>Total</t>
  </si>
  <si>
    <t>Vital Events</t>
  </si>
  <si>
    <t>Quarter</t>
  </si>
  <si>
    <t>In</t>
  </si>
  <si>
    <t>Out</t>
  </si>
  <si>
    <t>Net Interprovincial Migration</t>
  </si>
  <si>
    <t>Immigrants</t>
  </si>
  <si>
    <t>Emigrants</t>
  </si>
  <si>
    <t>Net Temporary Emigrants</t>
  </si>
  <si>
    <t>Returning Emigrants</t>
  </si>
  <si>
    <t>Total Net Migration</t>
  </si>
  <si>
    <t>Births</t>
  </si>
  <si>
    <t>Deaths</t>
  </si>
  <si>
    <t>Sum of Components</t>
  </si>
  <si>
    <t>Jan-Mar</t>
  </si>
  <si>
    <t>Apr-Jun</t>
  </si>
  <si>
    <t>Jul-Sep</t>
  </si>
  <si>
    <t>Oct-Dec</t>
  </si>
  <si>
    <t>Data Source: Statistics Canada</t>
  </si>
  <si>
    <t>the methods used to derive intercensal and postcensal population estimates.</t>
  </si>
  <si>
    <t>All figures subject to revision.</t>
  </si>
  <si>
    <t xml:space="preserve">Alberta Components of Growth by Quarter  </t>
  </si>
  <si>
    <t>Census Year Sort</t>
  </si>
  <si>
    <t xml:space="preserve">Alberta Components of Growth by Quarter   </t>
  </si>
  <si>
    <t>Calendar Year Sort</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</si>
  <si>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</si>
  <si>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</si>
  <si>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</si>
  <si>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</si>
  <si>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</si>
  <si>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</si>
  <si>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</si>
  <si>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</si>
  <si>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</si>
  <si>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</si>
  <si>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</si>
  <si>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</si>
  <si>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</si>
  <si>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</si>
  <si>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</si>
  <si>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</si>
  <si>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</si>
  <si>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</si>
  <si>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</si>
  <si>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</si>
  <si>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</si>
  <si>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</si>
  <si>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</si>
  <si>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</si>
  <si>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</si>
  <si>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</si>
  <si>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</si>
  <si>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</si>
  <si>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</si>
  <si>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</si>
  <si>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</si>
  <si>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</si>
  <si>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</si>
  <si>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</si>
  <si>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</si>
  <si>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</si>
  <si>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</si>
  <si>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</si>
  <si>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</si>
  <si>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</si>
  <si>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</si>
  <si>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</si>
  <si>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2016-2017</t>
  </si>
  <si>
    <t>2013-2014</t>
  </si>
  <si>
    <t>2014-2015</t>
  </si>
  <si>
    <t>2015-2016</t>
  </si>
  <si>
    <r>
      <rPr>
        <vertAlign val="superscript"/>
        <sz val="10"/>
        <color rgb="FF000000"/>
        <rFont val="Calibri"/>
        <family val="2"/>
      </rPr>
      <t>2</t>
    </r>
    <r>
      <rPr>
        <sz val="10"/>
        <color rgb="FF000000"/>
        <rFont val="Calibri"/>
        <family val="2"/>
      </rPr>
      <t xml:space="preserve"> Estimates of Non-Permanent Residents (NPRs) represent the number of '…persons who are lawfully in Canada on a temporary basis under the authority of a temporary resident permit, along with members of their family living with them. Non-Permanent Residents include foreign workers, foreign students, the humanitarian population and other temporary residents. The humanitarian population includes refugee claimants and temporary residents who are allowed to remain in Canada on humanitarian grounds and are not categorized as either foreign workers or foreign students." (Statistics Canada)</t>
    </r>
  </si>
  <si>
    <r>
      <rPr>
        <vertAlign val="superscript"/>
        <sz val="10"/>
        <color theme="1"/>
        <rFont val="Calibri"/>
        <family val="2"/>
        <scheme val="minor"/>
      </rPr>
      <t>3</t>
    </r>
    <r>
      <rPr>
        <sz val="10"/>
        <color theme="1"/>
        <rFont val="Calibri"/>
        <family val="2"/>
        <scheme val="minor"/>
      </rPr>
      <t xml:space="preserve"> Includes NPRs</t>
    </r>
  </si>
  <si>
    <r>
      <rPr>
        <vertAlign val="superscript"/>
        <sz val="10"/>
        <color theme="1"/>
        <rFont val="Calibri"/>
        <family val="2"/>
        <scheme val="minor"/>
      </rPr>
      <t>4</t>
    </r>
    <r>
      <rPr>
        <sz val="10"/>
        <color theme="1"/>
        <rFont val="Calibri"/>
        <family val="2"/>
        <scheme val="minor"/>
      </rPr>
      <t xml:space="preserve"> The sum of the components may not equal the quarterly population change due to differences in </t>
    </r>
  </si>
  <si>
    <r>
      <t>Total</t>
    </r>
    <r>
      <rPr>
        <b/>
        <vertAlign val="superscript"/>
        <sz val="9"/>
        <color theme="1"/>
        <rFont val="Garamond"/>
        <family val="1"/>
      </rPr>
      <t>4</t>
    </r>
  </si>
  <si>
    <r>
      <t>Net Int'l Migration</t>
    </r>
    <r>
      <rPr>
        <b/>
        <vertAlign val="superscript"/>
        <sz val="9"/>
        <color theme="1"/>
        <rFont val="Garamond"/>
        <family val="1"/>
      </rPr>
      <t>3</t>
    </r>
  </si>
  <si>
    <r>
      <t>Net NPR</t>
    </r>
    <r>
      <rPr>
        <b/>
        <vertAlign val="superscript"/>
        <sz val="9"/>
        <color theme="1"/>
        <rFont val="Garamond"/>
        <family val="1"/>
      </rPr>
      <t>2</t>
    </r>
  </si>
  <si>
    <r>
      <t>Interprovincial Migration</t>
    </r>
    <r>
      <rPr>
        <b/>
        <vertAlign val="superscript"/>
        <sz val="9"/>
        <color theme="1"/>
        <rFont val="Garamond"/>
        <family val="1"/>
      </rPr>
      <t>1</t>
    </r>
  </si>
  <si>
    <t>2017-2018</t>
  </si>
  <si>
    <t>2018-2019</t>
  </si>
  <si>
    <t>2019-2020</t>
  </si>
  <si>
    <t>2020-2021</t>
  </si>
  <si>
    <r>
      <rPr>
        <vertAlign val="superscript"/>
        <sz val="10"/>
        <color rgb="FF000000"/>
        <rFont val="Calibri"/>
        <family val="2"/>
      </rPr>
      <t>1</t>
    </r>
    <r>
      <rPr>
        <sz val="10"/>
        <color rgb="FF000000"/>
        <rFont val="Calibri"/>
        <family val="2"/>
      </rPr>
      <t>The sum of quarterly in- and out- interprovincial migrants may not be equal to annual interprovincial in- and out- migrants from 2011 onwards. It is however possible to a</t>
    </r>
    <r>
      <rPr>
        <sz val="10"/>
        <color rgb="FF000000"/>
        <rFont val="Calibri"/>
        <family val="2"/>
        <scheme val="minor"/>
      </rPr>
      <t xml:space="preserve">dd quarterly </t>
    </r>
    <r>
      <rPr>
        <b/>
        <sz val="10"/>
        <color rgb="FF000000"/>
        <rFont val="Calibri"/>
        <family val="2"/>
        <scheme val="minor"/>
      </rPr>
      <t>net</t>
    </r>
    <r>
      <rPr>
        <sz val="10"/>
        <color rgb="FF000000"/>
        <rFont val="Calibri"/>
        <family val="2"/>
        <scheme val="minor"/>
      </rPr>
      <t xml:space="preserve"> interprovincial migration estimates to calculate annual estimates.</t>
    </r>
  </si>
  <si>
    <t>2021-2022</t>
  </si>
  <si>
    <t>2022-2023</t>
  </si>
  <si>
    <t>Net Emigration</t>
  </si>
  <si>
    <t>Prepared by: Office of Statistics and Information, Alberta Treasury Board and Finance,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</si>
</sst>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Garamond"/>
      <family val="1"/>
    </font>
    <font>
      <b/>
      <sz val="9"/>
      <color theme="1"/>
      <name val="Garamond"/>
      <family val="1"/>
    </font>
    <font>
      <i/>
      <sz val="9"/>
      <color theme="1"/>
      <name val="Garamond"/>
      <family val="1"/>
    </font>
    <font>
      <b/>
      <i/>
      <sz val="9"/>
      <color theme="1"/>
      <name val="Garamond"/>
      <family val="1"/>
    </font>
    <font>
      <sz val="9"/>
      <color rgb="FF000000"/>
      <name val="Garamond"/>
      <family val="1"/>
    </font>
    <font>
      <b/>
      <sz val="16"/>
      <color rgb="FF545F1D"/>
      <name val="Myriad Pro"/>
      <family val="2"/>
    </font>
    <font>
      <sz val="16"/>
      <color theme="1"/>
      <name val="Calibri"/>
      <family val="2"/>
      <scheme val="minor"/>
    </font>
    <font>
      <sz val="8"/>
      <color rgb="FF0000FF"/>
      <name val="Arial"/>
      <family val="2"/>
    </font>
    <font>
      <sz val="8"/>
      <color theme="1"/>
      <name val="Arial"/>
      <family val="2"/>
    </font>
    <font>
      <sz val="10"/>
      <color theme="1"/>
      <name val="Calibri"/>
      <family val="2"/>
      <scheme val="minor"/>
    </font>
    <font>
      <i/>
      <sz val="10"/>
      <color theme="1"/>
      <name val="Arial"/>
      <family val="2"/>
    </font>
    <font>
      <b/>
      <sz val="14"/>
      <color rgb="FF545F1D"/>
      <name val="Myriad Pro"/>
      <family val="2"/>
    </font>
    <font>
      <sz val="10"/>
      <color theme="1"/>
      <name val="Arial"/>
      <family val="2"/>
    </font>
    <font>
      <sz val="9"/>
      <color theme="1"/>
      <name val="Arial"/>
      <family val="2"/>
    </font>
    <font>
      <sz val="10"/>
      <name val="Arial"/>
      <family val="2"/>
    </font>
    <font>
      <b/>
      <sz val="9"/>
      <color rgb="FF000000"/>
      <name val="Garamond"/>
      <family val="1"/>
    </font>
    <font>
      <sz val="10"/>
      <color rgb="FF000000"/>
      <name val="Calibri"/>
      <family val="2"/>
    </font>
    <font>
      <vertAlign val="superscript"/>
      <sz val="10"/>
      <color rgb="FF000000"/>
      <name val="Calibri"/>
      <family val="2"/>
    </font>
    <font>
      <b/>
      <vertAlign val="superscript"/>
      <sz val="9"/>
      <color theme="1"/>
      <name val="Garamond"/>
      <family val="1"/>
    </font>
    <font>
      <vertAlign val="superscript"/>
      <sz val="10"/>
      <color theme="1"/>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s>
  <cellStyleXfs count="20">
    <xf numFmtId="0" fontId="0" fillId="0" borderId="0"/>
    <xf numFmtId="0" fontId="18" fillId="0" borderId="0"/>
    <xf numFmtId="0" fontId="4" fillId="0" borderId="0"/>
    <xf numFmtId="0" fontId="19" fillId="0" borderId="0"/>
    <xf numFmtId="0" fontId="4" fillId="0" borderId="0"/>
    <xf numFmtId="0" fontId="4" fillId="0" borderId="0"/>
    <xf numFmtId="0" fontId="4" fillId="0" borderId="0"/>
    <xf numFmtId="0" fontId="18" fillId="0" borderId="0"/>
    <xf numFmtId="43" fontId="4" fillId="0" borderId="0" applyFont="0" applyFill="0" applyBorder="0" applyAlignment="0" applyProtection="0"/>
    <xf numFmtId="9" fontId="4"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4" fillId="0" borderId="0"/>
    <xf numFmtId="0" fontId="19" fillId="0" borderId="0"/>
    <xf numFmtId="0" fontId="17" fillId="0" borderId="0"/>
    <xf numFmtId="43" fontId="17" fillId="0" borderId="0" applyFont="0" applyFill="0" applyBorder="0" applyAlignment="0" applyProtection="0"/>
    <xf numFmtId="0" fontId="3" fillId="0" borderId="0"/>
    <xf numFmtId="0" fontId="2" fillId="0" borderId="0"/>
    <xf numFmtId="0" fontId="1" fillId="0" borderId="0"/>
  </cellStyleXfs>
  <cellXfs count="110">
    <xf numFmtId="0" fontId="0" fillId="0" borderId="0" xfId="0"/>
    <xf numFmtId="0" fontId="5" fillId="2" borderId="1" xfId="0" applyFont="1" applyFill="1" applyBorder="1" applyAlignment="1">
      <alignment horizontal="center"/>
    </xf>
    <xf numFmtId="0" fontId="6" fillId="2" borderId="7" xfId="0" applyFont="1" applyFill="1" applyBorder="1" applyAlignment="1">
      <alignment horizontal="center"/>
    </xf>
    <xf numFmtId="0" fontId="6" fillId="2" borderId="1"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wrapText="1"/>
    </xf>
    <xf numFmtId="0" fontId="6" fillId="2" borderId="6" xfId="0" applyFont="1" applyFill="1" applyBorder="1" applyAlignment="1">
      <alignment horizontal="center" wrapText="1"/>
    </xf>
    <xf numFmtId="0" fontId="6" fillId="2" borderId="3" xfId="0" applyFont="1" applyFill="1" applyBorder="1" applyAlignment="1">
      <alignment horizontal="center" wrapText="1"/>
    </xf>
    <xf numFmtId="0" fontId="6" fillId="2" borderId="10" xfId="0" applyFont="1" applyFill="1" applyBorder="1" applyAlignment="1">
      <alignment horizontal="center"/>
    </xf>
    <xf numFmtId="0" fontId="0" fillId="2" borderId="0" xfId="0" applyFill="1"/>
    <xf numFmtId="0" fontId="5" fillId="2" borderId="10" xfId="0" applyFont="1" applyFill="1" applyBorder="1" applyAlignment="1">
      <alignment horizontal="center"/>
    </xf>
    <xf numFmtId="3" fontId="5" fillId="2" borderId="0" xfId="0" applyNumberFormat="1" applyFont="1" applyFill="1" applyAlignment="1">
      <alignment horizontal="center"/>
    </xf>
    <xf numFmtId="3" fontId="6" fillId="2" borderId="10" xfId="0" applyNumberFormat="1" applyFont="1" applyFill="1" applyBorder="1" applyAlignment="1">
      <alignment horizontal="center"/>
    </xf>
    <xf numFmtId="3" fontId="5" fillId="2" borderId="11" xfId="0" applyNumberFormat="1" applyFont="1" applyFill="1" applyBorder="1" applyAlignment="1">
      <alignment horizontal="center"/>
    </xf>
    <xf numFmtId="3" fontId="6" fillId="2" borderId="0" xfId="0" applyNumberFormat="1" applyFont="1" applyFill="1" applyAlignment="1">
      <alignment horizontal="center"/>
    </xf>
    <xf numFmtId="3" fontId="5" fillId="2" borderId="12" xfId="0" applyNumberFormat="1" applyFont="1" applyFill="1" applyBorder="1" applyAlignment="1">
      <alignment horizontal="center"/>
    </xf>
    <xf numFmtId="3" fontId="9" fillId="2" borderId="0" xfId="0" applyNumberFormat="1" applyFont="1" applyFill="1" applyAlignment="1">
      <alignment horizontal="center"/>
    </xf>
    <xf numFmtId="3" fontId="9" fillId="2" borderId="11" xfId="0" applyNumberFormat="1" applyFont="1" applyFill="1" applyBorder="1" applyAlignment="1">
      <alignment horizontal="center"/>
    </xf>
    <xf numFmtId="3" fontId="9" fillId="2" borderId="12" xfId="0" applyNumberFormat="1" applyFont="1" applyFill="1" applyBorder="1" applyAlignment="1">
      <alignment horizontal="center"/>
    </xf>
    <xf numFmtId="3" fontId="6" fillId="2" borderId="11" xfId="0" applyNumberFormat="1" applyFont="1" applyFill="1" applyBorder="1" applyAlignment="1">
      <alignment horizontal="center"/>
    </xf>
    <xf numFmtId="3" fontId="7" fillId="2" borderId="0" xfId="0" applyNumberFormat="1" applyFont="1" applyFill="1" applyAlignment="1">
      <alignment horizontal="center"/>
    </xf>
    <xf numFmtId="3" fontId="0" fillId="2" borderId="0" xfId="0" applyNumberFormat="1" applyFill="1"/>
    <xf numFmtId="3" fontId="8" fillId="2" borderId="10" xfId="0" applyNumberFormat="1" applyFont="1" applyFill="1" applyBorder="1" applyAlignment="1">
      <alignment horizontal="center"/>
    </xf>
    <xf numFmtId="3" fontId="8" fillId="2" borderId="11" xfId="0" applyNumberFormat="1" applyFont="1" applyFill="1" applyBorder="1" applyAlignment="1">
      <alignment horizontal="center"/>
    </xf>
    <xf numFmtId="3" fontId="8" fillId="2" borderId="0" xfId="0" applyNumberFormat="1" applyFont="1" applyFill="1" applyAlignment="1">
      <alignment horizontal="center"/>
    </xf>
    <xf numFmtId="3" fontId="0" fillId="2" borderId="12" xfId="0" applyNumberFormat="1" applyFill="1" applyBorder="1"/>
    <xf numFmtId="3" fontId="7" fillId="2" borderId="11" xfId="0" applyNumberFormat="1" applyFont="1" applyFill="1" applyBorder="1" applyAlignment="1">
      <alignment horizontal="center"/>
    </xf>
    <xf numFmtId="0" fontId="12" fillId="2" borderId="0" xfId="0" applyFont="1" applyFill="1"/>
    <xf numFmtId="0" fontId="13" fillId="2" borderId="0" xfId="0" applyFont="1" applyFill="1"/>
    <xf numFmtId="0" fontId="6" fillId="2" borderId="3" xfId="0" applyFont="1" applyFill="1" applyBorder="1" applyAlignment="1">
      <alignment horizontal="center"/>
    </xf>
    <xf numFmtId="0" fontId="15" fillId="0" borderId="0" xfId="0" applyFont="1"/>
    <xf numFmtId="0" fontId="10" fillId="2" borderId="0" xfId="0" applyFont="1" applyFill="1" applyAlignment="1">
      <alignment horizontal="centerContinuous"/>
    </xf>
    <xf numFmtId="0" fontId="11" fillId="2" borderId="0" xfId="0" applyFont="1" applyFill="1" applyAlignment="1">
      <alignment horizontal="centerContinuous"/>
    </xf>
    <xf numFmtId="3" fontId="6" fillId="2" borderId="8" xfId="0" applyNumberFormat="1" applyFont="1" applyFill="1" applyBorder="1" applyAlignment="1">
      <alignment horizontal="center"/>
    </xf>
    <xf numFmtId="0" fontId="14" fillId="2" borderId="0" xfId="0" applyFont="1" applyFill="1"/>
    <xf numFmtId="0" fontId="10" fillId="0" borderId="0" xfId="0" applyFont="1" applyAlignment="1">
      <alignment horizontal="centerContinuous"/>
    </xf>
    <xf numFmtId="0" fontId="11" fillId="0" borderId="0" xfId="0" applyFont="1" applyAlignment="1">
      <alignment horizontal="centerContinuous"/>
    </xf>
    <xf numFmtId="0" fontId="16" fillId="0" borderId="0" xfId="0" applyFont="1" applyAlignment="1">
      <alignment horizontal="centerContinuous"/>
    </xf>
    <xf numFmtId="0" fontId="7" fillId="3" borderId="9" xfId="0" applyFont="1" applyFill="1" applyBorder="1" applyAlignment="1">
      <alignment horizontal="center"/>
    </xf>
    <xf numFmtId="3" fontId="7" fillId="3" borderId="3" xfId="0" applyNumberFormat="1" applyFont="1" applyFill="1" applyBorder="1" applyAlignment="1">
      <alignment horizontal="center"/>
    </xf>
    <xf numFmtId="3" fontId="7" fillId="3" borderId="6" xfId="0" applyNumberFormat="1" applyFont="1" applyFill="1" applyBorder="1" applyAlignment="1">
      <alignment horizontal="center"/>
    </xf>
    <xf numFmtId="3" fontId="8" fillId="3" borderId="6" xfId="0" applyNumberFormat="1" applyFont="1" applyFill="1" applyBorder="1" applyAlignment="1">
      <alignment horizontal="center"/>
    </xf>
    <xf numFmtId="3" fontId="8" fillId="3" borderId="9" xfId="0" applyNumberFormat="1" applyFont="1" applyFill="1" applyBorder="1" applyAlignment="1">
      <alignment horizontal="center"/>
    </xf>
    <xf numFmtId="3" fontId="8" fillId="3" borderId="3" xfId="0" applyNumberFormat="1" applyFont="1" applyFill="1" applyBorder="1" applyAlignment="1">
      <alignment horizontal="center"/>
    </xf>
    <xf numFmtId="3" fontId="7" fillId="3" borderId="2" xfId="0" applyNumberFormat="1" applyFont="1" applyFill="1" applyBorder="1" applyAlignment="1">
      <alignment horizontal="center"/>
    </xf>
    <xf numFmtId="3" fontId="5" fillId="2" borderId="13" xfId="0" applyNumberFormat="1" applyFont="1" applyFill="1" applyBorder="1" applyAlignment="1">
      <alignment horizontal="center"/>
    </xf>
    <xf numFmtId="3" fontId="0" fillId="0" borderId="0" xfId="0" applyNumberFormat="1"/>
    <xf numFmtId="3" fontId="8" fillId="2" borderId="1" xfId="0" applyNumberFormat="1" applyFont="1" applyFill="1" applyBorder="1" applyAlignment="1">
      <alignment horizontal="center"/>
    </xf>
    <xf numFmtId="3" fontId="0" fillId="2" borderId="14" xfId="0" applyNumberFormat="1" applyFill="1" applyBorder="1"/>
    <xf numFmtId="3" fontId="0" fillId="2" borderId="7" xfId="0" applyNumberFormat="1" applyFill="1" applyBorder="1"/>
    <xf numFmtId="0" fontId="0" fillId="0" borderId="0" xfId="0" applyFill="1"/>
    <xf numFmtId="3" fontId="5" fillId="2" borderId="15" xfId="0" applyNumberFormat="1" applyFont="1" applyFill="1" applyBorder="1" applyAlignment="1">
      <alignment horizontal="center"/>
    </xf>
    <xf numFmtId="0" fontId="6" fillId="0" borderId="2" xfId="0" applyFont="1" applyFill="1" applyBorder="1" applyAlignment="1">
      <alignment horizontal="center"/>
    </xf>
    <xf numFmtId="0" fontId="6" fillId="0" borderId="6" xfId="0" applyFont="1" applyFill="1" applyBorder="1" applyAlignment="1">
      <alignment horizontal="center" wrapText="1"/>
    </xf>
    <xf numFmtId="3" fontId="5" fillId="2" borderId="0" xfId="0" applyNumberFormat="1" applyFont="1" applyFill="1" applyBorder="1" applyAlignment="1">
      <alignment horizontal="center"/>
    </xf>
    <xf numFmtId="164" fontId="5" fillId="2" borderId="11" xfId="16" applyNumberFormat="1" applyFont="1" applyFill="1" applyBorder="1" applyAlignment="1">
      <alignment horizontal="center"/>
    </xf>
    <xf numFmtId="164" fontId="9" fillId="2" borderId="11" xfId="16" applyNumberFormat="1" applyFont="1" applyFill="1" applyBorder="1" applyAlignment="1">
      <alignment horizontal="center"/>
    </xf>
    <xf numFmtId="164" fontId="5" fillId="2" borderId="15" xfId="16" applyNumberFormat="1" applyFont="1" applyFill="1" applyBorder="1" applyAlignment="1">
      <alignment horizontal="center"/>
    </xf>
    <xf numFmtId="3" fontId="5" fillId="0" borderId="11" xfId="0" applyNumberFormat="1" applyFont="1" applyFill="1" applyBorder="1" applyAlignment="1">
      <alignment horizontal="center"/>
    </xf>
    <xf numFmtId="3" fontId="6" fillId="0" borderId="11" xfId="0" applyNumberFormat="1" applyFont="1" applyFill="1" applyBorder="1" applyAlignment="1">
      <alignment horizontal="center"/>
    </xf>
    <xf numFmtId="164" fontId="5" fillId="0" borderId="11" xfId="16" applyNumberFormat="1" applyFont="1" applyFill="1" applyBorder="1" applyAlignment="1">
      <alignment horizontal="center"/>
    </xf>
    <xf numFmtId="3" fontId="0" fillId="0" borderId="0" xfId="0" applyNumberFormat="1" applyFill="1"/>
    <xf numFmtId="0" fontId="6" fillId="2" borderId="3" xfId="0" applyFont="1" applyFill="1" applyBorder="1" applyAlignment="1">
      <alignment horizontal="center"/>
    </xf>
    <xf numFmtId="164" fontId="0" fillId="0" borderId="0" xfId="0" applyNumberFormat="1" applyFill="1"/>
    <xf numFmtId="0" fontId="0" fillId="0" borderId="0" xfId="0" applyBorder="1"/>
    <xf numFmtId="3" fontId="9" fillId="2" borderId="0" xfId="0" applyNumberFormat="1" applyFont="1" applyFill="1" applyBorder="1" applyAlignment="1">
      <alignment horizontal="center"/>
    </xf>
    <xf numFmtId="3" fontId="8" fillId="2" borderId="17" xfId="0" applyNumberFormat="1" applyFont="1" applyFill="1" applyBorder="1" applyAlignment="1">
      <alignment horizontal="center"/>
    </xf>
    <xf numFmtId="3" fontId="0" fillId="2" borderId="11" xfId="0" applyNumberFormat="1" applyFill="1" applyBorder="1"/>
    <xf numFmtId="3" fontId="5" fillId="2" borderId="10" xfId="0" applyNumberFormat="1" applyFont="1" applyFill="1" applyBorder="1" applyAlignment="1">
      <alignment horizontal="center"/>
    </xf>
    <xf numFmtId="3" fontId="0" fillId="2" borderId="0" xfId="0" applyNumberFormat="1" applyFill="1" applyBorder="1"/>
    <xf numFmtId="3" fontId="5" fillId="0" borderId="0" xfId="0" applyNumberFormat="1" applyFont="1" applyFill="1" applyBorder="1" applyAlignment="1">
      <alignment horizontal="center"/>
    </xf>
    <xf numFmtId="3" fontId="6" fillId="3" borderId="6" xfId="0" applyNumberFormat="1" applyFont="1" applyFill="1" applyBorder="1" applyAlignment="1">
      <alignment horizontal="center"/>
    </xf>
    <xf numFmtId="164" fontId="5" fillId="2" borderId="12" xfId="16" applyNumberFormat="1" applyFont="1" applyFill="1" applyBorder="1" applyAlignment="1">
      <alignment horizontal="center"/>
    </xf>
    <xf numFmtId="0" fontId="6" fillId="2" borderId="12" xfId="0" applyFont="1" applyFill="1" applyBorder="1" applyAlignment="1">
      <alignment horizontal="center"/>
    </xf>
    <xf numFmtId="0" fontId="5" fillId="2" borderId="12" xfId="0" applyFont="1" applyFill="1" applyBorder="1" applyAlignment="1">
      <alignment horizontal="center"/>
    </xf>
    <xf numFmtId="0" fontId="7" fillId="3" borderId="2" xfId="0" applyFont="1" applyFill="1" applyBorder="1" applyAlignment="1">
      <alignment horizontal="center"/>
    </xf>
    <xf numFmtId="0" fontId="5" fillId="0" borderId="12" xfId="0" applyFont="1" applyFill="1" applyBorder="1" applyAlignment="1">
      <alignment horizontal="center"/>
    </xf>
    <xf numFmtId="3" fontId="0" fillId="2" borderId="17" xfId="0" applyNumberFormat="1" applyFill="1" applyBorder="1"/>
    <xf numFmtId="3" fontId="8" fillId="2" borderId="0" xfId="0" applyNumberFormat="1" applyFont="1" applyFill="1" applyBorder="1" applyAlignment="1">
      <alignment horizontal="center"/>
    </xf>
    <xf numFmtId="3" fontId="6" fillId="2" borderId="0" xfId="0" applyNumberFormat="1" applyFont="1" applyFill="1" applyBorder="1" applyAlignment="1">
      <alignment horizontal="center"/>
    </xf>
    <xf numFmtId="3" fontId="8" fillId="2" borderId="12" xfId="0" applyNumberFormat="1" applyFont="1" applyFill="1" applyBorder="1" applyAlignment="1">
      <alignment horizontal="center"/>
    </xf>
    <xf numFmtId="3" fontId="6" fillId="2" borderId="12" xfId="0" applyNumberFormat="1" applyFont="1" applyFill="1" applyBorder="1" applyAlignment="1">
      <alignment horizontal="center"/>
    </xf>
    <xf numFmtId="3" fontId="6" fillId="0" borderId="0" xfId="0" applyNumberFormat="1" applyFont="1" applyFill="1" applyBorder="1" applyAlignment="1">
      <alignment horizontal="center"/>
    </xf>
    <xf numFmtId="3" fontId="5" fillId="2" borderId="16" xfId="0" applyNumberFormat="1" applyFont="1" applyFill="1" applyBorder="1" applyAlignment="1">
      <alignment horizontal="center"/>
    </xf>
    <xf numFmtId="0" fontId="6" fillId="2" borderId="0" xfId="0" applyFont="1" applyFill="1" applyBorder="1" applyAlignment="1">
      <alignment horizontal="center"/>
    </xf>
    <xf numFmtId="0" fontId="5" fillId="2" borderId="0" xfId="0" applyFont="1" applyFill="1" applyBorder="1" applyAlignment="1">
      <alignment horizontal="center"/>
    </xf>
    <xf numFmtId="3" fontId="7" fillId="3" borderId="14" xfId="0" applyNumberFormat="1" applyFont="1" applyFill="1" applyBorder="1" applyAlignment="1">
      <alignment horizontal="center"/>
    </xf>
    <xf numFmtId="0" fontId="7" fillId="3" borderId="3" xfId="0" applyFont="1" applyFill="1" applyBorder="1" applyAlignment="1">
      <alignment horizontal="center"/>
    </xf>
    <xf numFmtId="3" fontId="7" fillId="3" borderId="16" xfId="0" applyNumberFormat="1" applyFont="1" applyFill="1" applyBorder="1" applyAlignment="1">
      <alignment horizontal="center"/>
    </xf>
    <xf numFmtId="3" fontId="20" fillId="2" borderId="0" xfId="0" applyNumberFormat="1" applyFont="1" applyFill="1" applyBorder="1" applyAlignment="1">
      <alignment horizontal="center"/>
    </xf>
    <xf numFmtId="3" fontId="20" fillId="2" borderId="16" xfId="0" applyNumberFormat="1" applyFont="1" applyFill="1" applyBorder="1" applyAlignment="1">
      <alignment horizontal="center"/>
    </xf>
    <xf numFmtId="3" fontId="7" fillId="2" borderId="12" xfId="0" applyNumberFormat="1" applyFont="1" applyFill="1" applyBorder="1" applyAlignment="1">
      <alignment horizontal="center"/>
    </xf>
    <xf numFmtId="0" fontId="9" fillId="2" borderId="0" xfId="0" applyFont="1" applyFill="1" applyBorder="1" applyAlignment="1">
      <alignment horizontal="center"/>
    </xf>
    <xf numFmtId="3" fontId="6" fillId="2" borderId="1" xfId="0" applyNumberFormat="1" applyFont="1" applyFill="1" applyBorder="1" applyAlignment="1">
      <alignment horizontal="center"/>
    </xf>
    <xf numFmtId="3" fontId="5" fillId="0" borderId="12" xfId="0" applyNumberFormat="1" applyFont="1" applyFill="1" applyBorder="1" applyAlignment="1">
      <alignment horizontal="center"/>
    </xf>
    <xf numFmtId="164" fontId="9" fillId="2" borderId="12" xfId="16" applyNumberFormat="1" applyFont="1" applyFill="1" applyBorder="1" applyAlignment="1">
      <alignment horizontal="center"/>
    </xf>
    <xf numFmtId="3" fontId="5" fillId="2" borderId="14" xfId="0" applyNumberFormat="1" applyFont="1" applyFill="1" applyBorder="1" applyAlignment="1">
      <alignment horizontal="center"/>
    </xf>
    <xf numFmtId="0" fontId="5" fillId="0" borderId="0" xfId="0" applyFont="1" applyFill="1" applyBorder="1" applyAlignment="1">
      <alignment horizontal="center"/>
    </xf>
    <xf numFmtId="0" fontId="16" fillId="2" borderId="0" xfId="0" applyFont="1" applyFill="1" applyAlignment="1">
      <alignment horizontal="center"/>
    </xf>
    <xf numFmtId="0" fontId="21" fillId="0" borderId="0" xfId="0" applyFont="1" applyAlignment="1">
      <alignment horizontal="lef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14" xfId="0" applyFont="1" applyFill="1" applyBorder="1" applyAlignment="1">
      <alignment horizontal="center"/>
    </xf>
    <xf numFmtId="3" fontId="7" fillId="3" borderId="15" xfId="0" applyNumberFormat="1" applyFont="1" applyFill="1" applyBorder="1" applyAlignment="1">
      <alignment horizontal="center"/>
    </xf>
    <xf numFmtId="3" fontId="6" fillId="0" borderId="10" xfId="0" applyNumberFormat="1" applyFont="1" applyFill="1" applyBorder="1" applyAlignment="1">
      <alignment horizontal="center"/>
    </xf>
    <xf numFmtId="3" fontId="0" fillId="2" borderId="1" xfId="0" applyNumberFormat="1" applyFill="1" applyBorder="1"/>
    <xf numFmtId="3" fontId="5" fillId="2" borderId="1" xfId="0" applyNumberFormat="1" applyFont="1" applyFill="1" applyBorder="1" applyAlignment="1">
      <alignment horizontal="center"/>
    </xf>
  </cellXfs>
  <cellStyles count="20">
    <cellStyle name="Comma" xfId="16" builtinId="3"/>
    <cellStyle name="Comma 2" xfId="11" xr:uid="{00000000-0005-0000-0000-000001000000}"/>
    <cellStyle name="Comma 3" xfId="8" xr:uid="{00000000-0005-0000-0000-000002000000}"/>
    <cellStyle name="Normal" xfId="0" builtinId="0"/>
    <cellStyle name="Normal 10" xfId="17" xr:uid="{00000000-0005-0000-0000-000004000000}"/>
    <cellStyle name="Normal 11" xfId="18" xr:uid="{00000000-0005-0000-0000-000005000000}"/>
    <cellStyle name="Normal 12" xfId="19" xr:uid="{00000000-0005-0000-0000-000006000000}"/>
    <cellStyle name="Normal 2" xfId="2" xr:uid="{00000000-0005-0000-0000-000007000000}"/>
    <cellStyle name="Normal 2 2" xfId="13" xr:uid="{00000000-0005-0000-0000-000008000000}"/>
    <cellStyle name="Normal 2 3" xfId="10" xr:uid="{00000000-0005-0000-0000-000009000000}"/>
    <cellStyle name="Normal 3" xfId="3" xr:uid="{00000000-0005-0000-0000-00000A000000}"/>
    <cellStyle name="Normal 3 2" xfId="14" xr:uid="{00000000-0005-0000-0000-00000B000000}"/>
    <cellStyle name="Normal 3 3" xfId="12" xr:uid="{00000000-0005-0000-0000-00000C000000}"/>
    <cellStyle name="Normal 4" xfId="4" xr:uid="{00000000-0005-0000-0000-00000D000000}"/>
    <cellStyle name="Normal 5" xfId="5" xr:uid="{00000000-0005-0000-0000-00000E000000}"/>
    <cellStyle name="Normal 6" xfId="6" xr:uid="{00000000-0005-0000-0000-00000F000000}"/>
    <cellStyle name="Normal 7" xfId="7" xr:uid="{00000000-0005-0000-0000-000010000000}"/>
    <cellStyle name="Normal 8" xfId="1" xr:uid="{00000000-0005-0000-0000-000011000000}"/>
    <cellStyle name="Normal 9" xfId="15" xr:uid="{00000000-0005-0000-0000-000012000000}"/>
    <cellStyle name="Percent 2" xfId="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C327"/>
  <sheetViews>
    <sheetView tabSelected="1" zoomScaleNormal="100" workbookViewId="0">
      <pane ySplit="5" topLeftCell="A297" activePane="bottomLeft" state="frozen"/>
      <selection pane="bottomLeft" activeCell="K315" sqref="K315:K316"/>
    </sheetView>
  </sheetViews>
  <sheetFormatPr defaultRowHeight="12.75" x14ac:dyDescent="0.2"/>
  <cols>
    <col min="2" max="2" width="7.5703125" customWidth="1"/>
    <col min="3" max="3" width="7.42578125" customWidth="1"/>
    <col min="4" max="4" width="12.85546875" customWidth="1"/>
    <col min="5" max="5" width="9.85546875" customWidth="1"/>
    <col min="6" max="6" width="8.85546875" customWidth="1"/>
    <col min="7" max="7" width="9" customWidth="1"/>
    <col min="8" max="8" width="9.140625" customWidth="1"/>
    <col min="10" max="10" width="10.85546875" customWidth="1"/>
    <col min="11" max="11" width="8.5703125" customWidth="1"/>
    <col min="12" max="12" width="10.140625" customWidth="1"/>
    <col min="13" max="13" width="6.85546875" customWidth="1"/>
    <col min="14" max="14" width="6.42578125" customWidth="1"/>
    <col min="15" max="15" width="10.140625" customWidth="1"/>
  </cols>
  <sheetData>
    <row r="1" spans="1:17" ht="21" x14ac:dyDescent="0.35">
      <c r="A1" s="31" t="s">
        <v>24</v>
      </c>
      <c r="B1" s="32"/>
      <c r="C1" s="32"/>
      <c r="D1" s="32"/>
      <c r="E1" s="32"/>
      <c r="F1" s="32"/>
      <c r="G1" s="32"/>
      <c r="H1" s="32"/>
      <c r="I1" s="32"/>
      <c r="J1" s="32"/>
      <c r="K1" s="32"/>
      <c r="L1" s="32"/>
      <c r="M1" s="32"/>
      <c r="N1" s="32"/>
      <c r="O1" s="32"/>
    </row>
    <row r="2" spans="1:17" ht="18.75" x14ac:dyDescent="0.3">
      <c r="A2" s="98" t="s">
        <v>25</v>
      </c>
      <c r="B2" s="98"/>
      <c r="C2" s="98"/>
      <c r="D2" s="98"/>
      <c r="E2" s="98"/>
      <c r="F2" s="98"/>
      <c r="G2" s="98"/>
      <c r="H2" s="98"/>
      <c r="I2" s="98"/>
      <c r="J2" s="98"/>
      <c r="K2" s="98"/>
      <c r="L2" s="98"/>
      <c r="M2" s="98"/>
      <c r="N2" s="98"/>
      <c r="O2" s="98"/>
    </row>
    <row r="3" spans="1:17" ht="13.5" thickBot="1" x14ac:dyDescent="0.25"/>
    <row r="4" spans="1:17" ht="15" thickBot="1" x14ac:dyDescent="0.25">
      <c r="A4" s="1"/>
      <c r="B4" s="100" t="s">
        <v>78</v>
      </c>
      <c r="C4" s="101"/>
      <c r="D4" s="102"/>
      <c r="E4" s="103" t="s">
        <v>0</v>
      </c>
      <c r="F4" s="101"/>
      <c r="G4" s="101"/>
      <c r="H4" s="101"/>
      <c r="I4" s="101"/>
      <c r="J4" s="105"/>
      <c r="K4" s="104"/>
      <c r="L4" s="2" t="s">
        <v>1</v>
      </c>
      <c r="M4" s="100" t="s">
        <v>2</v>
      </c>
      <c r="N4" s="104"/>
      <c r="O4" s="3" t="s">
        <v>75</v>
      </c>
    </row>
    <row r="5" spans="1:17" ht="48.75" thickBot="1" x14ac:dyDescent="0.25">
      <c r="A5" s="4" t="s">
        <v>3</v>
      </c>
      <c r="B5" s="62" t="s">
        <v>4</v>
      </c>
      <c r="C5" s="62" t="s">
        <v>5</v>
      </c>
      <c r="D5" s="5" t="s">
        <v>6</v>
      </c>
      <c r="E5" s="62" t="s">
        <v>7</v>
      </c>
      <c r="F5" s="6" t="s">
        <v>77</v>
      </c>
      <c r="G5" s="62" t="s">
        <v>8</v>
      </c>
      <c r="H5" s="7" t="s">
        <v>9</v>
      </c>
      <c r="I5" s="7" t="s">
        <v>10</v>
      </c>
      <c r="J5" s="6" t="s">
        <v>86</v>
      </c>
      <c r="K5" s="6" t="s">
        <v>76</v>
      </c>
      <c r="L5" s="7" t="s">
        <v>11</v>
      </c>
      <c r="M5" s="52" t="s">
        <v>12</v>
      </c>
      <c r="N5" s="53" t="s">
        <v>13</v>
      </c>
      <c r="O5" s="5" t="s">
        <v>14</v>
      </c>
    </row>
    <row r="6" spans="1:17" x14ac:dyDescent="0.2">
      <c r="A6" s="8">
        <v>1972</v>
      </c>
      <c r="B6" s="20"/>
      <c r="C6" s="21"/>
      <c r="D6" s="22"/>
      <c r="E6" s="21"/>
      <c r="F6" s="23"/>
      <c r="G6" s="21"/>
      <c r="H6" s="21"/>
      <c r="I6" s="67"/>
      <c r="J6" s="21"/>
      <c r="K6" s="22"/>
      <c r="L6" s="24"/>
      <c r="M6" s="25"/>
      <c r="N6" s="23"/>
      <c r="O6" s="22"/>
    </row>
    <row r="7" spans="1:17" x14ac:dyDescent="0.2">
      <c r="A7" s="10" t="s">
        <v>15</v>
      </c>
      <c r="B7" s="11">
        <v>12484</v>
      </c>
      <c r="C7" s="11">
        <v>11255</v>
      </c>
      <c r="D7" s="12">
        <v>1229</v>
      </c>
      <c r="E7" s="11">
        <v>1576</v>
      </c>
      <c r="F7" s="13">
        <v>163</v>
      </c>
      <c r="G7" s="11">
        <v>1762</v>
      </c>
      <c r="H7" s="11">
        <v>0</v>
      </c>
      <c r="I7" s="13">
        <v>1045</v>
      </c>
      <c r="J7" s="11"/>
      <c r="K7" s="12">
        <v>1022</v>
      </c>
      <c r="L7" s="14">
        <f>D7+K7</f>
        <v>2251</v>
      </c>
      <c r="M7" s="15">
        <v>7253</v>
      </c>
      <c r="N7" s="13">
        <v>2827</v>
      </c>
      <c r="O7" s="12">
        <v>6677</v>
      </c>
      <c r="P7" s="46"/>
      <c r="Q7" s="46"/>
    </row>
    <row r="8" spans="1:17" x14ac:dyDescent="0.2">
      <c r="A8" s="10" t="s">
        <v>16</v>
      </c>
      <c r="B8" s="11">
        <v>10979</v>
      </c>
      <c r="C8" s="11">
        <v>10128</v>
      </c>
      <c r="D8" s="12">
        <v>851</v>
      </c>
      <c r="E8" s="11">
        <v>2049</v>
      </c>
      <c r="F8" s="13">
        <v>357</v>
      </c>
      <c r="G8" s="11">
        <v>1863</v>
      </c>
      <c r="H8" s="11">
        <v>0</v>
      </c>
      <c r="I8" s="13">
        <v>1092</v>
      </c>
      <c r="J8" s="11"/>
      <c r="K8" s="12">
        <v>1635</v>
      </c>
      <c r="L8" s="14">
        <f t="shared" ref="L8:L10" si="0">D8+K8</f>
        <v>2486</v>
      </c>
      <c r="M8" s="15">
        <v>7388</v>
      </c>
      <c r="N8" s="13">
        <v>2638</v>
      </c>
      <c r="O8" s="12">
        <v>7236</v>
      </c>
      <c r="P8" s="46"/>
      <c r="Q8" s="46"/>
    </row>
    <row r="9" spans="1:17" x14ac:dyDescent="0.2">
      <c r="A9" s="10" t="s">
        <v>17</v>
      </c>
      <c r="B9" s="11">
        <v>19606</v>
      </c>
      <c r="C9" s="11">
        <v>14891</v>
      </c>
      <c r="D9" s="12">
        <v>4715</v>
      </c>
      <c r="E9" s="11">
        <v>2315</v>
      </c>
      <c r="F9" s="13">
        <v>395</v>
      </c>
      <c r="G9" s="11">
        <v>2381</v>
      </c>
      <c r="H9" s="11">
        <v>0</v>
      </c>
      <c r="I9" s="13">
        <v>1360</v>
      </c>
      <c r="J9" s="11"/>
      <c r="K9" s="12">
        <v>1689</v>
      </c>
      <c r="L9" s="14">
        <f t="shared" si="0"/>
        <v>6404</v>
      </c>
      <c r="M9" s="15">
        <v>7495</v>
      </c>
      <c r="N9" s="13">
        <v>2568</v>
      </c>
      <c r="O9" s="12">
        <v>11331</v>
      </c>
      <c r="P9" s="46"/>
      <c r="Q9" s="46"/>
    </row>
    <row r="10" spans="1:17" ht="13.5" thickBot="1" x14ac:dyDescent="0.25">
      <c r="A10" s="10" t="s">
        <v>18</v>
      </c>
      <c r="B10" s="11">
        <v>17460</v>
      </c>
      <c r="C10" s="11">
        <v>17717</v>
      </c>
      <c r="D10" s="12">
        <v>-257</v>
      </c>
      <c r="E10" s="11">
        <v>2450</v>
      </c>
      <c r="F10" s="13">
        <v>-660</v>
      </c>
      <c r="G10" s="11">
        <v>1781</v>
      </c>
      <c r="H10" s="11">
        <v>0</v>
      </c>
      <c r="I10" s="13">
        <v>1018</v>
      </c>
      <c r="J10" s="11"/>
      <c r="K10" s="12">
        <v>1027</v>
      </c>
      <c r="L10" s="14">
        <f t="shared" si="0"/>
        <v>770</v>
      </c>
      <c r="M10" s="15">
        <v>7146</v>
      </c>
      <c r="N10" s="13">
        <v>2666</v>
      </c>
      <c r="O10" s="12">
        <v>5250</v>
      </c>
      <c r="P10" s="46"/>
      <c r="Q10" s="46"/>
    </row>
    <row r="11" spans="1:17" ht="13.5" thickBot="1" x14ac:dyDescent="0.25">
      <c r="A11" s="38" t="s">
        <v>1</v>
      </c>
      <c r="B11" s="39">
        <v>60529</v>
      </c>
      <c r="C11" s="40">
        <v>53991</v>
      </c>
      <c r="D11" s="41">
        <v>6538</v>
      </c>
      <c r="E11" s="39">
        <v>8390</v>
      </c>
      <c r="F11" s="40">
        <v>255</v>
      </c>
      <c r="G11" s="39">
        <v>7787</v>
      </c>
      <c r="H11" s="39">
        <v>0</v>
      </c>
      <c r="I11" s="40">
        <v>4515</v>
      </c>
      <c r="J11" s="39"/>
      <c r="K11" s="42">
        <v>5373</v>
      </c>
      <c r="L11" s="43">
        <f>SUM(L7:L10)</f>
        <v>11911</v>
      </c>
      <c r="M11" s="44">
        <v>29282</v>
      </c>
      <c r="N11" s="40">
        <v>10699</v>
      </c>
      <c r="O11" s="42">
        <v>30494</v>
      </c>
      <c r="P11" s="46"/>
      <c r="Q11" s="46"/>
    </row>
    <row r="12" spans="1:17" x14ac:dyDescent="0.2">
      <c r="A12" s="8">
        <v>1973</v>
      </c>
      <c r="B12" s="20"/>
      <c r="C12" s="21"/>
      <c r="D12" s="22"/>
      <c r="E12" s="21"/>
      <c r="F12" s="23"/>
      <c r="G12" s="21"/>
      <c r="H12" s="21"/>
      <c r="I12" s="67"/>
      <c r="J12" s="21"/>
      <c r="K12" s="22"/>
      <c r="L12" s="24"/>
      <c r="M12" s="25"/>
      <c r="N12" s="23"/>
      <c r="O12" s="22"/>
      <c r="P12" s="46"/>
      <c r="Q12" s="46"/>
    </row>
    <row r="13" spans="1:17" x14ac:dyDescent="0.2">
      <c r="A13" s="10" t="s">
        <v>15</v>
      </c>
      <c r="B13" s="11">
        <v>14508</v>
      </c>
      <c r="C13" s="11">
        <v>13159</v>
      </c>
      <c r="D13" s="12">
        <v>1349</v>
      </c>
      <c r="E13" s="11">
        <v>1703</v>
      </c>
      <c r="F13" s="13">
        <v>169</v>
      </c>
      <c r="G13" s="11">
        <v>1664</v>
      </c>
      <c r="H13" s="11">
        <v>0</v>
      </c>
      <c r="I13" s="13">
        <v>950</v>
      </c>
      <c r="J13" s="11"/>
      <c r="K13" s="12">
        <v>1158</v>
      </c>
      <c r="L13" s="14">
        <f>D13+K13</f>
        <v>2507</v>
      </c>
      <c r="M13" s="15">
        <v>7250</v>
      </c>
      <c r="N13" s="13">
        <v>2808</v>
      </c>
      <c r="O13" s="12">
        <v>6949</v>
      </c>
      <c r="P13" s="46"/>
      <c r="Q13" s="46"/>
    </row>
    <row r="14" spans="1:17" x14ac:dyDescent="0.2">
      <c r="A14" s="10" t="s">
        <v>16</v>
      </c>
      <c r="B14" s="11">
        <v>11955</v>
      </c>
      <c r="C14" s="11">
        <v>12264</v>
      </c>
      <c r="D14" s="12">
        <v>-309</v>
      </c>
      <c r="E14" s="11">
        <v>2832</v>
      </c>
      <c r="F14" s="13">
        <v>777</v>
      </c>
      <c r="G14" s="11">
        <v>2061</v>
      </c>
      <c r="H14" s="11">
        <v>0</v>
      </c>
      <c r="I14" s="13">
        <v>1084</v>
      </c>
      <c r="J14" s="11"/>
      <c r="K14" s="12">
        <v>2632</v>
      </c>
      <c r="L14" s="14">
        <f t="shared" ref="L14:L16" si="1">D14+K14</f>
        <v>2323</v>
      </c>
      <c r="M14" s="15">
        <v>7705</v>
      </c>
      <c r="N14" s="13">
        <v>2708</v>
      </c>
      <c r="O14" s="12">
        <v>7320</v>
      </c>
      <c r="P14" s="46"/>
      <c r="Q14" s="46"/>
    </row>
    <row r="15" spans="1:17" x14ac:dyDescent="0.2">
      <c r="A15" s="10" t="s">
        <v>17</v>
      </c>
      <c r="B15" s="11">
        <v>23865</v>
      </c>
      <c r="C15" s="11">
        <v>20160</v>
      </c>
      <c r="D15" s="12">
        <v>3705</v>
      </c>
      <c r="E15" s="11">
        <v>3012</v>
      </c>
      <c r="F15" s="13">
        <v>431</v>
      </c>
      <c r="G15" s="11">
        <v>3265</v>
      </c>
      <c r="H15" s="11">
        <v>0</v>
      </c>
      <c r="I15" s="11">
        <v>1413</v>
      </c>
      <c r="J15" s="11"/>
      <c r="K15" s="12">
        <v>1591</v>
      </c>
      <c r="L15" s="14">
        <f t="shared" si="1"/>
        <v>5296</v>
      </c>
      <c r="M15" s="15">
        <v>7285</v>
      </c>
      <c r="N15" s="13">
        <v>2609</v>
      </c>
      <c r="O15" s="12">
        <v>9972</v>
      </c>
      <c r="P15" s="46"/>
      <c r="Q15" s="46"/>
    </row>
    <row r="16" spans="1:17" ht="13.5" thickBot="1" x14ac:dyDescent="0.25">
      <c r="A16" s="10" t="s">
        <v>18</v>
      </c>
      <c r="B16" s="11">
        <v>20169</v>
      </c>
      <c r="C16" s="11">
        <v>22216</v>
      </c>
      <c r="D16" s="12">
        <v>-2047</v>
      </c>
      <c r="E16" s="11">
        <v>4357</v>
      </c>
      <c r="F16" s="13">
        <v>-721</v>
      </c>
      <c r="G16" s="11">
        <v>2734</v>
      </c>
      <c r="H16" s="11">
        <v>0</v>
      </c>
      <c r="I16" s="11">
        <v>1184</v>
      </c>
      <c r="J16" s="11"/>
      <c r="K16" s="12">
        <v>2086</v>
      </c>
      <c r="L16" s="14">
        <f t="shared" si="1"/>
        <v>39</v>
      </c>
      <c r="M16" s="15">
        <v>7048</v>
      </c>
      <c r="N16" s="13">
        <v>2638</v>
      </c>
      <c r="O16" s="12">
        <v>4449</v>
      </c>
      <c r="P16" s="46"/>
      <c r="Q16" s="46"/>
    </row>
    <row r="17" spans="1:17" ht="13.5" thickBot="1" x14ac:dyDescent="0.25">
      <c r="A17" s="38" t="s">
        <v>1</v>
      </c>
      <c r="B17" s="39">
        <v>70497</v>
      </c>
      <c r="C17" s="40">
        <v>67799</v>
      </c>
      <c r="D17" s="41">
        <v>2698</v>
      </c>
      <c r="E17" s="39">
        <v>11904</v>
      </c>
      <c r="F17" s="40">
        <v>656</v>
      </c>
      <c r="G17" s="39">
        <v>9724</v>
      </c>
      <c r="H17" s="39">
        <v>0</v>
      </c>
      <c r="I17" s="39">
        <v>4631</v>
      </c>
      <c r="J17" s="39"/>
      <c r="K17" s="42">
        <v>7467</v>
      </c>
      <c r="L17" s="43">
        <f>SUM(L13:L16)</f>
        <v>10165</v>
      </c>
      <c r="M17" s="44">
        <v>29288</v>
      </c>
      <c r="N17" s="40">
        <v>10763</v>
      </c>
      <c r="O17" s="42">
        <v>28690</v>
      </c>
      <c r="P17" s="46"/>
      <c r="Q17" s="46"/>
    </row>
    <row r="18" spans="1:17" x14ac:dyDescent="0.2">
      <c r="A18" s="8">
        <v>1974</v>
      </c>
      <c r="B18" s="20"/>
      <c r="C18" s="21"/>
      <c r="D18" s="22"/>
      <c r="E18" s="21"/>
      <c r="F18" s="23"/>
      <c r="G18" s="21"/>
      <c r="H18" s="21"/>
      <c r="I18" s="21"/>
      <c r="J18" s="21"/>
      <c r="K18" s="22"/>
      <c r="L18" s="24"/>
      <c r="M18" s="25"/>
      <c r="N18" s="23"/>
      <c r="O18" s="22"/>
      <c r="P18" s="46"/>
      <c r="Q18" s="46"/>
    </row>
    <row r="19" spans="1:17" x14ac:dyDescent="0.2">
      <c r="A19" s="10" t="s">
        <v>15</v>
      </c>
      <c r="B19" s="11">
        <v>14382</v>
      </c>
      <c r="C19" s="11">
        <v>13662</v>
      </c>
      <c r="D19" s="12">
        <v>720</v>
      </c>
      <c r="E19" s="11">
        <v>2736</v>
      </c>
      <c r="F19" s="13">
        <v>185</v>
      </c>
      <c r="G19" s="11">
        <v>2039</v>
      </c>
      <c r="H19" s="11">
        <v>0</v>
      </c>
      <c r="I19" s="11">
        <v>882</v>
      </c>
      <c r="J19" s="11"/>
      <c r="K19" s="12">
        <v>1764</v>
      </c>
      <c r="L19" s="14">
        <f>D19+K19</f>
        <v>2484</v>
      </c>
      <c r="M19" s="15">
        <v>7181</v>
      </c>
      <c r="N19" s="13">
        <v>2728</v>
      </c>
      <c r="O19" s="12">
        <v>6937</v>
      </c>
      <c r="P19" s="46"/>
      <c r="Q19" s="46"/>
    </row>
    <row r="20" spans="1:17" x14ac:dyDescent="0.2">
      <c r="A20" s="10" t="s">
        <v>16</v>
      </c>
      <c r="B20" s="11">
        <v>14667</v>
      </c>
      <c r="C20" s="11">
        <v>14134</v>
      </c>
      <c r="D20" s="12">
        <v>533</v>
      </c>
      <c r="E20" s="11">
        <v>3684</v>
      </c>
      <c r="F20" s="13">
        <v>-43</v>
      </c>
      <c r="G20" s="11">
        <v>2319</v>
      </c>
      <c r="H20" s="11">
        <v>0</v>
      </c>
      <c r="I20" s="11">
        <v>1033</v>
      </c>
      <c r="J20" s="11"/>
      <c r="K20" s="12">
        <v>2355</v>
      </c>
      <c r="L20" s="14">
        <f t="shared" ref="L20:L22" si="2">D20+K20</f>
        <v>2888</v>
      </c>
      <c r="M20" s="15">
        <v>7632</v>
      </c>
      <c r="N20" s="13">
        <v>2970</v>
      </c>
      <c r="O20" s="12">
        <v>7550</v>
      </c>
      <c r="P20" s="46"/>
      <c r="Q20" s="46"/>
    </row>
    <row r="21" spans="1:17" x14ac:dyDescent="0.2">
      <c r="A21" s="10" t="s">
        <v>17</v>
      </c>
      <c r="B21" s="11">
        <v>24041</v>
      </c>
      <c r="C21" s="11">
        <v>17059</v>
      </c>
      <c r="D21" s="12">
        <v>6982</v>
      </c>
      <c r="E21" s="11">
        <v>4244</v>
      </c>
      <c r="F21" s="13">
        <v>423</v>
      </c>
      <c r="G21" s="11">
        <v>2738</v>
      </c>
      <c r="H21" s="11">
        <v>0</v>
      </c>
      <c r="I21" s="11">
        <v>1290</v>
      </c>
      <c r="J21" s="11"/>
      <c r="K21" s="12">
        <v>3219</v>
      </c>
      <c r="L21" s="14">
        <f t="shared" si="2"/>
        <v>10201</v>
      </c>
      <c r="M21" s="15">
        <v>7652</v>
      </c>
      <c r="N21" s="13">
        <v>2691</v>
      </c>
      <c r="O21" s="12">
        <v>15162</v>
      </c>
      <c r="P21" s="46"/>
      <c r="Q21" s="46"/>
    </row>
    <row r="22" spans="1:17" ht="13.5" thickBot="1" x14ac:dyDescent="0.25">
      <c r="A22" s="10" t="s">
        <v>18</v>
      </c>
      <c r="B22" s="11">
        <v>22331</v>
      </c>
      <c r="C22" s="11">
        <v>15756</v>
      </c>
      <c r="D22" s="12">
        <v>6575</v>
      </c>
      <c r="E22" s="11">
        <v>3625</v>
      </c>
      <c r="F22" s="13">
        <v>-708</v>
      </c>
      <c r="G22" s="11">
        <v>2606</v>
      </c>
      <c r="H22" s="11">
        <v>0</v>
      </c>
      <c r="I22" s="11">
        <v>1226</v>
      </c>
      <c r="J22" s="11"/>
      <c r="K22" s="12">
        <v>1537</v>
      </c>
      <c r="L22" s="14">
        <f t="shared" si="2"/>
        <v>8112</v>
      </c>
      <c r="M22" s="15">
        <v>7348</v>
      </c>
      <c r="N22" s="13">
        <v>2863</v>
      </c>
      <c r="O22" s="12">
        <v>12597</v>
      </c>
      <c r="P22" s="46"/>
      <c r="Q22" s="46"/>
    </row>
    <row r="23" spans="1:17" ht="13.5" thickBot="1" x14ac:dyDescent="0.25">
      <c r="A23" s="38" t="s">
        <v>1</v>
      </c>
      <c r="B23" s="39">
        <v>75421</v>
      </c>
      <c r="C23" s="40">
        <v>60611</v>
      </c>
      <c r="D23" s="41">
        <v>14810</v>
      </c>
      <c r="E23" s="39">
        <v>14289</v>
      </c>
      <c r="F23" s="40">
        <v>-143</v>
      </c>
      <c r="G23" s="39">
        <v>9702</v>
      </c>
      <c r="H23" s="39">
        <v>0</v>
      </c>
      <c r="I23" s="39">
        <v>4431</v>
      </c>
      <c r="J23" s="39"/>
      <c r="K23" s="42">
        <v>8875</v>
      </c>
      <c r="L23" s="43">
        <f>SUM(L19:L22)</f>
        <v>23685</v>
      </c>
      <c r="M23" s="44">
        <v>29813</v>
      </c>
      <c r="N23" s="40">
        <v>11252</v>
      </c>
      <c r="O23" s="42">
        <v>42246</v>
      </c>
      <c r="P23" s="46"/>
      <c r="Q23" s="46"/>
    </row>
    <row r="24" spans="1:17" x14ac:dyDescent="0.2">
      <c r="A24" s="8">
        <v>1975</v>
      </c>
      <c r="B24" s="20"/>
      <c r="C24" s="21"/>
      <c r="D24" s="22"/>
      <c r="E24" s="21"/>
      <c r="F24" s="23"/>
      <c r="G24" s="21"/>
      <c r="H24" s="21"/>
      <c r="I24" s="21"/>
      <c r="J24" s="21"/>
      <c r="K24" s="22"/>
      <c r="L24" s="24"/>
      <c r="M24" s="25"/>
      <c r="N24" s="23"/>
      <c r="O24" s="22"/>
      <c r="P24" s="46"/>
      <c r="Q24" s="46"/>
    </row>
    <row r="25" spans="1:17" x14ac:dyDescent="0.2">
      <c r="A25" s="10" t="s">
        <v>15</v>
      </c>
      <c r="B25" s="11">
        <v>18200</v>
      </c>
      <c r="C25" s="11">
        <v>12461</v>
      </c>
      <c r="D25" s="12">
        <v>5739</v>
      </c>
      <c r="E25" s="11">
        <v>3213</v>
      </c>
      <c r="F25" s="13">
        <v>182</v>
      </c>
      <c r="G25" s="11">
        <v>2253</v>
      </c>
      <c r="H25" s="11">
        <v>0</v>
      </c>
      <c r="I25" s="11">
        <v>1060</v>
      </c>
      <c r="J25" s="11"/>
      <c r="K25" s="12">
        <v>2202</v>
      </c>
      <c r="L25" s="14">
        <f>D25+K25</f>
        <v>7941</v>
      </c>
      <c r="M25" s="15">
        <v>7552</v>
      </c>
      <c r="N25" s="13">
        <v>3066</v>
      </c>
      <c r="O25" s="12">
        <v>12427</v>
      </c>
      <c r="P25" s="46"/>
      <c r="Q25" s="46"/>
    </row>
    <row r="26" spans="1:17" x14ac:dyDescent="0.2">
      <c r="A26" s="10" t="s">
        <v>16</v>
      </c>
      <c r="B26" s="11">
        <v>14503</v>
      </c>
      <c r="C26" s="11">
        <v>10644</v>
      </c>
      <c r="D26" s="12">
        <v>3859</v>
      </c>
      <c r="E26" s="11">
        <v>4606</v>
      </c>
      <c r="F26" s="13">
        <v>787</v>
      </c>
      <c r="G26" s="11">
        <v>2150</v>
      </c>
      <c r="H26" s="11">
        <v>0</v>
      </c>
      <c r="I26" s="11">
        <v>1056</v>
      </c>
      <c r="J26" s="11"/>
      <c r="K26" s="12">
        <v>4299</v>
      </c>
      <c r="L26" s="14">
        <f t="shared" ref="L26:L28" si="3">D26+K26</f>
        <v>8158</v>
      </c>
      <c r="M26" s="15">
        <v>8030</v>
      </c>
      <c r="N26" s="13">
        <v>2692</v>
      </c>
      <c r="O26" s="12">
        <v>13496</v>
      </c>
      <c r="P26" s="46"/>
      <c r="Q26" s="46"/>
    </row>
    <row r="27" spans="1:17" x14ac:dyDescent="0.2">
      <c r="A27" s="10" t="s">
        <v>17</v>
      </c>
      <c r="B27" s="11">
        <v>22628</v>
      </c>
      <c r="C27" s="16">
        <v>16136</v>
      </c>
      <c r="D27" s="12">
        <v>6492</v>
      </c>
      <c r="E27" s="16">
        <v>4981</v>
      </c>
      <c r="F27" s="17">
        <v>461</v>
      </c>
      <c r="G27" s="16">
        <v>2410</v>
      </c>
      <c r="H27" s="11">
        <v>0</v>
      </c>
      <c r="I27" s="16">
        <v>1282</v>
      </c>
      <c r="J27" s="16"/>
      <c r="K27" s="12">
        <v>4314</v>
      </c>
      <c r="L27" s="14">
        <f t="shared" si="3"/>
        <v>10806</v>
      </c>
      <c r="M27" s="18">
        <v>8183</v>
      </c>
      <c r="N27" s="17">
        <v>2725</v>
      </c>
      <c r="O27" s="12">
        <v>16264</v>
      </c>
      <c r="P27" s="46"/>
      <c r="Q27" s="46"/>
    </row>
    <row r="28" spans="1:17" ht="13.5" thickBot="1" x14ac:dyDescent="0.25">
      <c r="A28" s="10" t="s">
        <v>18</v>
      </c>
      <c r="B28" s="16">
        <v>21364</v>
      </c>
      <c r="C28" s="16">
        <v>13991</v>
      </c>
      <c r="D28" s="12">
        <v>7373</v>
      </c>
      <c r="E28" s="16">
        <v>3477</v>
      </c>
      <c r="F28" s="17">
        <v>-770</v>
      </c>
      <c r="G28" s="16">
        <v>2098</v>
      </c>
      <c r="H28" s="11">
        <v>0</v>
      </c>
      <c r="I28" s="16">
        <v>1116</v>
      </c>
      <c r="J28" s="16"/>
      <c r="K28" s="12">
        <v>1725</v>
      </c>
      <c r="L28" s="14">
        <f t="shared" si="3"/>
        <v>9098</v>
      </c>
      <c r="M28" s="18">
        <v>7859</v>
      </c>
      <c r="N28" s="17">
        <v>2914</v>
      </c>
      <c r="O28" s="12">
        <v>14043</v>
      </c>
      <c r="P28" s="46"/>
      <c r="Q28" s="46"/>
    </row>
    <row r="29" spans="1:17" ht="13.5" thickBot="1" x14ac:dyDescent="0.25">
      <c r="A29" s="38" t="s">
        <v>1</v>
      </c>
      <c r="B29" s="39">
        <v>76695</v>
      </c>
      <c r="C29" s="40">
        <v>53232</v>
      </c>
      <c r="D29" s="41">
        <v>23463</v>
      </c>
      <c r="E29" s="39">
        <v>16277</v>
      </c>
      <c r="F29" s="40">
        <v>660</v>
      </c>
      <c r="G29" s="39">
        <v>8911</v>
      </c>
      <c r="H29" s="39">
        <v>0</v>
      </c>
      <c r="I29" s="39">
        <v>4514</v>
      </c>
      <c r="J29" s="39"/>
      <c r="K29" s="42">
        <v>12540</v>
      </c>
      <c r="L29" s="43">
        <f>SUM(L25:L28)</f>
        <v>36003</v>
      </c>
      <c r="M29" s="44">
        <v>31624</v>
      </c>
      <c r="N29" s="40">
        <v>11397</v>
      </c>
      <c r="O29" s="42">
        <v>56230</v>
      </c>
      <c r="P29" s="46"/>
      <c r="Q29" s="46"/>
    </row>
    <row r="30" spans="1:17" x14ac:dyDescent="0.2">
      <c r="A30" s="8">
        <v>1976</v>
      </c>
      <c r="B30" s="20"/>
      <c r="C30" s="26"/>
      <c r="D30" s="23"/>
      <c r="E30" s="21"/>
      <c r="F30" s="23"/>
      <c r="G30" s="21"/>
      <c r="H30" s="21"/>
      <c r="I30" s="21"/>
      <c r="J30" s="21"/>
      <c r="K30" s="22"/>
      <c r="L30" s="24"/>
      <c r="M30" s="25"/>
      <c r="N30" s="23"/>
      <c r="O30" s="22"/>
      <c r="P30" s="46"/>
      <c r="Q30" s="46"/>
    </row>
    <row r="31" spans="1:17" x14ac:dyDescent="0.2">
      <c r="A31" s="10" t="s">
        <v>15</v>
      </c>
      <c r="B31" s="11">
        <v>16895</v>
      </c>
      <c r="C31" s="13">
        <v>11001</v>
      </c>
      <c r="D31" s="19">
        <v>5894</v>
      </c>
      <c r="E31" s="11">
        <v>3051</v>
      </c>
      <c r="F31" s="13">
        <v>197</v>
      </c>
      <c r="G31" s="11">
        <v>1817</v>
      </c>
      <c r="H31" s="11">
        <v>0</v>
      </c>
      <c r="I31" s="11">
        <v>966</v>
      </c>
      <c r="J31" s="11"/>
      <c r="K31" s="12">
        <v>2397</v>
      </c>
      <c r="L31" s="14">
        <f>D31+K31</f>
        <v>8291</v>
      </c>
      <c r="M31" s="15">
        <v>8100</v>
      </c>
      <c r="N31" s="13">
        <v>3027</v>
      </c>
      <c r="O31" s="12">
        <v>13364</v>
      </c>
      <c r="P31" s="46"/>
      <c r="Q31" s="46"/>
    </row>
    <row r="32" spans="1:17" x14ac:dyDescent="0.2">
      <c r="A32" s="10" t="s">
        <v>16</v>
      </c>
      <c r="B32" s="11">
        <v>16934</v>
      </c>
      <c r="C32" s="13">
        <v>10114</v>
      </c>
      <c r="D32" s="19">
        <v>6820</v>
      </c>
      <c r="E32" s="11">
        <v>4396</v>
      </c>
      <c r="F32" s="13">
        <v>-118</v>
      </c>
      <c r="G32" s="11">
        <v>2156</v>
      </c>
      <c r="H32" s="11">
        <v>0</v>
      </c>
      <c r="I32" s="11">
        <v>1163</v>
      </c>
      <c r="J32" s="11"/>
      <c r="K32" s="12">
        <v>3285</v>
      </c>
      <c r="L32" s="14">
        <f t="shared" ref="L32:L34" si="4">D32+K32</f>
        <v>10105</v>
      </c>
      <c r="M32" s="15">
        <v>8349</v>
      </c>
      <c r="N32" s="13">
        <v>2833</v>
      </c>
      <c r="O32" s="12">
        <v>15621</v>
      </c>
      <c r="P32" s="46"/>
      <c r="Q32" s="46"/>
    </row>
    <row r="33" spans="1:17" x14ac:dyDescent="0.2">
      <c r="A33" s="10" t="s">
        <v>17</v>
      </c>
      <c r="B33" s="11">
        <v>31566</v>
      </c>
      <c r="C33" s="17">
        <v>16505</v>
      </c>
      <c r="D33" s="19">
        <v>15061</v>
      </c>
      <c r="E33" s="16">
        <v>4251</v>
      </c>
      <c r="F33" s="13">
        <v>448</v>
      </c>
      <c r="G33" s="16">
        <v>2420</v>
      </c>
      <c r="H33" s="11">
        <v>0</v>
      </c>
      <c r="I33" s="16">
        <v>1343</v>
      </c>
      <c r="J33" s="16"/>
      <c r="K33" s="12">
        <v>3622</v>
      </c>
      <c r="L33" s="14">
        <f t="shared" si="4"/>
        <v>18683</v>
      </c>
      <c r="M33" s="18">
        <v>8367</v>
      </c>
      <c r="N33" s="13">
        <v>2785</v>
      </c>
      <c r="O33" s="12">
        <v>24265</v>
      </c>
      <c r="P33" s="46"/>
      <c r="Q33" s="46"/>
    </row>
    <row r="34" spans="1:17" ht="13.5" thickBot="1" x14ac:dyDescent="0.25">
      <c r="A34" s="10" t="s">
        <v>18</v>
      </c>
      <c r="B34" s="11">
        <v>17987</v>
      </c>
      <c r="C34" s="17">
        <v>9717</v>
      </c>
      <c r="D34" s="19">
        <v>8270</v>
      </c>
      <c r="E34" s="16">
        <v>3198</v>
      </c>
      <c r="F34" s="13">
        <v>-749</v>
      </c>
      <c r="G34" s="16">
        <v>1878</v>
      </c>
      <c r="H34" s="11">
        <v>0</v>
      </c>
      <c r="I34" s="16">
        <v>1041</v>
      </c>
      <c r="J34" s="16"/>
      <c r="K34" s="12">
        <v>1612</v>
      </c>
      <c r="L34" s="14">
        <f t="shared" si="4"/>
        <v>9882</v>
      </c>
      <c r="M34" s="18">
        <v>8247</v>
      </c>
      <c r="N34" s="13">
        <v>2939</v>
      </c>
      <c r="O34" s="12">
        <v>15190</v>
      </c>
      <c r="P34" s="46"/>
      <c r="Q34" s="46"/>
    </row>
    <row r="35" spans="1:17" ht="13.5" thickBot="1" x14ac:dyDescent="0.25">
      <c r="A35" s="38" t="s">
        <v>1</v>
      </c>
      <c r="B35" s="39">
        <v>83382</v>
      </c>
      <c r="C35" s="40">
        <v>47337</v>
      </c>
      <c r="D35" s="41">
        <v>36045</v>
      </c>
      <c r="E35" s="39">
        <v>14896</v>
      </c>
      <c r="F35" s="40">
        <v>-222</v>
      </c>
      <c r="G35" s="39">
        <v>8271</v>
      </c>
      <c r="H35" s="39">
        <v>0</v>
      </c>
      <c r="I35" s="39">
        <v>4513</v>
      </c>
      <c r="J35" s="39"/>
      <c r="K35" s="42">
        <v>10916</v>
      </c>
      <c r="L35" s="43">
        <f>SUM(L31:L34)</f>
        <v>46961</v>
      </c>
      <c r="M35" s="44">
        <v>33063</v>
      </c>
      <c r="N35" s="40">
        <v>11584</v>
      </c>
      <c r="O35" s="42">
        <v>68440</v>
      </c>
      <c r="P35" s="46"/>
      <c r="Q35" s="46"/>
    </row>
    <row r="36" spans="1:17" x14ac:dyDescent="0.2">
      <c r="A36" s="8">
        <v>1977</v>
      </c>
      <c r="B36" s="20"/>
      <c r="C36" s="21"/>
      <c r="D36" s="22"/>
      <c r="E36" s="21"/>
      <c r="F36" s="23"/>
      <c r="G36" s="21"/>
      <c r="H36" s="21"/>
      <c r="I36" s="21"/>
      <c r="J36" s="21"/>
      <c r="K36" s="22"/>
      <c r="L36" s="24"/>
      <c r="M36" s="25"/>
      <c r="N36" s="23"/>
      <c r="O36" s="22"/>
      <c r="P36" s="46"/>
      <c r="Q36" s="46"/>
    </row>
    <row r="37" spans="1:17" x14ac:dyDescent="0.2">
      <c r="A37" s="10" t="s">
        <v>15</v>
      </c>
      <c r="B37" s="11">
        <v>14667</v>
      </c>
      <c r="C37" s="11">
        <v>8952</v>
      </c>
      <c r="D37" s="12">
        <v>5715</v>
      </c>
      <c r="E37" s="11">
        <v>2872</v>
      </c>
      <c r="F37" s="13">
        <v>192</v>
      </c>
      <c r="G37" s="11">
        <v>1415</v>
      </c>
      <c r="H37" s="11">
        <v>0</v>
      </c>
      <c r="I37" s="11">
        <v>785</v>
      </c>
      <c r="J37" s="11"/>
      <c r="K37" s="12">
        <v>2434</v>
      </c>
      <c r="L37" s="14">
        <f>D37+K37</f>
        <v>8149</v>
      </c>
      <c r="M37" s="15">
        <v>8529</v>
      </c>
      <c r="N37" s="13">
        <v>2885</v>
      </c>
      <c r="O37" s="12">
        <v>13793</v>
      </c>
      <c r="P37" s="46"/>
      <c r="Q37" s="46"/>
    </row>
    <row r="38" spans="1:17" x14ac:dyDescent="0.2">
      <c r="A38" s="10" t="s">
        <v>16</v>
      </c>
      <c r="B38" s="11">
        <v>17112</v>
      </c>
      <c r="C38" s="11">
        <v>11448</v>
      </c>
      <c r="D38" s="12">
        <v>5664</v>
      </c>
      <c r="E38" s="11">
        <v>3498</v>
      </c>
      <c r="F38" s="13">
        <v>-39</v>
      </c>
      <c r="G38" s="11">
        <v>1799</v>
      </c>
      <c r="H38" s="11">
        <v>0</v>
      </c>
      <c r="I38" s="11">
        <v>956</v>
      </c>
      <c r="J38" s="11"/>
      <c r="K38" s="12">
        <v>2616</v>
      </c>
      <c r="L38" s="14">
        <f t="shared" ref="L38:L40" si="5">D38+K38</f>
        <v>8280</v>
      </c>
      <c r="M38" s="15">
        <v>8739</v>
      </c>
      <c r="N38" s="13">
        <v>2852</v>
      </c>
      <c r="O38" s="12">
        <v>14167</v>
      </c>
      <c r="P38" s="46"/>
      <c r="Q38" s="46"/>
    </row>
    <row r="39" spans="1:17" x14ac:dyDescent="0.2">
      <c r="A39" s="10" t="s">
        <v>17</v>
      </c>
      <c r="B39" s="11">
        <v>32660</v>
      </c>
      <c r="C39" s="11">
        <v>17861</v>
      </c>
      <c r="D39" s="12">
        <v>14799</v>
      </c>
      <c r="E39" s="11">
        <v>3862</v>
      </c>
      <c r="F39" s="13">
        <v>440</v>
      </c>
      <c r="G39" s="11">
        <v>2752</v>
      </c>
      <c r="H39" s="11">
        <v>0</v>
      </c>
      <c r="I39" s="11">
        <v>1333</v>
      </c>
      <c r="J39" s="11"/>
      <c r="K39" s="12">
        <v>2883</v>
      </c>
      <c r="L39" s="14">
        <f t="shared" si="5"/>
        <v>17682</v>
      </c>
      <c r="M39" s="15">
        <v>8731</v>
      </c>
      <c r="N39" s="13">
        <v>2869</v>
      </c>
      <c r="O39" s="12">
        <v>23544</v>
      </c>
      <c r="P39" s="46"/>
      <c r="Q39" s="46"/>
    </row>
    <row r="40" spans="1:17" ht="13.5" thickBot="1" x14ac:dyDescent="0.25">
      <c r="A40" s="10" t="s">
        <v>18</v>
      </c>
      <c r="B40" s="11">
        <v>18404</v>
      </c>
      <c r="C40" s="11">
        <v>10617</v>
      </c>
      <c r="D40" s="12">
        <v>7787</v>
      </c>
      <c r="E40" s="11">
        <v>2462</v>
      </c>
      <c r="F40" s="13">
        <v>-736</v>
      </c>
      <c r="G40" s="11">
        <v>2135</v>
      </c>
      <c r="H40" s="11">
        <v>0</v>
      </c>
      <c r="I40" s="11">
        <v>1036</v>
      </c>
      <c r="J40" s="11"/>
      <c r="K40" s="12">
        <v>627</v>
      </c>
      <c r="L40" s="14">
        <f t="shared" si="5"/>
        <v>8414</v>
      </c>
      <c r="M40" s="15">
        <v>8407</v>
      </c>
      <c r="N40" s="13">
        <v>3003</v>
      </c>
      <c r="O40" s="12">
        <v>13818</v>
      </c>
      <c r="P40" s="46"/>
      <c r="Q40" s="46"/>
    </row>
    <row r="41" spans="1:17" ht="13.5" thickBot="1" x14ac:dyDescent="0.25">
      <c r="A41" s="38" t="s">
        <v>1</v>
      </c>
      <c r="B41" s="39">
        <v>82843</v>
      </c>
      <c r="C41" s="40">
        <v>48878</v>
      </c>
      <c r="D41" s="41">
        <v>33965</v>
      </c>
      <c r="E41" s="39">
        <v>12694</v>
      </c>
      <c r="F41" s="40">
        <v>-143</v>
      </c>
      <c r="G41" s="39">
        <v>8101</v>
      </c>
      <c r="H41" s="39">
        <v>0</v>
      </c>
      <c r="I41" s="39">
        <v>4110</v>
      </c>
      <c r="J41" s="39"/>
      <c r="K41" s="42">
        <v>8560</v>
      </c>
      <c r="L41" s="43">
        <f>SUM(L37:L40)</f>
        <v>42525</v>
      </c>
      <c r="M41" s="44">
        <v>34406</v>
      </c>
      <c r="N41" s="40">
        <v>11609</v>
      </c>
      <c r="O41" s="42">
        <v>65322</v>
      </c>
      <c r="P41" s="46"/>
      <c r="Q41" s="46"/>
    </row>
    <row r="42" spans="1:17" x14ac:dyDescent="0.2">
      <c r="A42" s="8">
        <v>1978</v>
      </c>
      <c r="B42" s="20"/>
      <c r="C42" s="21"/>
      <c r="D42" s="22"/>
      <c r="E42" s="21"/>
      <c r="F42" s="23"/>
      <c r="G42" s="21"/>
      <c r="H42" s="21"/>
      <c r="I42" s="21"/>
      <c r="J42" s="21"/>
      <c r="K42" s="22"/>
      <c r="L42" s="24"/>
      <c r="M42" s="25"/>
      <c r="N42" s="23"/>
      <c r="O42" s="22"/>
      <c r="P42" s="46"/>
      <c r="Q42" s="46"/>
    </row>
    <row r="43" spans="1:17" x14ac:dyDescent="0.2">
      <c r="A43" s="10" t="s">
        <v>15</v>
      </c>
      <c r="B43" s="11">
        <v>14801</v>
      </c>
      <c r="C43" s="11">
        <v>9763</v>
      </c>
      <c r="D43" s="12">
        <v>5038</v>
      </c>
      <c r="E43" s="11">
        <v>2504</v>
      </c>
      <c r="F43" s="13">
        <v>189</v>
      </c>
      <c r="G43" s="11">
        <v>1604</v>
      </c>
      <c r="H43" s="11">
        <v>0</v>
      </c>
      <c r="I43" s="11">
        <v>778</v>
      </c>
      <c r="J43" s="11"/>
      <c r="K43" s="12">
        <v>1867</v>
      </c>
      <c r="L43" s="14">
        <v>6905</v>
      </c>
      <c r="M43" s="15">
        <v>8603</v>
      </c>
      <c r="N43" s="13">
        <v>3067</v>
      </c>
      <c r="O43" s="12">
        <v>12441</v>
      </c>
      <c r="P43" s="46"/>
      <c r="Q43" s="46"/>
    </row>
    <row r="44" spans="1:17" x14ac:dyDescent="0.2">
      <c r="A44" s="10" t="s">
        <v>16</v>
      </c>
      <c r="B44" s="11">
        <v>17405</v>
      </c>
      <c r="C44" s="11">
        <v>12486</v>
      </c>
      <c r="D44" s="12">
        <v>4919</v>
      </c>
      <c r="E44" s="11">
        <v>2806</v>
      </c>
      <c r="F44" s="13">
        <v>-126</v>
      </c>
      <c r="G44" s="11">
        <v>1943</v>
      </c>
      <c r="H44" s="11">
        <v>0</v>
      </c>
      <c r="I44" s="11">
        <v>938</v>
      </c>
      <c r="J44" s="11"/>
      <c r="K44" s="12">
        <v>1675</v>
      </c>
      <c r="L44" s="14">
        <v>6594</v>
      </c>
      <c r="M44" s="15">
        <v>8987</v>
      </c>
      <c r="N44" s="13">
        <v>2968</v>
      </c>
      <c r="O44" s="12">
        <v>12613</v>
      </c>
      <c r="P44" s="46"/>
      <c r="Q44" s="46"/>
    </row>
    <row r="45" spans="1:17" x14ac:dyDescent="0.2">
      <c r="A45" s="10" t="s">
        <v>17</v>
      </c>
      <c r="B45" s="11">
        <v>33749</v>
      </c>
      <c r="C45" s="11">
        <v>18497</v>
      </c>
      <c r="D45" s="12">
        <v>15252</v>
      </c>
      <c r="E45" s="11">
        <v>2474</v>
      </c>
      <c r="F45" s="13">
        <v>428</v>
      </c>
      <c r="G45" s="11">
        <v>2827</v>
      </c>
      <c r="H45" s="11">
        <v>0</v>
      </c>
      <c r="I45" s="11">
        <v>1353</v>
      </c>
      <c r="J45" s="11"/>
      <c r="K45" s="12">
        <v>1428</v>
      </c>
      <c r="L45" s="14">
        <v>16680</v>
      </c>
      <c r="M45" s="15">
        <v>8966</v>
      </c>
      <c r="N45" s="13">
        <v>2882</v>
      </c>
      <c r="O45" s="12">
        <v>22764</v>
      </c>
      <c r="P45" s="46"/>
      <c r="Q45" s="46"/>
    </row>
    <row r="46" spans="1:17" ht="13.5" thickBot="1" x14ac:dyDescent="0.25">
      <c r="A46" s="10" t="s">
        <v>18</v>
      </c>
      <c r="B46" s="11">
        <v>18995</v>
      </c>
      <c r="C46" s="11">
        <v>11049</v>
      </c>
      <c r="D46" s="12">
        <v>7946</v>
      </c>
      <c r="E46" s="11">
        <v>2042</v>
      </c>
      <c r="F46" s="13">
        <v>-715</v>
      </c>
      <c r="G46" s="11">
        <v>2193</v>
      </c>
      <c r="H46" s="11">
        <v>0</v>
      </c>
      <c r="I46" s="11">
        <v>1050</v>
      </c>
      <c r="J46" s="11"/>
      <c r="K46" s="12">
        <v>184</v>
      </c>
      <c r="L46" s="14">
        <v>8130</v>
      </c>
      <c r="M46" s="15">
        <v>8840</v>
      </c>
      <c r="N46" s="13">
        <v>3027</v>
      </c>
      <c r="O46" s="12">
        <v>13943</v>
      </c>
      <c r="P46" s="46"/>
      <c r="Q46" s="46"/>
    </row>
    <row r="47" spans="1:17" ht="13.5" thickBot="1" x14ac:dyDescent="0.25">
      <c r="A47" s="38" t="s">
        <v>1</v>
      </c>
      <c r="B47" s="39">
        <v>84950</v>
      </c>
      <c r="C47" s="40">
        <v>51795</v>
      </c>
      <c r="D47" s="41">
        <v>33155</v>
      </c>
      <c r="E47" s="39">
        <v>9826</v>
      </c>
      <c r="F47" s="40">
        <v>-224</v>
      </c>
      <c r="G47" s="39">
        <v>8567</v>
      </c>
      <c r="H47" s="39">
        <v>0</v>
      </c>
      <c r="I47" s="39">
        <v>4119</v>
      </c>
      <c r="J47" s="39"/>
      <c r="K47" s="42">
        <v>5154</v>
      </c>
      <c r="L47" s="43">
        <v>38309</v>
      </c>
      <c r="M47" s="44">
        <v>35396</v>
      </c>
      <c r="N47" s="40">
        <v>11944</v>
      </c>
      <c r="O47" s="42">
        <v>61761</v>
      </c>
      <c r="P47" s="46"/>
      <c r="Q47" s="46"/>
    </row>
    <row r="48" spans="1:17" x14ac:dyDescent="0.2">
      <c r="A48" s="8">
        <v>1979</v>
      </c>
      <c r="B48" s="20"/>
      <c r="C48" s="21"/>
      <c r="D48" s="22"/>
      <c r="E48" s="21"/>
      <c r="F48" s="23"/>
      <c r="G48" s="21"/>
      <c r="H48" s="21"/>
      <c r="I48" s="21"/>
      <c r="J48" s="21"/>
      <c r="K48" s="22"/>
      <c r="L48" s="24"/>
      <c r="M48" s="25"/>
      <c r="N48" s="23"/>
      <c r="O48" s="22"/>
      <c r="P48" s="46"/>
      <c r="Q48" s="46"/>
    </row>
    <row r="49" spans="1:17" x14ac:dyDescent="0.2">
      <c r="A49" s="10" t="s">
        <v>15</v>
      </c>
      <c r="B49" s="11">
        <v>15314</v>
      </c>
      <c r="C49" s="11">
        <v>10101</v>
      </c>
      <c r="D49" s="12">
        <v>5213</v>
      </c>
      <c r="E49" s="11">
        <v>1782</v>
      </c>
      <c r="F49" s="13">
        <v>183</v>
      </c>
      <c r="G49" s="11">
        <v>1648</v>
      </c>
      <c r="H49" s="11">
        <v>0</v>
      </c>
      <c r="I49" s="11">
        <v>789</v>
      </c>
      <c r="J49" s="11"/>
      <c r="K49" s="12">
        <v>1106</v>
      </c>
      <c r="L49" s="14">
        <v>6319</v>
      </c>
      <c r="M49" s="15">
        <v>8979</v>
      </c>
      <c r="N49" s="13">
        <v>3084</v>
      </c>
      <c r="O49" s="12">
        <v>12214</v>
      </c>
      <c r="P49" s="46"/>
      <c r="Q49" s="46"/>
    </row>
    <row r="50" spans="1:17" x14ac:dyDescent="0.2">
      <c r="A50" s="10" t="s">
        <v>16</v>
      </c>
      <c r="B50" s="11">
        <v>17999</v>
      </c>
      <c r="C50" s="11">
        <v>12984</v>
      </c>
      <c r="D50" s="12">
        <v>5015</v>
      </c>
      <c r="E50" s="11">
        <v>2644</v>
      </c>
      <c r="F50" s="13">
        <v>795</v>
      </c>
      <c r="G50" s="11">
        <v>1827</v>
      </c>
      <c r="H50" s="11">
        <v>0</v>
      </c>
      <c r="I50" s="11">
        <v>924</v>
      </c>
      <c r="J50" s="11"/>
      <c r="K50" s="12">
        <v>2536</v>
      </c>
      <c r="L50" s="14">
        <v>7551</v>
      </c>
      <c r="M50" s="15">
        <v>9637</v>
      </c>
      <c r="N50" s="13">
        <v>2945</v>
      </c>
      <c r="O50" s="12">
        <v>14243</v>
      </c>
      <c r="P50" s="46"/>
      <c r="Q50" s="46"/>
    </row>
    <row r="51" spans="1:17" x14ac:dyDescent="0.2">
      <c r="A51" s="10" t="s">
        <v>17</v>
      </c>
      <c r="B51" s="11">
        <v>39881</v>
      </c>
      <c r="C51" s="11">
        <v>20920</v>
      </c>
      <c r="D51" s="12">
        <v>18961</v>
      </c>
      <c r="E51" s="11">
        <v>4027</v>
      </c>
      <c r="F51" s="13">
        <v>465</v>
      </c>
      <c r="G51" s="11">
        <v>2480</v>
      </c>
      <c r="H51" s="11">
        <v>0</v>
      </c>
      <c r="I51" s="11">
        <v>1388</v>
      </c>
      <c r="J51" s="11"/>
      <c r="K51" s="12">
        <v>3400</v>
      </c>
      <c r="L51" s="14">
        <v>22361</v>
      </c>
      <c r="M51" s="15">
        <v>9421</v>
      </c>
      <c r="N51" s="13">
        <v>3015</v>
      </c>
      <c r="O51" s="12">
        <v>28767</v>
      </c>
      <c r="P51" s="46"/>
      <c r="Q51" s="46"/>
    </row>
    <row r="52" spans="1:17" ht="13.5" thickBot="1" x14ac:dyDescent="0.25">
      <c r="A52" s="10" t="s">
        <v>18</v>
      </c>
      <c r="B52" s="11">
        <v>22156</v>
      </c>
      <c r="C52" s="11">
        <v>12471</v>
      </c>
      <c r="D52" s="12">
        <v>9685</v>
      </c>
      <c r="E52" s="11">
        <v>4333</v>
      </c>
      <c r="F52" s="13">
        <v>-778</v>
      </c>
      <c r="G52" s="11">
        <v>1602</v>
      </c>
      <c r="H52" s="11">
        <v>0</v>
      </c>
      <c r="I52" s="11">
        <v>896</v>
      </c>
      <c r="J52" s="11"/>
      <c r="K52" s="12">
        <v>2849</v>
      </c>
      <c r="L52" s="14">
        <v>12534</v>
      </c>
      <c r="M52" s="15">
        <v>8966</v>
      </c>
      <c r="N52" s="13">
        <v>3065</v>
      </c>
      <c r="O52" s="12">
        <v>18435</v>
      </c>
      <c r="P52" s="46"/>
      <c r="Q52" s="46"/>
    </row>
    <row r="53" spans="1:17" ht="13.5" thickBot="1" x14ac:dyDescent="0.25">
      <c r="A53" s="38" t="s">
        <v>1</v>
      </c>
      <c r="B53" s="39">
        <v>95350</v>
      </c>
      <c r="C53" s="40">
        <v>56476</v>
      </c>
      <c r="D53" s="41">
        <v>38874</v>
      </c>
      <c r="E53" s="39">
        <v>12786</v>
      </c>
      <c r="F53" s="40">
        <v>665</v>
      </c>
      <c r="G53" s="39">
        <v>7557</v>
      </c>
      <c r="H53" s="39">
        <v>0</v>
      </c>
      <c r="I53" s="39">
        <v>3997</v>
      </c>
      <c r="J53" s="39"/>
      <c r="K53" s="42">
        <v>9891</v>
      </c>
      <c r="L53" s="43">
        <v>48765</v>
      </c>
      <c r="M53" s="44">
        <v>37003</v>
      </c>
      <c r="N53" s="40">
        <v>12109</v>
      </c>
      <c r="O53" s="42">
        <v>73659</v>
      </c>
      <c r="P53" s="46"/>
      <c r="Q53" s="46"/>
    </row>
    <row r="54" spans="1:17" x14ac:dyDescent="0.2">
      <c r="A54" s="8">
        <v>1980</v>
      </c>
      <c r="B54" s="20"/>
      <c r="C54" s="21"/>
      <c r="D54" s="22"/>
      <c r="E54" s="21"/>
      <c r="F54" s="23"/>
      <c r="G54" s="21"/>
      <c r="H54" s="21"/>
      <c r="I54" s="21"/>
      <c r="J54" s="21"/>
      <c r="K54" s="22"/>
      <c r="L54" s="24"/>
      <c r="M54" s="25"/>
      <c r="N54" s="23"/>
      <c r="O54" s="22"/>
      <c r="P54" s="46"/>
      <c r="Q54" s="46"/>
    </row>
    <row r="55" spans="1:17" x14ac:dyDescent="0.2">
      <c r="A55" s="10" t="s">
        <v>15</v>
      </c>
      <c r="B55" s="11">
        <v>17734</v>
      </c>
      <c r="C55" s="11">
        <v>11282</v>
      </c>
      <c r="D55" s="12">
        <v>6452</v>
      </c>
      <c r="E55" s="11">
        <v>3508</v>
      </c>
      <c r="F55" s="13">
        <v>200</v>
      </c>
      <c r="G55" s="11">
        <v>1316</v>
      </c>
      <c r="H55" s="11">
        <v>0</v>
      </c>
      <c r="I55" s="11">
        <v>736</v>
      </c>
      <c r="J55" s="11"/>
      <c r="K55" s="12">
        <v>3128</v>
      </c>
      <c r="L55" s="14">
        <v>9580</v>
      </c>
      <c r="M55" s="15">
        <v>9592</v>
      </c>
      <c r="N55" s="13">
        <v>3187</v>
      </c>
      <c r="O55" s="12">
        <v>15985</v>
      </c>
      <c r="P55" s="46"/>
      <c r="Q55" s="46"/>
    </row>
    <row r="56" spans="1:17" x14ac:dyDescent="0.2">
      <c r="A56" s="10" t="s">
        <v>16</v>
      </c>
      <c r="B56" s="11">
        <v>20939</v>
      </c>
      <c r="C56" s="11">
        <v>14602</v>
      </c>
      <c r="D56" s="12">
        <v>6337</v>
      </c>
      <c r="E56" s="11">
        <v>5327</v>
      </c>
      <c r="F56" s="13">
        <v>1396</v>
      </c>
      <c r="G56" s="11">
        <v>1565</v>
      </c>
      <c r="H56" s="11">
        <v>0</v>
      </c>
      <c r="I56" s="11">
        <v>892</v>
      </c>
      <c r="J56" s="11"/>
      <c r="K56" s="12">
        <v>6050</v>
      </c>
      <c r="L56" s="14">
        <v>12387</v>
      </c>
      <c r="M56" s="15">
        <v>9938</v>
      </c>
      <c r="N56" s="13">
        <v>3042</v>
      </c>
      <c r="O56" s="12">
        <v>19283</v>
      </c>
      <c r="P56" s="46"/>
      <c r="Q56" s="46"/>
    </row>
    <row r="57" spans="1:17" x14ac:dyDescent="0.2">
      <c r="A57" s="10" t="s">
        <v>17</v>
      </c>
      <c r="B57" s="11">
        <v>43621</v>
      </c>
      <c r="C57" s="16">
        <v>22915</v>
      </c>
      <c r="D57" s="12">
        <v>20706</v>
      </c>
      <c r="E57" s="16">
        <v>5754</v>
      </c>
      <c r="F57" s="17">
        <v>535</v>
      </c>
      <c r="G57" s="16">
        <v>2026</v>
      </c>
      <c r="H57" s="11">
        <v>0</v>
      </c>
      <c r="I57" s="16">
        <v>1196</v>
      </c>
      <c r="J57" s="16"/>
      <c r="K57" s="12">
        <v>5459</v>
      </c>
      <c r="L57" s="14">
        <v>26165</v>
      </c>
      <c r="M57" s="18">
        <v>10221</v>
      </c>
      <c r="N57" s="17">
        <v>3170</v>
      </c>
      <c r="O57" s="12">
        <v>33216</v>
      </c>
      <c r="P57" s="46"/>
      <c r="Q57" s="46"/>
    </row>
    <row r="58" spans="1:17" ht="13.5" thickBot="1" x14ac:dyDescent="0.25">
      <c r="A58" s="10" t="s">
        <v>18</v>
      </c>
      <c r="B58" s="16">
        <v>24058</v>
      </c>
      <c r="C58" s="16">
        <v>13700</v>
      </c>
      <c r="D58" s="12">
        <v>10358</v>
      </c>
      <c r="E58" s="16">
        <v>4300</v>
      </c>
      <c r="F58" s="17">
        <v>-894</v>
      </c>
      <c r="G58" s="16">
        <v>1510</v>
      </c>
      <c r="H58" s="11">
        <v>0</v>
      </c>
      <c r="I58" s="16">
        <v>893</v>
      </c>
      <c r="J58" s="16"/>
      <c r="K58" s="12">
        <v>2789</v>
      </c>
      <c r="L58" s="14">
        <v>13147</v>
      </c>
      <c r="M58" s="18">
        <v>9998</v>
      </c>
      <c r="N58" s="17">
        <v>3311</v>
      </c>
      <c r="O58" s="12">
        <v>19834</v>
      </c>
      <c r="P58" s="46"/>
      <c r="Q58" s="46"/>
    </row>
    <row r="59" spans="1:17" ht="13.5" thickBot="1" x14ac:dyDescent="0.25">
      <c r="A59" s="38" t="s">
        <v>1</v>
      </c>
      <c r="B59" s="39">
        <v>106352</v>
      </c>
      <c r="C59" s="40">
        <v>62499</v>
      </c>
      <c r="D59" s="41">
        <v>43853</v>
      </c>
      <c r="E59" s="39">
        <v>18889</v>
      </c>
      <c r="F59" s="40">
        <v>1237</v>
      </c>
      <c r="G59" s="39">
        <v>6417</v>
      </c>
      <c r="H59" s="39">
        <v>0</v>
      </c>
      <c r="I59" s="39">
        <v>3717</v>
      </c>
      <c r="J59" s="39"/>
      <c r="K59" s="42">
        <v>17426</v>
      </c>
      <c r="L59" s="43">
        <v>61279</v>
      </c>
      <c r="M59" s="44">
        <v>39749</v>
      </c>
      <c r="N59" s="40">
        <v>12710</v>
      </c>
      <c r="O59" s="42">
        <v>88318</v>
      </c>
      <c r="P59" s="46"/>
      <c r="Q59" s="46"/>
    </row>
    <row r="60" spans="1:17" x14ac:dyDescent="0.2">
      <c r="A60" s="8">
        <v>1981</v>
      </c>
      <c r="B60" s="20"/>
      <c r="C60" s="26"/>
      <c r="D60" s="23"/>
      <c r="E60" s="21"/>
      <c r="F60" s="23"/>
      <c r="G60" s="21"/>
      <c r="H60" s="21"/>
      <c r="I60" s="21"/>
      <c r="J60" s="21"/>
      <c r="K60" s="22"/>
      <c r="L60" s="24"/>
      <c r="M60" s="25"/>
      <c r="N60" s="23"/>
      <c r="O60" s="22"/>
      <c r="P60" s="46"/>
      <c r="Q60" s="46"/>
    </row>
    <row r="61" spans="1:17" x14ac:dyDescent="0.2">
      <c r="A61" s="10" t="s">
        <v>15</v>
      </c>
      <c r="B61" s="11">
        <v>19119</v>
      </c>
      <c r="C61" s="13">
        <v>12443</v>
      </c>
      <c r="D61" s="19">
        <v>6676</v>
      </c>
      <c r="E61" s="11">
        <v>4001</v>
      </c>
      <c r="F61" s="13">
        <v>229</v>
      </c>
      <c r="G61" s="11">
        <v>1253</v>
      </c>
      <c r="H61" s="11">
        <v>0</v>
      </c>
      <c r="I61" s="11">
        <v>740</v>
      </c>
      <c r="J61" s="11"/>
      <c r="K61" s="12">
        <v>3717</v>
      </c>
      <c r="L61" s="14">
        <v>10393</v>
      </c>
      <c r="M61" s="15">
        <v>10224</v>
      </c>
      <c r="N61" s="13">
        <v>3148</v>
      </c>
      <c r="O61" s="12">
        <v>17469</v>
      </c>
      <c r="P61" s="46"/>
      <c r="Q61" s="46"/>
    </row>
    <row r="62" spans="1:17" x14ac:dyDescent="0.2">
      <c r="A62" s="10" t="s">
        <v>16</v>
      </c>
      <c r="B62" s="11">
        <v>22585</v>
      </c>
      <c r="C62" s="13">
        <v>16075</v>
      </c>
      <c r="D62" s="19">
        <v>6510</v>
      </c>
      <c r="E62" s="11">
        <v>4512</v>
      </c>
      <c r="F62" s="13">
        <v>1367</v>
      </c>
      <c r="G62" s="11">
        <v>1698</v>
      </c>
      <c r="H62" s="11">
        <v>0</v>
      </c>
      <c r="I62" s="11">
        <v>849</v>
      </c>
      <c r="J62" s="11"/>
      <c r="K62" s="12">
        <v>5030</v>
      </c>
      <c r="L62" s="14">
        <v>11540</v>
      </c>
      <c r="M62" s="15">
        <v>10900</v>
      </c>
      <c r="N62" s="13">
        <v>3122</v>
      </c>
      <c r="O62" s="12">
        <v>19318</v>
      </c>
      <c r="P62" s="46"/>
      <c r="Q62" s="46"/>
    </row>
    <row r="63" spans="1:17" x14ac:dyDescent="0.2">
      <c r="A63" s="10" t="s">
        <v>17</v>
      </c>
      <c r="B63" s="11">
        <v>38091</v>
      </c>
      <c r="C63" s="17">
        <v>21616</v>
      </c>
      <c r="D63" s="19">
        <v>16475</v>
      </c>
      <c r="E63" s="16">
        <v>5618</v>
      </c>
      <c r="F63" s="13">
        <v>1734</v>
      </c>
      <c r="G63" s="16">
        <v>3067</v>
      </c>
      <c r="H63" s="11">
        <v>0</v>
      </c>
      <c r="I63" s="16">
        <v>1297</v>
      </c>
      <c r="J63" s="16"/>
      <c r="K63" s="12">
        <v>5582</v>
      </c>
      <c r="L63" s="14">
        <v>22057</v>
      </c>
      <c r="M63" s="18">
        <v>11126</v>
      </c>
      <c r="N63" s="13">
        <v>3138</v>
      </c>
      <c r="O63" s="12">
        <v>30045</v>
      </c>
      <c r="P63" s="46"/>
      <c r="Q63" s="46"/>
    </row>
    <row r="64" spans="1:17" ht="13.5" thickBot="1" x14ac:dyDescent="0.25">
      <c r="A64" s="10" t="s">
        <v>18</v>
      </c>
      <c r="B64" s="11">
        <v>22611</v>
      </c>
      <c r="C64" s="17">
        <v>13800</v>
      </c>
      <c r="D64" s="19">
        <v>8811</v>
      </c>
      <c r="E64" s="16">
        <v>5238</v>
      </c>
      <c r="F64" s="13">
        <v>-857</v>
      </c>
      <c r="G64" s="16">
        <v>1696</v>
      </c>
      <c r="H64" s="11">
        <v>0</v>
      </c>
      <c r="I64" s="16">
        <v>708</v>
      </c>
      <c r="J64" s="16"/>
      <c r="K64" s="12">
        <v>3393</v>
      </c>
      <c r="L64" s="14">
        <v>12204</v>
      </c>
      <c r="M64" s="18">
        <v>10388</v>
      </c>
      <c r="N64" s="13">
        <v>3415</v>
      </c>
      <c r="O64" s="12">
        <v>19177</v>
      </c>
      <c r="P64" s="46"/>
      <c r="Q64" s="46"/>
    </row>
    <row r="65" spans="1:17" ht="13.5" thickBot="1" x14ac:dyDescent="0.25">
      <c r="A65" s="38" t="s">
        <v>1</v>
      </c>
      <c r="B65" s="39">
        <v>102406</v>
      </c>
      <c r="C65" s="40">
        <v>63934</v>
      </c>
      <c r="D65" s="41">
        <v>38472</v>
      </c>
      <c r="E65" s="39">
        <v>19369</v>
      </c>
      <c r="F65" s="40">
        <v>2473</v>
      </c>
      <c r="G65" s="39">
        <v>7714</v>
      </c>
      <c r="H65" s="39">
        <v>0</v>
      </c>
      <c r="I65" s="39">
        <v>3594</v>
      </c>
      <c r="J65" s="39"/>
      <c r="K65" s="42">
        <v>17722</v>
      </c>
      <c r="L65" s="43">
        <v>56194</v>
      </c>
      <c r="M65" s="44">
        <v>42638</v>
      </c>
      <c r="N65" s="40">
        <v>12823</v>
      </c>
      <c r="O65" s="42">
        <v>86009</v>
      </c>
      <c r="P65" s="46"/>
      <c r="Q65" s="46"/>
    </row>
    <row r="66" spans="1:17" x14ac:dyDescent="0.2">
      <c r="A66" s="8">
        <v>1982</v>
      </c>
      <c r="B66" s="20"/>
      <c r="C66" s="21"/>
      <c r="D66" s="22"/>
      <c r="E66" s="21"/>
      <c r="F66" s="23"/>
      <c r="G66" s="21"/>
      <c r="H66" s="21"/>
      <c r="I66" s="21"/>
      <c r="J66" s="21"/>
      <c r="K66" s="22"/>
      <c r="L66" s="24"/>
      <c r="M66" s="25"/>
      <c r="N66" s="23"/>
      <c r="O66" s="22"/>
      <c r="P66" s="46"/>
      <c r="Q66" s="46"/>
    </row>
    <row r="67" spans="1:17" x14ac:dyDescent="0.2">
      <c r="A67" s="10" t="s">
        <v>15</v>
      </c>
      <c r="B67" s="11">
        <v>17728</v>
      </c>
      <c r="C67" s="11">
        <v>12839</v>
      </c>
      <c r="D67" s="12">
        <v>4889</v>
      </c>
      <c r="E67" s="11">
        <v>4532</v>
      </c>
      <c r="F67" s="13">
        <v>-20</v>
      </c>
      <c r="G67" s="11">
        <v>1930</v>
      </c>
      <c r="H67" s="11">
        <v>0</v>
      </c>
      <c r="I67" s="11">
        <v>800</v>
      </c>
      <c r="J67" s="11"/>
      <c r="K67" s="12">
        <v>3382</v>
      </c>
      <c r="L67" s="14">
        <v>8271</v>
      </c>
      <c r="M67" s="15">
        <v>10948</v>
      </c>
      <c r="N67" s="13">
        <v>3233</v>
      </c>
      <c r="O67" s="12">
        <v>15986</v>
      </c>
      <c r="P67" s="46"/>
      <c r="Q67" s="46"/>
    </row>
    <row r="68" spans="1:17" x14ac:dyDescent="0.2">
      <c r="A68" s="10" t="s">
        <v>16</v>
      </c>
      <c r="B68" s="11">
        <v>21616</v>
      </c>
      <c r="C68" s="11">
        <v>15229</v>
      </c>
      <c r="D68" s="12">
        <v>6387</v>
      </c>
      <c r="E68" s="11">
        <v>5254</v>
      </c>
      <c r="F68" s="13">
        <v>189</v>
      </c>
      <c r="G68" s="11">
        <v>1769</v>
      </c>
      <c r="H68" s="11">
        <v>0</v>
      </c>
      <c r="I68" s="11">
        <v>805</v>
      </c>
      <c r="J68" s="11"/>
      <c r="K68" s="12">
        <v>4479</v>
      </c>
      <c r="L68" s="14">
        <v>10866</v>
      </c>
      <c r="M68" s="15">
        <v>11554</v>
      </c>
      <c r="N68" s="13">
        <v>3216</v>
      </c>
      <c r="O68" s="12">
        <v>19204</v>
      </c>
      <c r="P68" s="46"/>
      <c r="Q68" s="46"/>
    </row>
    <row r="69" spans="1:17" x14ac:dyDescent="0.2">
      <c r="A69" s="10" t="s">
        <v>17</v>
      </c>
      <c r="B69" s="11">
        <v>22881</v>
      </c>
      <c r="C69" s="11">
        <v>24873</v>
      </c>
      <c r="D69" s="12">
        <v>-1992</v>
      </c>
      <c r="E69" s="11">
        <v>4538</v>
      </c>
      <c r="F69" s="13">
        <v>663</v>
      </c>
      <c r="G69" s="11">
        <v>3398</v>
      </c>
      <c r="H69" s="11">
        <v>0</v>
      </c>
      <c r="I69" s="11">
        <v>1537</v>
      </c>
      <c r="J69" s="11"/>
      <c r="K69" s="12">
        <v>3340</v>
      </c>
      <c r="L69" s="14">
        <v>1348</v>
      </c>
      <c r="M69" s="15">
        <v>11732</v>
      </c>
      <c r="N69" s="13">
        <v>3069</v>
      </c>
      <c r="O69" s="12">
        <v>10011</v>
      </c>
      <c r="P69" s="46"/>
      <c r="Q69" s="46"/>
    </row>
    <row r="70" spans="1:17" ht="13.5" thickBot="1" x14ac:dyDescent="0.25">
      <c r="A70" s="10" t="s">
        <v>18</v>
      </c>
      <c r="B70" s="11">
        <v>12489</v>
      </c>
      <c r="C70" s="11">
        <v>14712</v>
      </c>
      <c r="D70" s="12">
        <v>-2223</v>
      </c>
      <c r="E70" s="11">
        <v>3646</v>
      </c>
      <c r="F70" s="13">
        <v>-1257</v>
      </c>
      <c r="G70" s="11">
        <v>2065</v>
      </c>
      <c r="H70" s="11">
        <v>0</v>
      </c>
      <c r="I70" s="11">
        <v>930</v>
      </c>
      <c r="J70" s="11"/>
      <c r="K70" s="12">
        <v>1254</v>
      </c>
      <c r="L70" s="14">
        <v>-969</v>
      </c>
      <c r="M70" s="15">
        <v>10802</v>
      </c>
      <c r="N70" s="13">
        <v>3450</v>
      </c>
      <c r="O70" s="12">
        <v>6383</v>
      </c>
      <c r="P70" s="46"/>
      <c r="Q70" s="46"/>
    </row>
    <row r="71" spans="1:17" ht="13.5" thickBot="1" x14ac:dyDescent="0.25">
      <c r="A71" s="38" t="s">
        <v>1</v>
      </c>
      <c r="B71" s="39">
        <v>74714</v>
      </c>
      <c r="C71" s="40">
        <v>67653</v>
      </c>
      <c r="D71" s="41">
        <v>7061</v>
      </c>
      <c r="E71" s="39">
        <v>17970</v>
      </c>
      <c r="F71" s="40">
        <v>-425</v>
      </c>
      <c r="G71" s="39">
        <v>9162</v>
      </c>
      <c r="H71" s="39">
        <v>0</v>
      </c>
      <c r="I71" s="39">
        <v>4072</v>
      </c>
      <c r="J71" s="39"/>
      <c r="K71" s="42">
        <v>12455</v>
      </c>
      <c r="L71" s="43">
        <v>19516</v>
      </c>
      <c r="M71" s="44">
        <v>45036</v>
      </c>
      <c r="N71" s="40">
        <v>12968</v>
      </c>
      <c r="O71" s="42">
        <v>51584</v>
      </c>
      <c r="P71" s="46"/>
      <c r="Q71" s="46"/>
    </row>
    <row r="72" spans="1:17" x14ac:dyDescent="0.2">
      <c r="A72" s="8">
        <v>1983</v>
      </c>
      <c r="B72" s="20"/>
      <c r="C72" s="21"/>
      <c r="D72" s="22"/>
      <c r="E72" s="21"/>
      <c r="F72" s="23"/>
      <c r="G72" s="21"/>
      <c r="H72" s="21"/>
      <c r="I72" s="21"/>
      <c r="J72" s="21"/>
      <c r="K72" s="22"/>
      <c r="L72" s="24"/>
      <c r="M72" s="25"/>
      <c r="N72" s="23"/>
      <c r="O72" s="22"/>
      <c r="P72" s="46"/>
      <c r="Q72" s="46"/>
    </row>
    <row r="73" spans="1:17" x14ac:dyDescent="0.2">
      <c r="A73" s="10" t="s">
        <v>15</v>
      </c>
      <c r="B73" s="11">
        <v>10226</v>
      </c>
      <c r="C73" s="11">
        <v>13664</v>
      </c>
      <c r="D73" s="12">
        <v>-3438</v>
      </c>
      <c r="E73" s="11">
        <v>2569</v>
      </c>
      <c r="F73" s="13">
        <v>-1</v>
      </c>
      <c r="G73" s="11">
        <v>1713</v>
      </c>
      <c r="H73" s="11">
        <v>0</v>
      </c>
      <c r="I73" s="11">
        <v>767</v>
      </c>
      <c r="J73" s="11"/>
      <c r="K73" s="12">
        <v>1622</v>
      </c>
      <c r="L73" s="14">
        <v>-1816</v>
      </c>
      <c r="M73" s="15">
        <v>11228</v>
      </c>
      <c r="N73" s="13">
        <v>3273</v>
      </c>
      <c r="O73" s="12">
        <v>6139</v>
      </c>
      <c r="P73" s="46"/>
      <c r="Q73" s="46"/>
    </row>
    <row r="74" spans="1:17" x14ac:dyDescent="0.2">
      <c r="A74" s="10" t="s">
        <v>16</v>
      </c>
      <c r="B74" s="11">
        <v>13785</v>
      </c>
      <c r="C74" s="11">
        <v>17782</v>
      </c>
      <c r="D74" s="12">
        <v>-3997</v>
      </c>
      <c r="E74" s="11">
        <v>2915</v>
      </c>
      <c r="F74" s="13">
        <v>376</v>
      </c>
      <c r="G74" s="11">
        <v>2039</v>
      </c>
      <c r="H74" s="11">
        <v>0</v>
      </c>
      <c r="I74" s="11">
        <v>906</v>
      </c>
      <c r="J74" s="11"/>
      <c r="K74" s="12">
        <v>2158</v>
      </c>
      <c r="L74" s="14">
        <v>-1839</v>
      </c>
      <c r="M74" s="15">
        <v>11708</v>
      </c>
      <c r="N74" s="13">
        <v>2954</v>
      </c>
      <c r="O74" s="12">
        <v>6915</v>
      </c>
      <c r="P74" s="46"/>
      <c r="Q74" s="46"/>
    </row>
    <row r="75" spans="1:17" x14ac:dyDescent="0.2">
      <c r="A75" s="10" t="s">
        <v>17</v>
      </c>
      <c r="B75" s="11">
        <v>16928</v>
      </c>
      <c r="C75" s="11">
        <v>25164</v>
      </c>
      <c r="D75" s="12">
        <v>-8236</v>
      </c>
      <c r="E75" s="11">
        <v>2764</v>
      </c>
      <c r="F75" s="13">
        <v>634</v>
      </c>
      <c r="G75" s="11">
        <v>3224</v>
      </c>
      <c r="H75" s="11">
        <v>0</v>
      </c>
      <c r="I75" s="11">
        <v>1414</v>
      </c>
      <c r="J75" s="11"/>
      <c r="K75" s="12">
        <v>1588</v>
      </c>
      <c r="L75" s="14">
        <v>-6648</v>
      </c>
      <c r="M75" s="15">
        <v>11855</v>
      </c>
      <c r="N75" s="13">
        <v>3121</v>
      </c>
      <c r="O75" s="12">
        <v>2086</v>
      </c>
      <c r="P75" s="46"/>
      <c r="Q75" s="46"/>
    </row>
    <row r="76" spans="1:17" ht="13.5" thickBot="1" x14ac:dyDescent="0.25">
      <c r="A76" s="10" t="s">
        <v>18</v>
      </c>
      <c r="B76" s="11">
        <v>9393</v>
      </c>
      <c r="C76" s="11">
        <v>15031</v>
      </c>
      <c r="D76" s="12">
        <v>-5638</v>
      </c>
      <c r="E76" s="11">
        <v>2477</v>
      </c>
      <c r="F76" s="13">
        <v>-1009</v>
      </c>
      <c r="G76" s="11">
        <v>2225</v>
      </c>
      <c r="H76" s="11">
        <v>0</v>
      </c>
      <c r="I76" s="11">
        <v>957</v>
      </c>
      <c r="J76" s="11"/>
      <c r="K76" s="12">
        <v>200</v>
      </c>
      <c r="L76" s="14">
        <v>-5438</v>
      </c>
      <c r="M76" s="15">
        <v>10764</v>
      </c>
      <c r="N76" s="13">
        <v>3240</v>
      </c>
      <c r="O76" s="12">
        <v>2086</v>
      </c>
      <c r="P76" s="46"/>
      <c r="Q76" s="46"/>
    </row>
    <row r="77" spans="1:17" ht="13.5" thickBot="1" x14ac:dyDescent="0.25">
      <c r="A77" s="38" t="s">
        <v>1</v>
      </c>
      <c r="B77" s="39">
        <v>50332</v>
      </c>
      <c r="C77" s="40">
        <v>71641</v>
      </c>
      <c r="D77" s="41">
        <v>-21309</v>
      </c>
      <c r="E77" s="39">
        <v>10725</v>
      </c>
      <c r="F77" s="40">
        <v>0</v>
      </c>
      <c r="G77" s="39">
        <v>9201</v>
      </c>
      <c r="H77" s="39">
        <v>0</v>
      </c>
      <c r="I77" s="39">
        <v>4044</v>
      </c>
      <c r="J77" s="39"/>
      <c r="K77" s="42">
        <v>5568</v>
      </c>
      <c r="L77" s="43">
        <v>-15741</v>
      </c>
      <c r="M77" s="44">
        <v>45555</v>
      </c>
      <c r="N77" s="40">
        <v>12588</v>
      </c>
      <c r="O77" s="42">
        <v>17226</v>
      </c>
      <c r="P77" s="46"/>
      <c r="Q77" s="46"/>
    </row>
    <row r="78" spans="1:17" x14ac:dyDescent="0.2">
      <c r="A78" s="8">
        <v>1984</v>
      </c>
      <c r="B78" s="20"/>
      <c r="C78" s="21"/>
      <c r="D78" s="22"/>
      <c r="E78" s="21"/>
      <c r="F78" s="23"/>
      <c r="G78" s="21"/>
      <c r="H78" s="21"/>
      <c r="I78" s="21"/>
      <c r="J78" s="21"/>
      <c r="K78" s="22"/>
      <c r="L78" s="24"/>
      <c r="M78" s="25"/>
      <c r="N78" s="23"/>
      <c r="O78" s="22"/>
      <c r="P78" s="46"/>
      <c r="Q78" s="46"/>
    </row>
    <row r="79" spans="1:17" x14ac:dyDescent="0.2">
      <c r="A79" s="10" t="s">
        <v>15</v>
      </c>
      <c r="B79" s="11">
        <v>7781</v>
      </c>
      <c r="C79" s="11">
        <v>14075</v>
      </c>
      <c r="D79" s="12">
        <v>-6294</v>
      </c>
      <c r="E79" s="11">
        <v>2462</v>
      </c>
      <c r="F79" s="13">
        <v>363</v>
      </c>
      <c r="G79" s="11">
        <v>1715</v>
      </c>
      <c r="H79" s="11">
        <v>0</v>
      </c>
      <c r="I79" s="11">
        <v>728</v>
      </c>
      <c r="J79" s="11"/>
      <c r="K79" s="12">
        <v>1838</v>
      </c>
      <c r="L79" s="14">
        <v>-4456</v>
      </c>
      <c r="M79" s="15">
        <v>10911</v>
      </c>
      <c r="N79" s="13">
        <v>3222</v>
      </c>
      <c r="O79" s="12">
        <v>3233</v>
      </c>
      <c r="P79" s="46"/>
      <c r="Q79" s="46"/>
    </row>
    <row r="80" spans="1:17" x14ac:dyDescent="0.2">
      <c r="A80" s="10" t="s">
        <v>16</v>
      </c>
      <c r="B80" s="11">
        <v>7024</v>
      </c>
      <c r="C80" s="11">
        <v>18842</v>
      </c>
      <c r="D80" s="12">
        <v>-11818</v>
      </c>
      <c r="E80" s="11">
        <v>3046</v>
      </c>
      <c r="F80" s="13">
        <v>206</v>
      </c>
      <c r="G80" s="11">
        <v>1783</v>
      </c>
      <c r="H80" s="11">
        <v>0</v>
      </c>
      <c r="I80" s="11">
        <v>808</v>
      </c>
      <c r="J80" s="11"/>
      <c r="K80" s="12">
        <v>2277</v>
      </c>
      <c r="L80" s="14">
        <v>-9541</v>
      </c>
      <c r="M80" s="15">
        <v>11315</v>
      </c>
      <c r="N80" s="13">
        <v>3155</v>
      </c>
      <c r="O80" s="12">
        <v>-1381</v>
      </c>
      <c r="P80" s="46"/>
      <c r="Q80" s="46"/>
    </row>
    <row r="81" spans="1:17" x14ac:dyDescent="0.2">
      <c r="A81" s="10" t="s">
        <v>17</v>
      </c>
      <c r="B81" s="11">
        <v>13448</v>
      </c>
      <c r="C81" s="11">
        <v>25466</v>
      </c>
      <c r="D81" s="12">
        <v>-12018</v>
      </c>
      <c r="E81" s="11">
        <v>2990</v>
      </c>
      <c r="F81" s="13">
        <v>667</v>
      </c>
      <c r="G81" s="11">
        <v>2974</v>
      </c>
      <c r="H81" s="11">
        <v>0</v>
      </c>
      <c r="I81" s="11">
        <v>1492</v>
      </c>
      <c r="J81" s="11"/>
      <c r="K81" s="12">
        <v>2175</v>
      </c>
      <c r="L81" s="14">
        <v>-9843</v>
      </c>
      <c r="M81" s="15">
        <v>11393</v>
      </c>
      <c r="N81" s="13">
        <v>3110</v>
      </c>
      <c r="O81" s="12">
        <v>-1560</v>
      </c>
      <c r="P81" s="46"/>
      <c r="Q81" s="46"/>
    </row>
    <row r="82" spans="1:17" ht="13.5" thickBot="1" x14ac:dyDescent="0.25">
      <c r="A82" s="10" t="s">
        <v>18</v>
      </c>
      <c r="B82" s="11">
        <v>11685</v>
      </c>
      <c r="C82" s="11">
        <v>12863</v>
      </c>
      <c r="D82" s="12">
        <v>-1178</v>
      </c>
      <c r="E82" s="11">
        <v>2242</v>
      </c>
      <c r="F82" s="13">
        <v>-1015</v>
      </c>
      <c r="G82" s="11">
        <v>1874</v>
      </c>
      <c r="H82" s="11">
        <v>0</v>
      </c>
      <c r="I82" s="11">
        <v>915</v>
      </c>
      <c r="J82" s="11"/>
      <c r="K82" s="12">
        <v>268</v>
      </c>
      <c r="L82" s="14">
        <v>-910</v>
      </c>
      <c r="M82" s="15">
        <v>10486</v>
      </c>
      <c r="N82" s="13">
        <v>3243</v>
      </c>
      <c r="O82" s="12">
        <v>6333</v>
      </c>
      <c r="P82" s="46"/>
      <c r="Q82" s="46"/>
    </row>
    <row r="83" spans="1:17" ht="13.5" thickBot="1" x14ac:dyDescent="0.25">
      <c r="A83" s="38" t="s">
        <v>1</v>
      </c>
      <c r="B83" s="39">
        <v>39938</v>
      </c>
      <c r="C83" s="40">
        <v>71246</v>
      </c>
      <c r="D83" s="41">
        <v>-31308</v>
      </c>
      <c r="E83" s="39">
        <v>10740</v>
      </c>
      <c r="F83" s="40">
        <v>221</v>
      </c>
      <c r="G83" s="39">
        <v>8346</v>
      </c>
      <c r="H83" s="39">
        <v>0</v>
      </c>
      <c r="I83" s="39">
        <v>3943</v>
      </c>
      <c r="J83" s="39"/>
      <c r="K83" s="42">
        <v>6558</v>
      </c>
      <c r="L83" s="43">
        <v>-24750</v>
      </c>
      <c r="M83" s="44">
        <v>44105</v>
      </c>
      <c r="N83" s="40">
        <v>12730</v>
      </c>
      <c r="O83" s="42">
        <v>6625</v>
      </c>
      <c r="P83" s="46"/>
      <c r="Q83" s="46"/>
    </row>
    <row r="84" spans="1:17" x14ac:dyDescent="0.2">
      <c r="A84" s="8">
        <v>1985</v>
      </c>
      <c r="B84" s="20"/>
      <c r="C84" s="21"/>
      <c r="D84" s="22"/>
      <c r="E84" s="21"/>
      <c r="F84" s="23"/>
      <c r="G84" s="21"/>
      <c r="H84" s="21"/>
      <c r="I84" s="21"/>
      <c r="J84" s="21"/>
      <c r="K84" s="22"/>
      <c r="L84" s="24"/>
      <c r="M84" s="25"/>
      <c r="N84" s="23"/>
      <c r="O84" s="22"/>
      <c r="P84" s="46"/>
      <c r="Q84" s="46"/>
    </row>
    <row r="85" spans="1:17" x14ac:dyDescent="0.2">
      <c r="A85" s="10" t="s">
        <v>15</v>
      </c>
      <c r="B85" s="11">
        <v>8882</v>
      </c>
      <c r="C85" s="11">
        <v>10760</v>
      </c>
      <c r="D85" s="12">
        <v>-1878</v>
      </c>
      <c r="E85" s="11">
        <v>2103</v>
      </c>
      <c r="F85" s="13">
        <v>484</v>
      </c>
      <c r="G85" s="11">
        <v>1815</v>
      </c>
      <c r="H85" s="11">
        <v>0</v>
      </c>
      <c r="I85" s="11">
        <v>884</v>
      </c>
      <c r="J85" s="11"/>
      <c r="K85" s="12">
        <v>1656</v>
      </c>
      <c r="L85" s="14">
        <v>-222</v>
      </c>
      <c r="M85" s="15">
        <v>10631</v>
      </c>
      <c r="N85" s="13">
        <v>3320</v>
      </c>
      <c r="O85" s="12">
        <v>7089</v>
      </c>
      <c r="P85" s="46"/>
      <c r="Q85" s="46"/>
    </row>
    <row r="86" spans="1:17" x14ac:dyDescent="0.2">
      <c r="A86" s="10" t="s">
        <v>16</v>
      </c>
      <c r="B86" s="11">
        <v>8893</v>
      </c>
      <c r="C86" s="11">
        <v>14590</v>
      </c>
      <c r="D86" s="12">
        <v>-5697</v>
      </c>
      <c r="E86" s="11">
        <v>2508</v>
      </c>
      <c r="F86" s="13">
        <v>453</v>
      </c>
      <c r="G86" s="11">
        <v>1897</v>
      </c>
      <c r="H86" s="11">
        <v>0</v>
      </c>
      <c r="I86" s="11">
        <v>953</v>
      </c>
      <c r="J86" s="11"/>
      <c r="K86" s="12">
        <v>2017</v>
      </c>
      <c r="L86" s="14">
        <v>-3680</v>
      </c>
      <c r="M86" s="15">
        <v>11358</v>
      </c>
      <c r="N86" s="13">
        <v>3269</v>
      </c>
      <c r="O86" s="12">
        <v>4409</v>
      </c>
      <c r="P86" s="46"/>
      <c r="Q86" s="46"/>
    </row>
    <row r="87" spans="1:17" x14ac:dyDescent="0.2">
      <c r="A87" s="10" t="s">
        <v>17</v>
      </c>
      <c r="B87" s="11">
        <v>16532</v>
      </c>
      <c r="C87" s="16">
        <v>22963</v>
      </c>
      <c r="D87" s="12">
        <v>-6431</v>
      </c>
      <c r="E87" s="16">
        <v>2411</v>
      </c>
      <c r="F87" s="17">
        <v>1120</v>
      </c>
      <c r="G87" s="16">
        <v>2956</v>
      </c>
      <c r="H87" s="11">
        <v>0</v>
      </c>
      <c r="I87" s="16">
        <v>1548</v>
      </c>
      <c r="J87" s="16"/>
      <c r="K87" s="12">
        <v>2123</v>
      </c>
      <c r="L87" s="14">
        <v>-4308</v>
      </c>
      <c r="M87" s="18">
        <v>11406</v>
      </c>
      <c r="N87" s="17">
        <v>3153</v>
      </c>
      <c r="O87" s="12">
        <v>3945</v>
      </c>
      <c r="P87" s="46"/>
      <c r="Q87" s="46"/>
    </row>
    <row r="88" spans="1:17" ht="13.5" thickBot="1" x14ac:dyDescent="0.25">
      <c r="A88" s="10" t="s">
        <v>18</v>
      </c>
      <c r="B88" s="16">
        <v>14490</v>
      </c>
      <c r="C88" s="16">
        <v>11674</v>
      </c>
      <c r="D88" s="12">
        <v>2816</v>
      </c>
      <c r="E88" s="16">
        <v>1967</v>
      </c>
      <c r="F88" s="17">
        <v>-809</v>
      </c>
      <c r="G88" s="16">
        <v>1786</v>
      </c>
      <c r="H88" s="11">
        <v>0</v>
      </c>
      <c r="I88" s="16">
        <v>906</v>
      </c>
      <c r="J88" s="16"/>
      <c r="K88" s="12">
        <v>278</v>
      </c>
      <c r="L88" s="14">
        <v>3094</v>
      </c>
      <c r="M88" s="18">
        <v>10418</v>
      </c>
      <c r="N88" s="17">
        <v>3489</v>
      </c>
      <c r="O88" s="12">
        <v>10023</v>
      </c>
      <c r="P88" s="46"/>
      <c r="Q88" s="46"/>
    </row>
    <row r="89" spans="1:17" ht="13.5" thickBot="1" x14ac:dyDescent="0.25">
      <c r="A89" s="38" t="s">
        <v>1</v>
      </c>
      <c r="B89" s="39">
        <v>48797</v>
      </c>
      <c r="C89" s="40">
        <v>59987</v>
      </c>
      <c r="D89" s="41">
        <v>-11190</v>
      </c>
      <c r="E89" s="39">
        <v>8989</v>
      </c>
      <c r="F89" s="40">
        <v>1248</v>
      </c>
      <c r="G89" s="39">
        <v>8454</v>
      </c>
      <c r="H89" s="39">
        <v>0</v>
      </c>
      <c r="I89" s="39">
        <v>4291</v>
      </c>
      <c r="J89" s="39"/>
      <c r="K89" s="42">
        <v>6074</v>
      </c>
      <c r="L89" s="43">
        <v>-5116</v>
      </c>
      <c r="M89" s="44">
        <v>43813</v>
      </c>
      <c r="N89" s="40">
        <v>13231</v>
      </c>
      <c r="O89" s="42">
        <v>25466</v>
      </c>
      <c r="P89" s="46"/>
      <c r="Q89" s="46"/>
    </row>
    <row r="90" spans="1:17" x14ac:dyDescent="0.2">
      <c r="A90" s="8">
        <v>1986</v>
      </c>
      <c r="B90" s="20"/>
      <c r="C90" s="26"/>
      <c r="D90" s="23"/>
      <c r="E90" s="21"/>
      <c r="F90" s="23"/>
      <c r="G90" s="21"/>
      <c r="H90" s="21"/>
      <c r="I90" s="21"/>
      <c r="J90" s="21"/>
      <c r="K90" s="22"/>
      <c r="L90" s="24"/>
      <c r="M90" s="25"/>
      <c r="N90" s="23"/>
      <c r="O90" s="22"/>
      <c r="P90" s="46"/>
      <c r="Q90" s="46"/>
    </row>
    <row r="91" spans="1:17" x14ac:dyDescent="0.2">
      <c r="A91" s="10" t="s">
        <v>15</v>
      </c>
      <c r="B91" s="11">
        <v>11081</v>
      </c>
      <c r="C91" s="13">
        <v>9743</v>
      </c>
      <c r="D91" s="19">
        <v>1338</v>
      </c>
      <c r="E91" s="11">
        <v>2295</v>
      </c>
      <c r="F91" s="13">
        <v>557</v>
      </c>
      <c r="G91" s="11">
        <v>1164</v>
      </c>
      <c r="H91" s="11">
        <v>0</v>
      </c>
      <c r="I91" s="11">
        <v>576</v>
      </c>
      <c r="J91" s="11"/>
      <c r="K91" s="12">
        <v>2264</v>
      </c>
      <c r="L91" s="14">
        <v>3602</v>
      </c>
      <c r="M91" s="15">
        <v>10631</v>
      </c>
      <c r="N91" s="13">
        <v>3471</v>
      </c>
      <c r="O91" s="12">
        <v>10762</v>
      </c>
      <c r="P91" s="46"/>
      <c r="Q91" s="46"/>
    </row>
    <row r="92" spans="1:17" x14ac:dyDescent="0.2">
      <c r="A92" s="10" t="s">
        <v>16</v>
      </c>
      <c r="B92" s="11">
        <v>11928</v>
      </c>
      <c r="C92" s="13">
        <v>13482</v>
      </c>
      <c r="D92" s="19">
        <v>-1554</v>
      </c>
      <c r="E92" s="11">
        <v>2538</v>
      </c>
      <c r="F92" s="13">
        <v>519</v>
      </c>
      <c r="G92" s="11">
        <v>1576</v>
      </c>
      <c r="H92" s="11">
        <v>0</v>
      </c>
      <c r="I92" s="11">
        <v>793</v>
      </c>
      <c r="J92" s="11"/>
      <c r="K92" s="12">
        <v>2274</v>
      </c>
      <c r="L92" s="14">
        <v>720</v>
      </c>
      <c r="M92" s="15">
        <v>11716</v>
      </c>
      <c r="N92" s="13">
        <v>3381</v>
      </c>
      <c r="O92" s="12">
        <v>9055</v>
      </c>
      <c r="P92" s="46"/>
      <c r="Q92" s="46"/>
    </row>
    <row r="93" spans="1:17" x14ac:dyDescent="0.2">
      <c r="A93" s="10" t="s">
        <v>17</v>
      </c>
      <c r="B93" s="11">
        <v>15908</v>
      </c>
      <c r="C93" s="17">
        <v>28879</v>
      </c>
      <c r="D93" s="19">
        <v>-12971</v>
      </c>
      <c r="E93" s="16">
        <v>2529</v>
      </c>
      <c r="F93" s="13">
        <v>1733</v>
      </c>
      <c r="G93" s="16">
        <v>2785</v>
      </c>
      <c r="H93" s="11">
        <v>0</v>
      </c>
      <c r="I93" s="16">
        <v>934</v>
      </c>
      <c r="J93" s="16"/>
      <c r="K93" s="12">
        <v>2411</v>
      </c>
      <c r="L93" s="14">
        <v>-10560</v>
      </c>
      <c r="M93" s="18">
        <v>11140</v>
      </c>
      <c r="N93" s="13">
        <v>3255</v>
      </c>
      <c r="O93" s="12">
        <v>-2675</v>
      </c>
      <c r="P93" s="46"/>
      <c r="Q93" s="46"/>
    </row>
    <row r="94" spans="1:17" ht="13.5" thickBot="1" x14ac:dyDescent="0.25">
      <c r="A94" s="10" t="s">
        <v>18</v>
      </c>
      <c r="B94" s="11">
        <v>11762</v>
      </c>
      <c r="C94" s="17">
        <v>15941</v>
      </c>
      <c r="D94" s="19">
        <v>-4179</v>
      </c>
      <c r="E94" s="16">
        <v>2311</v>
      </c>
      <c r="F94" s="13">
        <v>-350</v>
      </c>
      <c r="G94" s="16">
        <v>1793</v>
      </c>
      <c r="H94" s="11">
        <v>0</v>
      </c>
      <c r="I94" s="16">
        <v>523</v>
      </c>
      <c r="J94" s="16"/>
      <c r="K94" s="12">
        <v>691</v>
      </c>
      <c r="L94" s="14">
        <v>-3488</v>
      </c>
      <c r="M94" s="18">
        <v>10257</v>
      </c>
      <c r="N94" s="13">
        <v>3453</v>
      </c>
      <c r="O94" s="12">
        <v>3316</v>
      </c>
      <c r="P94" s="46"/>
      <c r="Q94" s="46"/>
    </row>
    <row r="95" spans="1:17" ht="13.5" thickBot="1" x14ac:dyDescent="0.25">
      <c r="A95" s="38" t="s">
        <v>1</v>
      </c>
      <c r="B95" s="39">
        <v>50679</v>
      </c>
      <c r="C95" s="40">
        <v>68045</v>
      </c>
      <c r="D95" s="41">
        <v>-17366</v>
      </c>
      <c r="E95" s="39">
        <v>9673</v>
      </c>
      <c r="F95" s="40">
        <v>2459</v>
      </c>
      <c r="G95" s="39">
        <v>7318</v>
      </c>
      <c r="H95" s="39">
        <v>0</v>
      </c>
      <c r="I95" s="39">
        <v>2826</v>
      </c>
      <c r="J95" s="39"/>
      <c r="K95" s="42">
        <v>7640</v>
      </c>
      <c r="L95" s="43">
        <v>-9726</v>
      </c>
      <c r="M95" s="44">
        <v>43744</v>
      </c>
      <c r="N95" s="40">
        <v>13560</v>
      </c>
      <c r="O95" s="42">
        <v>20458</v>
      </c>
      <c r="P95" s="46"/>
      <c r="Q95" s="46"/>
    </row>
    <row r="96" spans="1:17" x14ac:dyDescent="0.2">
      <c r="A96" s="8">
        <v>1987</v>
      </c>
      <c r="B96" s="20"/>
      <c r="C96" s="21"/>
      <c r="D96" s="22"/>
      <c r="E96" s="21"/>
      <c r="F96" s="23"/>
      <c r="G96" s="21"/>
      <c r="H96" s="21"/>
      <c r="I96" s="21"/>
      <c r="J96" s="21"/>
      <c r="K96" s="22"/>
      <c r="L96" s="24"/>
      <c r="M96" s="25"/>
      <c r="N96" s="23"/>
      <c r="O96" s="22"/>
      <c r="P96" s="46"/>
      <c r="Q96" s="46"/>
    </row>
    <row r="97" spans="1:17" x14ac:dyDescent="0.2">
      <c r="A97" s="10" t="s">
        <v>15</v>
      </c>
      <c r="B97" s="11">
        <v>8831</v>
      </c>
      <c r="C97" s="11">
        <v>12415</v>
      </c>
      <c r="D97" s="12">
        <v>-3584</v>
      </c>
      <c r="E97" s="11">
        <v>2607</v>
      </c>
      <c r="F97" s="13">
        <v>1303</v>
      </c>
      <c r="G97" s="11">
        <v>1555</v>
      </c>
      <c r="H97" s="11">
        <v>0</v>
      </c>
      <c r="I97" s="11">
        <v>550</v>
      </c>
      <c r="J97" s="11"/>
      <c r="K97" s="12">
        <v>2905</v>
      </c>
      <c r="L97" s="14">
        <v>-679</v>
      </c>
      <c r="M97" s="15">
        <v>10377</v>
      </c>
      <c r="N97" s="13">
        <v>3283</v>
      </c>
      <c r="O97" s="12">
        <v>6415</v>
      </c>
      <c r="P97" s="46"/>
      <c r="Q97" s="46"/>
    </row>
    <row r="98" spans="1:17" x14ac:dyDescent="0.2">
      <c r="A98" s="10" t="s">
        <v>16</v>
      </c>
      <c r="B98" s="11">
        <v>7603</v>
      </c>
      <c r="C98" s="11">
        <v>16867</v>
      </c>
      <c r="D98" s="12">
        <v>-9264</v>
      </c>
      <c r="E98" s="11">
        <v>3190</v>
      </c>
      <c r="F98" s="13">
        <v>1146</v>
      </c>
      <c r="G98" s="11">
        <v>1607</v>
      </c>
      <c r="H98" s="11">
        <v>0</v>
      </c>
      <c r="I98" s="11">
        <v>796</v>
      </c>
      <c r="J98" s="11"/>
      <c r="K98" s="12">
        <v>3525</v>
      </c>
      <c r="L98" s="14">
        <v>-5739</v>
      </c>
      <c r="M98" s="15">
        <v>11192</v>
      </c>
      <c r="N98" s="13">
        <v>3347</v>
      </c>
      <c r="O98" s="12">
        <v>2106</v>
      </c>
      <c r="P98" s="46"/>
      <c r="Q98" s="46"/>
    </row>
    <row r="99" spans="1:17" x14ac:dyDescent="0.2">
      <c r="A99" s="10" t="s">
        <v>17</v>
      </c>
      <c r="B99" s="11">
        <v>15036</v>
      </c>
      <c r="C99" s="11">
        <v>29210</v>
      </c>
      <c r="D99" s="12">
        <v>-14174</v>
      </c>
      <c r="E99" s="11">
        <v>3525</v>
      </c>
      <c r="F99" s="13">
        <v>1915</v>
      </c>
      <c r="G99" s="11">
        <v>2487</v>
      </c>
      <c r="H99" s="11">
        <v>0</v>
      </c>
      <c r="I99" s="11">
        <v>846</v>
      </c>
      <c r="J99" s="11"/>
      <c r="K99" s="12">
        <v>3799</v>
      </c>
      <c r="L99" s="14">
        <v>-10375</v>
      </c>
      <c r="M99" s="15">
        <v>10624</v>
      </c>
      <c r="N99" s="13">
        <v>3282</v>
      </c>
      <c r="O99" s="12">
        <v>-3033</v>
      </c>
      <c r="P99" s="46"/>
      <c r="Q99" s="46"/>
    </row>
    <row r="100" spans="1:17" ht="13.5" thickBot="1" x14ac:dyDescent="0.25">
      <c r="A100" s="10" t="s">
        <v>18</v>
      </c>
      <c r="B100" s="11">
        <v>13568</v>
      </c>
      <c r="C100" s="11">
        <v>15608</v>
      </c>
      <c r="D100" s="12">
        <v>-2040</v>
      </c>
      <c r="E100" s="11">
        <v>2652</v>
      </c>
      <c r="F100" s="13">
        <v>258</v>
      </c>
      <c r="G100" s="11">
        <v>1691</v>
      </c>
      <c r="H100" s="11">
        <v>0</v>
      </c>
      <c r="I100" s="11">
        <v>473</v>
      </c>
      <c r="J100" s="11"/>
      <c r="K100" s="12">
        <v>1692</v>
      </c>
      <c r="L100" s="14">
        <v>-348</v>
      </c>
      <c r="M100" s="15">
        <v>9917</v>
      </c>
      <c r="N100" s="13">
        <v>3404</v>
      </c>
      <c r="O100" s="12">
        <v>6165</v>
      </c>
      <c r="P100" s="46"/>
      <c r="Q100" s="46"/>
    </row>
    <row r="101" spans="1:17" ht="13.5" thickBot="1" x14ac:dyDescent="0.25">
      <c r="A101" s="38" t="s">
        <v>1</v>
      </c>
      <c r="B101" s="39">
        <v>45038</v>
      </c>
      <c r="C101" s="40">
        <v>74100</v>
      </c>
      <c r="D101" s="41">
        <v>-29062</v>
      </c>
      <c r="E101" s="39">
        <v>11974</v>
      </c>
      <c r="F101" s="40">
        <v>4622</v>
      </c>
      <c r="G101" s="39">
        <v>7340</v>
      </c>
      <c r="H101" s="39">
        <v>0</v>
      </c>
      <c r="I101" s="39">
        <v>2665</v>
      </c>
      <c r="J101" s="39"/>
      <c r="K101" s="42">
        <v>11921</v>
      </c>
      <c r="L101" s="43">
        <v>-17141</v>
      </c>
      <c r="M101" s="44">
        <v>42110</v>
      </c>
      <c r="N101" s="40">
        <v>13316</v>
      </c>
      <c r="O101" s="42">
        <v>11653</v>
      </c>
      <c r="P101" s="46"/>
      <c r="Q101" s="46"/>
    </row>
    <row r="102" spans="1:17" x14ac:dyDescent="0.2">
      <c r="A102" s="8">
        <v>1988</v>
      </c>
      <c r="B102" s="20"/>
      <c r="C102" s="21"/>
      <c r="D102" s="22"/>
      <c r="E102" s="21"/>
      <c r="F102" s="23"/>
      <c r="G102" s="21"/>
      <c r="H102" s="21"/>
      <c r="I102" s="21"/>
      <c r="J102" s="21"/>
      <c r="K102" s="22"/>
      <c r="L102" s="24"/>
      <c r="M102" s="25"/>
      <c r="N102" s="23"/>
      <c r="O102" s="22"/>
      <c r="P102" s="46"/>
      <c r="Q102" s="46"/>
    </row>
    <row r="103" spans="1:17" x14ac:dyDescent="0.2">
      <c r="A103" s="10" t="s">
        <v>15</v>
      </c>
      <c r="B103" s="11">
        <v>9460</v>
      </c>
      <c r="C103" s="11">
        <v>11432</v>
      </c>
      <c r="D103" s="12">
        <v>-1972</v>
      </c>
      <c r="E103" s="11">
        <v>2844</v>
      </c>
      <c r="F103" s="13">
        <v>1083</v>
      </c>
      <c r="G103" s="11">
        <v>1367</v>
      </c>
      <c r="H103" s="11">
        <v>0</v>
      </c>
      <c r="I103" s="11">
        <v>497</v>
      </c>
      <c r="J103" s="11"/>
      <c r="K103" s="12">
        <v>3057</v>
      </c>
      <c r="L103" s="14">
        <v>1085</v>
      </c>
      <c r="M103" s="15">
        <v>10142</v>
      </c>
      <c r="N103" s="13">
        <v>3674</v>
      </c>
      <c r="O103" s="12">
        <v>7553</v>
      </c>
      <c r="P103" s="46"/>
      <c r="Q103" s="46"/>
    </row>
    <row r="104" spans="1:17" x14ac:dyDescent="0.2">
      <c r="A104" s="10" t="s">
        <v>16</v>
      </c>
      <c r="B104" s="11">
        <v>9472</v>
      </c>
      <c r="C104" s="11">
        <v>14509</v>
      </c>
      <c r="D104" s="12">
        <v>-5037</v>
      </c>
      <c r="E104" s="11">
        <v>3640</v>
      </c>
      <c r="F104" s="13">
        <v>1036</v>
      </c>
      <c r="G104" s="11">
        <v>1464</v>
      </c>
      <c r="H104" s="11">
        <v>0</v>
      </c>
      <c r="I104" s="11">
        <v>721</v>
      </c>
      <c r="J104" s="11"/>
      <c r="K104" s="12">
        <v>3933</v>
      </c>
      <c r="L104" s="14">
        <v>-1104</v>
      </c>
      <c r="M104" s="15">
        <v>10754</v>
      </c>
      <c r="N104" s="13">
        <v>3379</v>
      </c>
      <c r="O104" s="12">
        <v>6271</v>
      </c>
      <c r="P104" s="46"/>
      <c r="Q104" s="46"/>
    </row>
    <row r="105" spans="1:17" x14ac:dyDescent="0.2">
      <c r="A105" s="10" t="s">
        <v>17</v>
      </c>
      <c r="B105" s="11">
        <v>19108</v>
      </c>
      <c r="C105" s="11">
        <v>22705</v>
      </c>
      <c r="D105" s="12">
        <v>-3597</v>
      </c>
      <c r="E105" s="11">
        <v>4208</v>
      </c>
      <c r="F105" s="13">
        <v>2147</v>
      </c>
      <c r="G105" s="11">
        <v>2243</v>
      </c>
      <c r="H105" s="11">
        <v>0</v>
      </c>
      <c r="I105" s="11">
        <v>769</v>
      </c>
      <c r="J105" s="11"/>
      <c r="K105" s="12">
        <v>4881</v>
      </c>
      <c r="L105" s="14">
        <v>1284</v>
      </c>
      <c r="M105" s="15">
        <v>10946</v>
      </c>
      <c r="N105" s="13">
        <v>3296</v>
      </c>
      <c r="O105" s="12">
        <v>8934</v>
      </c>
      <c r="P105" s="46"/>
      <c r="Q105" s="46"/>
    </row>
    <row r="106" spans="1:17" ht="13.5" thickBot="1" x14ac:dyDescent="0.25">
      <c r="A106" s="10" t="s">
        <v>18</v>
      </c>
      <c r="B106" s="11">
        <v>16020</v>
      </c>
      <c r="C106" s="11">
        <v>12797</v>
      </c>
      <c r="D106" s="12">
        <v>3223</v>
      </c>
      <c r="E106" s="11">
        <v>3315</v>
      </c>
      <c r="F106" s="13">
        <v>427</v>
      </c>
      <c r="G106" s="11">
        <v>1467</v>
      </c>
      <c r="H106" s="11">
        <v>0</v>
      </c>
      <c r="I106" s="11">
        <v>431</v>
      </c>
      <c r="J106" s="11"/>
      <c r="K106" s="12">
        <v>2706</v>
      </c>
      <c r="L106" s="14">
        <v>5929</v>
      </c>
      <c r="M106" s="15">
        <v>10213</v>
      </c>
      <c r="N106" s="13">
        <v>3545</v>
      </c>
      <c r="O106" s="12">
        <v>12597</v>
      </c>
      <c r="P106" s="46"/>
      <c r="Q106" s="46"/>
    </row>
    <row r="107" spans="1:17" ht="13.5" thickBot="1" x14ac:dyDescent="0.25">
      <c r="A107" s="38" t="s">
        <v>1</v>
      </c>
      <c r="B107" s="39">
        <v>54060</v>
      </c>
      <c r="C107" s="40">
        <v>61443</v>
      </c>
      <c r="D107" s="41">
        <v>-7383</v>
      </c>
      <c r="E107" s="39">
        <v>14007</v>
      </c>
      <c r="F107" s="40">
        <v>4693</v>
      </c>
      <c r="G107" s="39">
        <v>6541</v>
      </c>
      <c r="H107" s="39">
        <v>0</v>
      </c>
      <c r="I107" s="39">
        <v>2418</v>
      </c>
      <c r="J107" s="39"/>
      <c r="K107" s="42">
        <v>14577</v>
      </c>
      <c r="L107" s="43">
        <v>7194</v>
      </c>
      <c r="M107" s="44">
        <v>42055</v>
      </c>
      <c r="N107" s="40">
        <v>13894</v>
      </c>
      <c r="O107" s="42">
        <v>35355</v>
      </c>
      <c r="P107" s="46"/>
      <c r="Q107" s="46"/>
    </row>
    <row r="108" spans="1:17" x14ac:dyDescent="0.2">
      <c r="A108" s="8">
        <v>1989</v>
      </c>
      <c r="B108" s="20"/>
      <c r="C108" s="21"/>
      <c r="D108" s="22"/>
      <c r="E108" s="21"/>
      <c r="F108" s="23"/>
      <c r="G108" s="21"/>
      <c r="H108" s="21"/>
      <c r="I108" s="21"/>
      <c r="J108" s="21"/>
      <c r="K108" s="22"/>
      <c r="L108" s="24"/>
      <c r="M108" s="25"/>
      <c r="N108" s="23"/>
      <c r="O108" s="22"/>
      <c r="P108" s="46"/>
      <c r="Q108" s="46"/>
    </row>
    <row r="109" spans="1:17" x14ac:dyDescent="0.2">
      <c r="A109" s="10" t="s">
        <v>15</v>
      </c>
      <c r="B109" s="11">
        <v>11447</v>
      </c>
      <c r="C109" s="11">
        <v>10553</v>
      </c>
      <c r="D109" s="12">
        <v>894</v>
      </c>
      <c r="E109" s="11">
        <v>3335</v>
      </c>
      <c r="F109" s="13">
        <v>1081</v>
      </c>
      <c r="G109" s="11">
        <v>968</v>
      </c>
      <c r="H109" s="11">
        <v>0</v>
      </c>
      <c r="I109" s="11">
        <v>452</v>
      </c>
      <c r="J109" s="11"/>
      <c r="K109" s="12">
        <v>3900</v>
      </c>
      <c r="L109" s="14">
        <v>4794</v>
      </c>
      <c r="M109" s="15">
        <v>10457</v>
      </c>
      <c r="N109" s="13">
        <v>3452</v>
      </c>
      <c r="O109" s="12">
        <v>11799</v>
      </c>
      <c r="P109" s="46"/>
      <c r="Q109" s="46"/>
    </row>
    <row r="110" spans="1:17" x14ac:dyDescent="0.2">
      <c r="A110" s="10" t="s">
        <v>16</v>
      </c>
      <c r="B110" s="11">
        <v>11482</v>
      </c>
      <c r="C110" s="11">
        <v>13530</v>
      </c>
      <c r="D110" s="12">
        <v>-2048</v>
      </c>
      <c r="E110" s="11">
        <v>4166</v>
      </c>
      <c r="F110" s="13">
        <v>422</v>
      </c>
      <c r="G110" s="11">
        <v>1696</v>
      </c>
      <c r="H110" s="11">
        <v>0</v>
      </c>
      <c r="I110" s="11">
        <v>656</v>
      </c>
      <c r="J110" s="11"/>
      <c r="K110" s="12">
        <v>3548</v>
      </c>
      <c r="L110" s="14">
        <v>1500</v>
      </c>
      <c r="M110" s="15">
        <v>11490</v>
      </c>
      <c r="N110" s="13">
        <v>3394</v>
      </c>
      <c r="O110" s="12">
        <v>9596</v>
      </c>
      <c r="P110" s="46"/>
      <c r="Q110" s="46"/>
    </row>
    <row r="111" spans="1:17" x14ac:dyDescent="0.2">
      <c r="A111" s="10" t="s">
        <v>17</v>
      </c>
      <c r="B111" s="11">
        <v>20985</v>
      </c>
      <c r="C111" s="11">
        <v>23750</v>
      </c>
      <c r="D111" s="12">
        <v>-2765</v>
      </c>
      <c r="E111" s="11">
        <v>4568</v>
      </c>
      <c r="F111" s="13">
        <v>1163</v>
      </c>
      <c r="G111" s="11">
        <v>2315</v>
      </c>
      <c r="H111" s="11">
        <v>0</v>
      </c>
      <c r="I111" s="11">
        <v>775</v>
      </c>
      <c r="J111" s="11"/>
      <c r="K111" s="12">
        <v>4191</v>
      </c>
      <c r="L111" s="14">
        <v>1426</v>
      </c>
      <c r="M111" s="15">
        <v>11093</v>
      </c>
      <c r="N111" s="13">
        <v>3335</v>
      </c>
      <c r="O111" s="12">
        <v>9184</v>
      </c>
      <c r="P111" s="46"/>
      <c r="Q111" s="46"/>
    </row>
    <row r="112" spans="1:17" ht="13.5" thickBot="1" x14ac:dyDescent="0.25">
      <c r="A112" s="10" t="s">
        <v>18</v>
      </c>
      <c r="B112" s="11">
        <v>17515</v>
      </c>
      <c r="C112" s="11">
        <v>13276</v>
      </c>
      <c r="D112" s="12">
        <v>4239</v>
      </c>
      <c r="E112" s="11">
        <v>4104</v>
      </c>
      <c r="F112" s="13">
        <v>-786</v>
      </c>
      <c r="G112" s="11">
        <v>1470</v>
      </c>
      <c r="H112" s="11">
        <v>0</v>
      </c>
      <c r="I112" s="11">
        <v>434</v>
      </c>
      <c r="J112" s="11"/>
      <c r="K112" s="12">
        <v>2282</v>
      </c>
      <c r="L112" s="14">
        <v>6521</v>
      </c>
      <c r="M112" s="15">
        <v>10311</v>
      </c>
      <c r="N112" s="13">
        <v>3673</v>
      </c>
      <c r="O112" s="12">
        <v>13159</v>
      </c>
      <c r="P112" s="46"/>
      <c r="Q112" s="46"/>
    </row>
    <row r="113" spans="1:17" ht="13.5" thickBot="1" x14ac:dyDescent="0.25">
      <c r="A113" s="38" t="s">
        <v>1</v>
      </c>
      <c r="B113" s="39">
        <v>61429</v>
      </c>
      <c r="C113" s="40">
        <v>61109</v>
      </c>
      <c r="D113" s="41">
        <v>320</v>
      </c>
      <c r="E113" s="39">
        <v>16173</v>
      </c>
      <c r="F113" s="40">
        <v>1880</v>
      </c>
      <c r="G113" s="39">
        <v>6449</v>
      </c>
      <c r="H113" s="39">
        <v>0</v>
      </c>
      <c r="I113" s="39">
        <v>2317</v>
      </c>
      <c r="J113" s="39"/>
      <c r="K113" s="42">
        <v>13921</v>
      </c>
      <c r="L113" s="43">
        <v>14241</v>
      </c>
      <c r="M113" s="44">
        <v>43351</v>
      </c>
      <c r="N113" s="40">
        <v>13854</v>
      </c>
      <c r="O113" s="42">
        <v>43738</v>
      </c>
      <c r="P113" s="46"/>
      <c r="Q113" s="46"/>
    </row>
    <row r="114" spans="1:17" x14ac:dyDescent="0.2">
      <c r="A114" s="8">
        <v>1990</v>
      </c>
      <c r="B114" s="20"/>
      <c r="C114" s="21"/>
      <c r="D114" s="22"/>
      <c r="E114" s="21"/>
      <c r="F114" s="23"/>
      <c r="G114" s="21"/>
      <c r="H114" s="21"/>
      <c r="I114" s="21"/>
      <c r="J114" s="21"/>
      <c r="K114" s="22"/>
      <c r="L114" s="24"/>
      <c r="M114" s="25"/>
      <c r="N114" s="23"/>
      <c r="O114" s="22"/>
      <c r="P114" s="46"/>
      <c r="Q114" s="46"/>
    </row>
    <row r="115" spans="1:17" x14ac:dyDescent="0.2">
      <c r="A115" s="10" t="s">
        <v>15</v>
      </c>
      <c r="B115" s="11">
        <v>12527</v>
      </c>
      <c r="C115" s="11">
        <v>11211</v>
      </c>
      <c r="D115" s="12">
        <v>1316</v>
      </c>
      <c r="E115" s="11">
        <v>3934</v>
      </c>
      <c r="F115" s="13">
        <v>947</v>
      </c>
      <c r="G115" s="11">
        <v>967</v>
      </c>
      <c r="H115" s="11">
        <v>0</v>
      </c>
      <c r="I115" s="11">
        <v>456</v>
      </c>
      <c r="J115" s="11"/>
      <c r="K115" s="12">
        <v>4370</v>
      </c>
      <c r="L115" s="14">
        <v>5686</v>
      </c>
      <c r="M115" s="15">
        <v>10766</v>
      </c>
      <c r="N115" s="13">
        <v>3587</v>
      </c>
      <c r="O115" s="12">
        <v>12865</v>
      </c>
      <c r="P115" s="46"/>
      <c r="Q115" s="46"/>
    </row>
    <row r="116" spans="1:17" x14ac:dyDescent="0.2">
      <c r="A116" s="10" t="s">
        <v>16</v>
      </c>
      <c r="B116" s="11">
        <v>16840</v>
      </c>
      <c r="C116" s="11">
        <v>14037</v>
      </c>
      <c r="D116" s="12">
        <v>2803</v>
      </c>
      <c r="E116" s="11">
        <v>5386</v>
      </c>
      <c r="F116" s="13">
        <v>279</v>
      </c>
      <c r="G116" s="11">
        <v>1669</v>
      </c>
      <c r="H116" s="11">
        <v>0</v>
      </c>
      <c r="I116" s="11">
        <v>661</v>
      </c>
      <c r="J116" s="11"/>
      <c r="K116" s="12">
        <v>4657</v>
      </c>
      <c r="L116" s="14">
        <v>7460</v>
      </c>
      <c r="M116" s="15">
        <v>11394</v>
      </c>
      <c r="N116" s="13">
        <v>3384</v>
      </c>
      <c r="O116" s="12">
        <v>15470</v>
      </c>
      <c r="P116" s="46"/>
      <c r="Q116" s="46"/>
    </row>
    <row r="117" spans="1:17" x14ac:dyDescent="0.2">
      <c r="A117" s="10" t="s">
        <v>17</v>
      </c>
      <c r="B117" s="11">
        <v>25082</v>
      </c>
      <c r="C117" s="16">
        <v>20596</v>
      </c>
      <c r="D117" s="12">
        <v>4486</v>
      </c>
      <c r="E117" s="16">
        <v>5321</v>
      </c>
      <c r="F117" s="17">
        <v>-57</v>
      </c>
      <c r="G117" s="16">
        <v>2437</v>
      </c>
      <c r="H117" s="11">
        <v>0</v>
      </c>
      <c r="I117" s="16">
        <v>912</v>
      </c>
      <c r="J117" s="16"/>
      <c r="K117" s="12">
        <v>3739</v>
      </c>
      <c r="L117" s="14">
        <v>8225</v>
      </c>
      <c r="M117" s="18">
        <v>10861</v>
      </c>
      <c r="N117" s="17">
        <v>3426</v>
      </c>
      <c r="O117" s="12">
        <v>15660</v>
      </c>
      <c r="P117" s="46"/>
      <c r="Q117" s="46"/>
    </row>
    <row r="118" spans="1:17" ht="13.5" thickBot="1" x14ac:dyDescent="0.25">
      <c r="A118" s="10" t="s">
        <v>18</v>
      </c>
      <c r="B118" s="16">
        <v>12108</v>
      </c>
      <c r="C118" s="16">
        <v>10188</v>
      </c>
      <c r="D118" s="12">
        <v>1920</v>
      </c>
      <c r="E118" s="16">
        <v>4446</v>
      </c>
      <c r="F118" s="17">
        <v>-1568</v>
      </c>
      <c r="G118" s="16">
        <v>1510</v>
      </c>
      <c r="H118" s="11">
        <v>0</v>
      </c>
      <c r="I118" s="16">
        <v>511</v>
      </c>
      <c r="J118" s="16"/>
      <c r="K118" s="12">
        <v>1879</v>
      </c>
      <c r="L118" s="14">
        <v>3799</v>
      </c>
      <c r="M118" s="18">
        <v>9983</v>
      </c>
      <c r="N118" s="17">
        <v>3671</v>
      </c>
      <c r="O118" s="12">
        <v>10111</v>
      </c>
      <c r="P118" s="46"/>
      <c r="Q118" s="46"/>
    </row>
    <row r="119" spans="1:17" ht="13.5" thickBot="1" x14ac:dyDescent="0.25">
      <c r="A119" s="38" t="s">
        <v>1</v>
      </c>
      <c r="B119" s="39">
        <v>66557</v>
      </c>
      <c r="C119" s="40">
        <v>56032</v>
      </c>
      <c r="D119" s="41">
        <v>10525</v>
      </c>
      <c r="E119" s="39">
        <v>19087</v>
      </c>
      <c r="F119" s="40">
        <v>-399</v>
      </c>
      <c r="G119" s="39">
        <v>6583</v>
      </c>
      <c r="H119" s="39">
        <v>0</v>
      </c>
      <c r="I119" s="39">
        <v>2540</v>
      </c>
      <c r="J119" s="39"/>
      <c r="K119" s="42">
        <v>14645</v>
      </c>
      <c r="L119" s="43">
        <v>25170</v>
      </c>
      <c r="M119" s="44">
        <v>43004</v>
      </c>
      <c r="N119" s="40">
        <v>14068</v>
      </c>
      <c r="O119" s="42">
        <v>54106</v>
      </c>
      <c r="P119" s="46"/>
      <c r="Q119" s="46"/>
    </row>
    <row r="120" spans="1:17" x14ac:dyDescent="0.2">
      <c r="A120" s="8">
        <v>1991</v>
      </c>
      <c r="B120" s="20"/>
      <c r="C120" s="26"/>
      <c r="D120" s="23"/>
      <c r="E120" s="21"/>
      <c r="F120" s="23"/>
      <c r="G120" s="21"/>
      <c r="H120" s="21"/>
      <c r="I120" s="21"/>
      <c r="J120" s="21"/>
      <c r="K120" s="22"/>
      <c r="L120" s="24"/>
      <c r="M120" s="25"/>
      <c r="N120" s="23"/>
      <c r="O120" s="22"/>
      <c r="P120" s="46"/>
      <c r="Q120" s="46"/>
    </row>
    <row r="121" spans="1:17" x14ac:dyDescent="0.2">
      <c r="A121" s="10" t="s">
        <v>15</v>
      </c>
      <c r="B121" s="11">
        <v>9840</v>
      </c>
      <c r="C121" s="13">
        <v>9324</v>
      </c>
      <c r="D121" s="19">
        <v>516</v>
      </c>
      <c r="E121" s="11">
        <v>3790</v>
      </c>
      <c r="F121" s="13">
        <v>-2224</v>
      </c>
      <c r="G121" s="11">
        <v>1464</v>
      </c>
      <c r="H121" s="11">
        <v>0</v>
      </c>
      <c r="I121" s="11">
        <v>537</v>
      </c>
      <c r="J121" s="11"/>
      <c r="K121" s="12">
        <v>639</v>
      </c>
      <c r="L121" s="14">
        <v>1155</v>
      </c>
      <c r="M121" s="15">
        <v>10476</v>
      </c>
      <c r="N121" s="13">
        <v>3653</v>
      </c>
      <c r="O121" s="12">
        <v>7978</v>
      </c>
      <c r="P121" s="46"/>
      <c r="Q121" s="46"/>
    </row>
    <row r="122" spans="1:17" x14ac:dyDescent="0.2">
      <c r="A122" s="10" t="s">
        <v>16</v>
      </c>
      <c r="B122" s="11">
        <v>15475</v>
      </c>
      <c r="C122" s="13">
        <v>13414</v>
      </c>
      <c r="D122" s="19">
        <v>2061</v>
      </c>
      <c r="E122" s="11">
        <v>4346</v>
      </c>
      <c r="F122" s="13">
        <v>-905</v>
      </c>
      <c r="G122" s="11">
        <v>2150</v>
      </c>
      <c r="H122" s="11">
        <v>0</v>
      </c>
      <c r="I122" s="11">
        <v>777</v>
      </c>
      <c r="J122" s="11"/>
      <c r="K122" s="12">
        <v>2068</v>
      </c>
      <c r="L122" s="14">
        <v>4129</v>
      </c>
      <c r="M122" s="15">
        <v>11224</v>
      </c>
      <c r="N122" s="13">
        <v>3585</v>
      </c>
      <c r="O122" s="12">
        <v>11768</v>
      </c>
      <c r="P122" s="46"/>
      <c r="Q122" s="46"/>
    </row>
    <row r="123" spans="1:17" x14ac:dyDescent="0.2">
      <c r="A123" s="10" t="s">
        <v>17</v>
      </c>
      <c r="B123" s="11">
        <v>24308</v>
      </c>
      <c r="C123" s="17">
        <v>21689</v>
      </c>
      <c r="D123" s="19">
        <v>2619</v>
      </c>
      <c r="E123" s="16">
        <v>4315</v>
      </c>
      <c r="F123" s="13">
        <v>-219</v>
      </c>
      <c r="G123" s="16">
        <v>3177</v>
      </c>
      <c r="H123" s="11">
        <v>785</v>
      </c>
      <c r="I123" s="16">
        <v>952</v>
      </c>
      <c r="J123" s="16"/>
      <c r="K123" s="12">
        <v>1086</v>
      </c>
      <c r="L123" s="14">
        <v>3705</v>
      </c>
      <c r="M123" s="18">
        <v>11075</v>
      </c>
      <c r="N123" s="13">
        <v>3485</v>
      </c>
      <c r="O123" s="12">
        <v>11295</v>
      </c>
      <c r="P123" s="46"/>
      <c r="Q123" s="46"/>
    </row>
    <row r="124" spans="1:17" ht="13.5" thickBot="1" x14ac:dyDescent="0.25">
      <c r="A124" s="10" t="s">
        <v>18</v>
      </c>
      <c r="B124" s="11">
        <v>11200</v>
      </c>
      <c r="C124" s="17">
        <v>10761</v>
      </c>
      <c r="D124" s="19">
        <v>439</v>
      </c>
      <c r="E124" s="16">
        <v>4610</v>
      </c>
      <c r="F124" s="13">
        <v>-2184</v>
      </c>
      <c r="G124" s="16">
        <v>1767</v>
      </c>
      <c r="H124" s="11">
        <v>578</v>
      </c>
      <c r="I124" s="16">
        <v>533</v>
      </c>
      <c r="J124" s="16"/>
      <c r="K124" s="12">
        <v>614</v>
      </c>
      <c r="L124" s="14">
        <v>1053</v>
      </c>
      <c r="M124" s="18">
        <v>10001</v>
      </c>
      <c r="N124" s="13">
        <v>3728</v>
      </c>
      <c r="O124" s="12">
        <v>7326</v>
      </c>
      <c r="P124" s="46"/>
      <c r="Q124" s="46"/>
    </row>
    <row r="125" spans="1:17" ht="13.5" thickBot="1" x14ac:dyDescent="0.25">
      <c r="A125" s="38" t="s">
        <v>1</v>
      </c>
      <c r="B125" s="39">
        <v>60823</v>
      </c>
      <c r="C125" s="40">
        <v>55188</v>
      </c>
      <c r="D125" s="41">
        <v>5635</v>
      </c>
      <c r="E125" s="39">
        <v>17061</v>
      </c>
      <c r="F125" s="40">
        <v>-5532</v>
      </c>
      <c r="G125" s="39">
        <v>8558</v>
      </c>
      <c r="H125" s="39">
        <v>1363</v>
      </c>
      <c r="I125" s="39">
        <v>2799</v>
      </c>
      <c r="J125" s="39"/>
      <c r="K125" s="42">
        <v>4407</v>
      </c>
      <c r="L125" s="43">
        <v>10042</v>
      </c>
      <c r="M125" s="44">
        <v>42776</v>
      </c>
      <c r="N125" s="40">
        <v>14451</v>
      </c>
      <c r="O125" s="42">
        <v>38367</v>
      </c>
      <c r="P125" s="46"/>
      <c r="Q125" s="46"/>
    </row>
    <row r="126" spans="1:17" x14ac:dyDescent="0.2">
      <c r="A126" s="8">
        <v>1992</v>
      </c>
      <c r="B126" s="20"/>
      <c r="C126" s="21"/>
      <c r="D126" s="22"/>
      <c r="E126" s="21"/>
      <c r="F126" s="23"/>
      <c r="G126" s="21"/>
      <c r="H126" s="21"/>
      <c r="I126" s="21"/>
      <c r="J126" s="21"/>
      <c r="K126" s="22"/>
      <c r="L126" s="24"/>
      <c r="M126" s="25"/>
      <c r="N126" s="23"/>
      <c r="O126" s="22"/>
      <c r="P126" s="46"/>
      <c r="Q126" s="46"/>
    </row>
    <row r="127" spans="1:17" x14ac:dyDescent="0.2">
      <c r="A127" s="10" t="s">
        <v>15</v>
      </c>
      <c r="B127" s="11">
        <v>9537</v>
      </c>
      <c r="C127" s="11">
        <v>10322</v>
      </c>
      <c r="D127" s="12">
        <v>-785</v>
      </c>
      <c r="E127" s="11">
        <v>3733</v>
      </c>
      <c r="F127" s="13">
        <v>99</v>
      </c>
      <c r="G127" s="11">
        <v>1269</v>
      </c>
      <c r="H127" s="11">
        <v>534</v>
      </c>
      <c r="I127" s="11">
        <v>559</v>
      </c>
      <c r="J127" s="11"/>
      <c r="K127" s="12">
        <v>2588</v>
      </c>
      <c r="L127" s="14">
        <v>1803</v>
      </c>
      <c r="M127" s="15">
        <v>10518</v>
      </c>
      <c r="N127" s="13">
        <v>3762</v>
      </c>
      <c r="O127" s="12">
        <v>8559</v>
      </c>
      <c r="P127" s="46"/>
      <c r="Q127" s="46"/>
    </row>
    <row r="128" spans="1:17" x14ac:dyDescent="0.2">
      <c r="A128" s="10" t="s">
        <v>16</v>
      </c>
      <c r="B128" s="11">
        <v>14602</v>
      </c>
      <c r="C128" s="11">
        <v>13892</v>
      </c>
      <c r="D128" s="12">
        <v>710</v>
      </c>
      <c r="E128" s="11">
        <v>4343</v>
      </c>
      <c r="F128" s="13">
        <v>235</v>
      </c>
      <c r="G128" s="11">
        <v>1675</v>
      </c>
      <c r="H128" s="11">
        <v>565</v>
      </c>
      <c r="I128" s="11">
        <v>811</v>
      </c>
      <c r="J128" s="11"/>
      <c r="K128" s="12">
        <v>3149</v>
      </c>
      <c r="L128" s="14">
        <v>3859</v>
      </c>
      <c r="M128" s="15">
        <v>11143</v>
      </c>
      <c r="N128" s="13">
        <v>3526</v>
      </c>
      <c r="O128" s="12">
        <v>11476</v>
      </c>
      <c r="P128" s="46"/>
      <c r="Q128" s="46"/>
    </row>
    <row r="129" spans="1:17" x14ac:dyDescent="0.2">
      <c r="A129" s="10" t="s">
        <v>17</v>
      </c>
      <c r="B129" s="11">
        <v>22497</v>
      </c>
      <c r="C129" s="11">
        <v>21263</v>
      </c>
      <c r="D129" s="12">
        <v>1234</v>
      </c>
      <c r="E129" s="11">
        <v>4734</v>
      </c>
      <c r="F129" s="13">
        <v>70</v>
      </c>
      <c r="G129" s="11">
        <v>2869</v>
      </c>
      <c r="H129" s="11">
        <v>781</v>
      </c>
      <c r="I129" s="11">
        <v>854</v>
      </c>
      <c r="J129" s="11"/>
      <c r="K129" s="12">
        <v>2008</v>
      </c>
      <c r="L129" s="14">
        <v>3242</v>
      </c>
      <c r="M129" s="15">
        <v>10695</v>
      </c>
      <c r="N129" s="13">
        <v>3617</v>
      </c>
      <c r="O129" s="12">
        <v>10320</v>
      </c>
      <c r="P129" s="46"/>
      <c r="Q129" s="46"/>
    </row>
    <row r="130" spans="1:17" ht="13.5" thickBot="1" x14ac:dyDescent="0.25">
      <c r="A130" s="10" t="s">
        <v>18</v>
      </c>
      <c r="B130" s="11">
        <v>10382</v>
      </c>
      <c r="C130" s="11">
        <v>10511</v>
      </c>
      <c r="D130" s="12">
        <v>-129</v>
      </c>
      <c r="E130" s="11">
        <v>4988</v>
      </c>
      <c r="F130" s="13">
        <v>-1960</v>
      </c>
      <c r="G130" s="11">
        <v>1670</v>
      </c>
      <c r="H130" s="11">
        <v>581</v>
      </c>
      <c r="I130" s="11">
        <v>478</v>
      </c>
      <c r="J130" s="11"/>
      <c r="K130" s="12">
        <v>1255</v>
      </c>
      <c r="L130" s="14">
        <v>1126</v>
      </c>
      <c r="M130" s="15">
        <v>9683</v>
      </c>
      <c r="N130" s="13">
        <v>3774</v>
      </c>
      <c r="O130" s="12">
        <v>7035</v>
      </c>
      <c r="P130" s="46"/>
      <c r="Q130" s="46"/>
    </row>
    <row r="131" spans="1:17" ht="13.5" thickBot="1" x14ac:dyDescent="0.25">
      <c r="A131" s="38" t="s">
        <v>1</v>
      </c>
      <c r="B131" s="39">
        <v>57018</v>
      </c>
      <c r="C131" s="40">
        <v>55988</v>
      </c>
      <c r="D131" s="41">
        <v>1030</v>
      </c>
      <c r="E131" s="39">
        <v>17798</v>
      </c>
      <c r="F131" s="40">
        <v>-1556</v>
      </c>
      <c r="G131" s="39">
        <v>7483</v>
      </c>
      <c r="H131" s="39">
        <v>2461</v>
      </c>
      <c r="I131" s="39">
        <v>2702</v>
      </c>
      <c r="J131" s="39"/>
      <c r="K131" s="42">
        <v>9000</v>
      </c>
      <c r="L131" s="43">
        <v>10030</v>
      </c>
      <c r="M131" s="44">
        <v>42039</v>
      </c>
      <c r="N131" s="40">
        <v>14679</v>
      </c>
      <c r="O131" s="42">
        <v>37390</v>
      </c>
      <c r="P131" s="46"/>
      <c r="Q131" s="46"/>
    </row>
    <row r="132" spans="1:17" x14ac:dyDescent="0.2">
      <c r="A132" s="8">
        <v>1993</v>
      </c>
      <c r="B132" s="20"/>
      <c r="C132" s="21"/>
      <c r="D132" s="22"/>
      <c r="E132" s="21"/>
      <c r="F132" s="23"/>
      <c r="G132" s="21"/>
      <c r="H132" s="21"/>
      <c r="I132" s="21"/>
      <c r="J132" s="21"/>
      <c r="K132" s="22"/>
      <c r="L132" s="24"/>
      <c r="M132" s="25"/>
      <c r="N132" s="23"/>
      <c r="O132" s="22"/>
      <c r="P132" s="46"/>
      <c r="Q132" s="46"/>
    </row>
    <row r="133" spans="1:17" x14ac:dyDescent="0.2">
      <c r="A133" s="10" t="s">
        <v>15</v>
      </c>
      <c r="B133" s="11">
        <v>8804</v>
      </c>
      <c r="C133" s="11">
        <v>10099</v>
      </c>
      <c r="D133" s="12">
        <v>-1295</v>
      </c>
      <c r="E133" s="11">
        <v>4345</v>
      </c>
      <c r="F133" s="13">
        <v>-965</v>
      </c>
      <c r="G133" s="11">
        <v>1162</v>
      </c>
      <c r="H133" s="11">
        <v>535</v>
      </c>
      <c r="I133" s="11">
        <v>502</v>
      </c>
      <c r="J133" s="11"/>
      <c r="K133" s="12">
        <v>2185</v>
      </c>
      <c r="L133" s="14">
        <v>890</v>
      </c>
      <c r="M133" s="15">
        <v>9850</v>
      </c>
      <c r="N133" s="13">
        <v>3753</v>
      </c>
      <c r="O133" s="12">
        <v>6987</v>
      </c>
      <c r="P133" s="46"/>
      <c r="Q133" s="46"/>
    </row>
    <row r="134" spans="1:17" x14ac:dyDescent="0.2">
      <c r="A134" s="10" t="s">
        <v>16</v>
      </c>
      <c r="B134" s="11">
        <v>12386</v>
      </c>
      <c r="C134" s="11">
        <v>13377</v>
      </c>
      <c r="D134" s="12">
        <v>-991</v>
      </c>
      <c r="E134" s="11">
        <v>4908</v>
      </c>
      <c r="F134" s="13">
        <v>-796</v>
      </c>
      <c r="G134" s="11">
        <v>1678</v>
      </c>
      <c r="H134" s="11">
        <v>566</v>
      </c>
      <c r="I134" s="11">
        <v>727</v>
      </c>
      <c r="J134" s="11"/>
      <c r="K134" s="12">
        <v>2595</v>
      </c>
      <c r="L134" s="14">
        <v>1604</v>
      </c>
      <c r="M134" s="15">
        <v>10764</v>
      </c>
      <c r="N134" s="13">
        <v>3794</v>
      </c>
      <c r="O134" s="12">
        <v>8574</v>
      </c>
      <c r="P134" s="46"/>
      <c r="Q134" s="46"/>
    </row>
    <row r="135" spans="1:17" x14ac:dyDescent="0.2">
      <c r="A135" s="10" t="s">
        <v>17</v>
      </c>
      <c r="B135" s="11">
        <v>19182</v>
      </c>
      <c r="C135" s="11">
        <v>17668</v>
      </c>
      <c r="D135" s="12">
        <v>1514</v>
      </c>
      <c r="E135" s="11">
        <v>5175</v>
      </c>
      <c r="F135" s="13">
        <v>-213</v>
      </c>
      <c r="G135" s="11">
        <v>2278</v>
      </c>
      <c r="H135" s="11">
        <v>745</v>
      </c>
      <c r="I135" s="11">
        <v>711</v>
      </c>
      <c r="J135" s="11"/>
      <c r="K135" s="12">
        <v>2650</v>
      </c>
      <c r="L135" s="14">
        <v>4164</v>
      </c>
      <c r="M135" s="15">
        <v>10400</v>
      </c>
      <c r="N135" s="13">
        <v>3663</v>
      </c>
      <c r="O135" s="12">
        <v>10901</v>
      </c>
      <c r="P135" s="46"/>
      <c r="Q135" s="46"/>
    </row>
    <row r="136" spans="1:17" ht="13.5" thickBot="1" x14ac:dyDescent="0.25">
      <c r="A136" s="10" t="s">
        <v>18</v>
      </c>
      <c r="B136" s="11">
        <v>9305</v>
      </c>
      <c r="C136" s="11">
        <v>10888</v>
      </c>
      <c r="D136" s="12">
        <v>-1583</v>
      </c>
      <c r="E136" s="11">
        <v>4150</v>
      </c>
      <c r="F136" s="13">
        <v>-1753</v>
      </c>
      <c r="G136" s="11">
        <v>1535</v>
      </c>
      <c r="H136" s="11">
        <v>602</v>
      </c>
      <c r="I136" s="11">
        <v>466</v>
      </c>
      <c r="J136" s="11"/>
      <c r="K136" s="12">
        <v>726</v>
      </c>
      <c r="L136" s="14">
        <v>-857</v>
      </c>
      <c r="M136" s="15">
        <v>9278</v>
      </c>
      <c r="N136" s="13">
        <v>4128</v>
      </c>
      <c r="O136" s="12">
        <v>4293</v>
      </c>
      <c r="P136" s="46"/>
      <c r="Q136" s="46"/>
    </row>
    <row r="137" spans="1:17" ht="13.5" thickBot="1" x14ac:dyDescent="0.25">
      <c r="A137" s="38" t="s">
        <v>1</v>
      </c>
      <c r="B137" s="39">
        <v>49677</v>
      </c>
      <c r="C137" s="40">
        <v>52032</v>
      </c>
      <c r="D137" s="41">
        <v>-2355</v>
      </c>
      <c r="E137" s="39">
        <v>18578</v>
      </c>
      <c r="F137" s="40">
        <v>-3727</v>
      </c>
      <c r="G137" s="39">
        <v>6653</v>
      </c>
      <c r="H137" s="39">
        <v>2448</v>
      </c>
      <c r="I137" s="39">
        <v>2406</v>
      </c>
      <c r="J137" s="39"/>
      <c r="K137" s="42">
        <v>8156</v>
      </c>
      <c r="L137" s="43">
        <v>5801</v>
      </c>
      <c r="M137" s="44">
        <v>40292</v>
      </c>
      <c r="N137" s="40">
        <v>15338</v>
      </c>
      <c r="O137" s="42">
        <v>30755</v>
      </c>
      <c r="P137" s="46"/>
      <c r="Q137" s="46"/>
    </row>
    <row r="138" spans="1:17" x14ac:dyDescent="0.2">
      <c r="A138" s="8">
        <v>1994</v>
      </c>
      <c r="B138" s="20"/>
      <c r="C138" s="21"/>
      <c r="D138" s="22"/>
      <c r="E138" s="21"/>
      <c r="F138" s="23"/>
      <c r="G138" s="21"/>
      <c r="H138" s="21"/>
      <c r="I138" s="21"/>
      <c r="J138" s="21"/>
      <c r="K138" s="22"/>
      <c r="L138" s="24"/>
      <c r="M138" s="25"/>
      <c r="N138" s="23"/>
      <c r="O138" s="22"/>
      <c r="P138" s="46"/>
      <c r="Q138" s="46"/>
    </row>
    <row r="139" spans="1:17" x14ac:dyDescent="0.2">
      <c r="A139" s="10" t="s">
        <v>15</v>
      </c>
      <c r="B139" s="11">
        <v>9654</v>
      </c>
      <c r="C139" s="11">
        <v>9945</v>
      </c>
      <c r="D139" s="12">
        <v>-291</v>
      </c>
      <c r="E139" s="11">
        <v>3952</v>
      </c>
      <c r="F139" s="13">
        <v>-522</v>
      </c>
      <c r="G139" s="11">
        <v>1082</v>
      </c>
      <c r="H139" s="11">
        <v>516</v>
      </c>
      <c r="I139" s="11">
        <v>436</v>
      </c>
      <c r="J139" s="11"/>
      <c r="K139" s="12">
        <v>2268</v>
      </c>
      <c r="L139" s="14">
        <v>1977</v>
      </c>
      <c r="M139" s="15">
        <v>9803</v>
      </c>
      <c r="N139" s="13">
        <v>4103</v>
      </c>
      <c r="O139" s="12">
        <v>7677</v>
      </c>
      <c r="P139" s="46"/>
      <c r="Q139" s="46"/>
    </row>
    <row r="140" spans="1:17" x14ac:dyDescent="0.2">
      <c r="A140" s="10" t="s">
        <v>16</v>
      </c>
      <c r="B140" s="11">
        <v>13622</v>
      </c>
      <c r="C140" s="11">
        <v>14892</v>
      </c>
      <c r="D140" s="12">
        <v>-1270</v>
      </c>
      <c r="E140" s="11">
        <v>4930</v>
      </c>
      <c r="F140" s="13">
        <v>-237</v>
      </c>
      <c r="G140" s="11">
        <v>1524</v>
      </c>
      <c r="H140" s="11">
        <v>601</v>
      </c>
      <c r="I140" s="11">
        <v>691</v>
      </c>
      <c r="J140" s="11"/>
      <c r="K140" s="12">
        <v>3259</v>
      </c>
      <c r="L140" s="14">
        <v>1989</v>
      </c>
      <c r="M140" s="15">
        <v>10612</v>
      </c>
      <c r="N140" s="13">
        <v>3863</v>
      </c>
      <c r="O140" s="12">
        <v>8738</v>
      </c>
      <c r="P140" s="46"/>
      <c r="Q140" s="46"/>
    </row>
    <row r="141" spans="1:17" x14ac:dyDescent="0.2">
      <c r="A141" s="10" t="s">
        <v>17</v>
      </c>
      <c r="B141" s="11">
        <v>17143</v>
      </c>
      <c r="C141" s="11">
        <v>18178</v>
      </c>
      <c r="D141" s="12">
        <v>-1035</v>
      </c>
      <c r="E141" s="11">
        <v>5396</v>
      </c>
      <c r="F141" s="13">
        <v>-141</v>
      </c>
      <c r="G141" s="11">
        <v>2786</v>
      </c>
      <c r="H141" s="11">
        <v>809</v>
      </c>
      <c r="I141" s="11">
        <v>900</v>
      </c>
      <c r="J141" s="11"/>
      <c r="K141" s="12">
        <v>2560</v>
      </c>
      <c r="L141" s="14">
        <v>1525</v>
      </c>
      <c r="M141" s="15">
        <v>10083</v>
      </c>
      <c r="N141" s="13">
        <v>3633</v>
      </c>
      <c r="O141" s="12">
        <v>7975</v>
      </c>
      <c r="P141" s="46"/>
      <c r="Q141" s="46"/>
    </row>
    <row r="142" spans="1:17" ht="13.5" thickBot="1" x14ac:dyDescent="0.25">
      <c r="A142" s="10" t="s">
        <v>18</v>
      </c>
      <c r="B142" s="11">
        <v>10577</v>
      </c>
      <c r="C142" s="11">
        <v>10665</v>
      </c>
      <c r="D142" s="12">
        <v>-88</v>
      </c>
      <c r="E142" s="11">
        <v>3743</v>
      </c>
      <c r="F142" s="13">
        <v>-938</v>
      </c>
      <c r="G142" s="11">
        <v>1577</v>
      </c>
      <c r="H142" s="11">
        <v>592</v>
      </c>
      <c r="I142" s="11">
        <v>429</v>
      </c>
      <c r="J142" s="11"/>
      <c r="K142" s="12">
        <v>1065</v>
      </c>
      <c r="L142" s="14">
        <v>977</v>
      </c>
      <c r="M142" s="15">
        <v>9298</v>
      </c>
      <c r="N142" s="13">
        <v>4014</v>
      </c>
      <c r="O142" s="12">
        <v>6261</v>
      </c>
      <c r="P142" s="46"/>
      <c r="Q142" s="46"/>
    </row>
    <row r="143" spans="1:17" ht="13.5" thickBot="1" x14ac:dyDescent="0.25">
      <c r="A143" s="38" t="s">
        <v>1</v>
      </c>
      <c r="B143" s="39">
        <v>50996</v>
      </c>
      <c r="C143" s="40">
        <v>53680</v>
      </c>
      <c r="D143" s="41">
        <v>-2684</v>
      </c>
      <c r="E143" s="39">
        <v>18021</v>
      </c>
      <c r="F143" s="40">
        <v>-1838</v>
      </c>
      <c r="G143" s="39">
        <v>6969</v>
      </c>
      <c r="H143" s="39">
        <v>2518</v>
      </c>
      <c r="I143" s="39">
        <v>2456</v>
      </c>
      <c r="J143" s="39"/>
      <c r="K143" s="42">
        <v>9152</v>
      </c>
      <c r="L143" s="43">
        <v>6468</v>
      </c>
      <c r="M143" s="44">
        <v>39796</v>
      </c>
      <c r="N143" s="40">
        <v>15613</v>
      </c>
      <c r="O143" s="42">
        <v>30651</v>
      </c>
      <c r="P143" s="46"/>
      <c r="Q143" s="46"/>
    </row>
    <row r="144" spans="1:17" x14ac:dyDescent="0.2">
      <c r="A144" s="8">
        <v>1995</v>
      </c>
      <c r="B144" s="20"/>
      <c r="C144" s="21"/>
      <c r="D144" s="22"/>
      <c r="E144" s="21"/>
      <c r="F144" s="23"/>
      <c r="G144" s="21"/>
      <c r="H144" s="21"/>
      <c r="I144" s="21"/>
      <c r="J144" s="21"/>
      <c r="K144" s="22"/>
      <c r="L144" s="24"/>
      <c r="M144" s="25"/>
      <c r="N144" s="23"/>
      <c r="O144" s="22"/>
      <c r="P144" s="46"/>
      <c r="Q144" s="46"/>
    </row>
    <row r="145" spans="1:17" x14ac:dyDescent="0.2">
      <c r="A145" s="10" t="s">
        <v>15</v>
      </c>
      <c r="B145" s="11">
        <v>10210</v>
      </c>
      <c r="C145" s="11">
        <v>9835</v>
      </c>
      <c r="D145" s="12">
        <v>375</v>
      </c>
      <c r="E145" s="11">
        <v>3391</v>
      </c>
      <c r="F145" s="13">
        <v>470</v>
      </c>
      <c r="G145" s="11">
        <v>1050</v>
      </c>
      <c r="H145" s="11">
        <v>497</v>
      </c>
      <c r="I145" s="11">
        <v>503</v>
      </c>
      <c r="J145" s="11"/>
      <c r="K145" s="12">
        <v>2817</v>
      </c>
      <c r="L145" s="14">
        <v>3192</v>
      </c>
      <c r="M145" s="15">
        <v>9757</v>
      </c>
      <c r="N145" s="13">
        <v>4125</v>
      </c>
      <c r="O145" s="12">
        <v>8824</v>
      </c>
      <c r="P145" s="46"/>
      <c r="Q145" s="46"/>
    </row>
    <row r="146" spans="1:17" x14ac:dyDescent="0.2">
      <c r="A146" s="10" t="s">
        <v>16</v>
      </c>
      <c r="B146" s="11">
        <v>13317</v>
      </c>
      <c r="C146" s="11">
        <v>13125</v>
      </c>
      <c r="D146" s="12">
        <v>192</v>
      </c>
      <c r="E146" s="11">
        <v>3985</v>
      </c>
      <c r="F146" s="13">
        <v>288</v>
      </c>
      <c r="G146" s="11">
        <v>1429</v>
      </c>
      <c r="H146" s="11">
        <v>564</v>
      </c>
      <c r="I146" s="11">
        <v>669</v>
      </c>
      <c r="J146" s="11"/>
      <c r="K146" s="12">
        <v>2949</v>
      </c>
      <c r="L146" s="14">
        <v>3141</v>
      </c>
      <c r="M146" s="15">
        <v>9926</v>
      </c>
      <c r="N146" s="13">
        <v>3919</v>
      </c>
      <c r="O146" s="12">
        <v>9148</v>
      </c>
      <c r="P146" s="46"/>
      <c r="Q146" s="46"/>
    </row>
    <row r="147" spans="1:17" x14ac:dyDescent="0.2">
      <c r="A147" s="10" t="s">
        <v>17</v>
      </c>
      <c r="B147" s="11">
        <v>18130</v>
      </c>
      <c r="C147" s="16">
        <v>16307</v>
      </c>
      <c r="D147" s="12">
        <v>1823</v>
      </c>
      <c r="E147" s="16">
        <v>3921</v>
      </c>
      <c r="F147" s="17">
        <v>500</v>
      </c>
      <c r="G147" s="16">
        <v>2641</v>
      </c>
      <c r="H147" s="16">
        <v>823</v>
      </c>
      <c r="I147" s="16">
        <v>1075</v>
      </c>
      <c r="J147" s="16"/>
      <c r="K147" s="12">
        <v>2032</v>
      </c>
      <c r="L147" s="14">
        <v>3855</v>
      </c>
      <c r="M147" s="18">
        <v>10223</v>
      </c>
      <c r="N147" s="17">
        <v>3771</v>
      </c>
      <c r="O147" s="12">
        <v>10307</v>
      </c>
      <c r="P147" s="46"/>
      <c r="Q147" s="46"/>
    </row>
    <row r="148" spans="1:17" ht="13.5" thickBot="1" x14ac:dyDescent="0.25">
      <c r="A148" s="10" t="s">
        <v>18</v>
      </c>
      <c r="B148" s="16">
        <v>12140</v>
      </c>
      <c r="C148" s="16">
        <v>10279</v>
      </c>
      <c r="D148" s="12">
        <v>1861</v>
      </c>
      <c r="E148" s="16">
        <v>3063</v>
      </c>
      <c r="F148" s="17">
        <v>-551</v>
      </c>
      <c r="G148" s="16">
        <v>1443</v>
      </c>
      <c r="H148" s="16">
        <v>589</v>
      </c>
      <c r="I148" s="16">
        <v>509</v>
      </c>
      <c r="J148" s="16"/>
      <c r="K148" s="12">
        <v>989</v>
      </c>
      <c r="L148" s="14">
        <v>2850</v>
      </c>
      <c r="M148" s="18">
        <v>9008</v>
      </c>
      <c r="N148" s="17">
        <v>4080</v>
      </c>
      <c r="O148" s="12">
        <v>7778</v>
      </c>
      <c r="P148" s="46"/>
      <c r="Q148" s="46"/>
    </row>
    <row r="149" spans="1:17" ht="13.5" thickBot="1" x14ac:dyDescent="0.25">
      <c r="A149" s="38" t="s">
        <v>1</v>
      </c>
      <c r="B149" s="39">
        <v>53797</v>
      </c>
      <c r="C149" s="40">
        <v>49546</v>
      </c>
      <c r="D149" s="43">
        <v>4251</v>
      </c>
      <c r="E149" s="44">
        <f>SUM(E145:E148)</f>
        <v>14360</v>
      </c>
      <c r="F149" s="40">
        <f>SUM(F145:F148)</f>
        <v>707</v>
      </c>
      <c r="G149" s="39">
        <v>6563</v>
      </c>
      <c r="H149" s="39">
        <v>2473</v>
      </c>
      <c r="I149" s="39">
        <v>2756</v>
      </c>
      <c r="J149" s="39"/>
      <c r="K149" s="42">
        <v>8787</v>
      </c>
      <c r="L149" s="43">
        <v>13038</v>
      </c>
      <c r="M149" s="44">
        <v>38914</v>
      </c>
      <c r="N149" s="40">
        <v>15895</v>
      </c>
      <c r="O149" s="42">
        <v>36057</v>
      </c>
      <c r="P149" s="46"/>
      <c r="Q149" s="46"/>
    </row>
    <row r="150" spans="1:17" x14ac:dyDescent="0.2">
      <c r="A150" s="8">
        <v>1996</v>
      </c>
      <c r="B150" s="20"/>
      <c r="C150" s="26"/>
      <c r="D150" s="78"/>
      <c r="E150" s="25"/>
      <c r="F150" s="23"/>
      <c r="G150" s="21"/>
      <c r="H150" s="21"/>
      <c r="I150" s="21"/>
      <c r="J150" s="21"/>
      <c r="K150" s="22"/>
      <c r="L150" s="24"/>
      <c r="M150" s="25"/>
      <c r="N150" s="23"/>
      <c r="O150" s="22"/>
      <c r="P150" s="46"/>
      <c r="Q150" s="46"/>
    </row>
    <row r="151" spans="1:17" x14ac:dyDescent="0.2">
      <c r="A151" s="10" t="s">
        <v>15</v>
      </c>
      <c r="B151" s="11">
        <v>11481</v>
      </c>
      <c r="C151" s="13">
        <v>9897</v>
      </c>
      <c r="D151" s="79">
        <v>1584</v>
      </c>
      <c r="E151" s="15">
        <v>3160</v>
      </c>
      <c r="F151" s="13">
        <v>57</v>
      </c>
      <c r="G151" s="11">
        <v>933</v>
      </c>
      <c r="H151" s="11">
        <v>490</v>
      </c>
      <c r="I151" s="11">
        <v>480</v>
      </c>
      <c r="J151" s="11"/>
      <c r="K151" s="12">
        <v>2274</v>
      </c>
      <c r="L151" s="14">
        <v>3858</v>
      </c>
      <c r="M151" s="15">
        <v>9299</v>
      </c>
      <c r="N151" s="13">
        <v>4142</v>
      </c>
      <c r="O151" s="12">
        <v>9015</v>
      </c>
      <c r="P151" s="46"/>
      <c r="Q151" s="46"/>
    </row>
    <row r="152" spans="1:17" x14ac:dyDescent="0.2">
      <c r="A152" s="10" t="s">
        <v>16</v>
      </c>
      <c r="B152" s="11">
        <v>15286</v>
      </c>
      <c r="C152" s="13">
        <v>12898</v>
      </c>
      <c r="D152" s="79">
        <v>2388</v>
      </c>
      <c r="E152" s="15">
        <v>3726</v>
      </c>
      <c r="F152" s="13">
        <v>867</v>
      </c>
      <c r="G152" s="11">
        <v>1314</v>
      </c>
      <c r="H152" s="11">
        <v>564</v>
      </c>
      <c r="I152" s="11">
        <v>941</v>
      </c>
      <c r="J152" s="11"/>
      <c r="K152" s="12">
        <v>3656</v>
      </c>
      <c r="L152" s="14">
        <v>6044</v>
      </c>
      <c r="M152" s="15">
        <v>9921</v>
      </c>
      <c r="N152" s="13">
        <v>3894</v>
      </c>
      <c r="O152" s="12">
        <v>12071</v>
      </c>
      <c r="P152" s="46"/>
      <c r="Q152" s="46"/>
    </row>
    <row r="153" spans="1:17" x14ac:dyDescent="0.2">
      <c r="A153" s="10" t="s">
        <v>17</v>
      </c>
      <c r="B153" s="11">
        <v>21022</v>
      </c>
      <c r="C153" s="17">
        <v>15056</v>
      </c>
      <c r="D153" s="79">
        <v>5966</v>
      </c>
      <c r="E153" s="18">
        <v>4037</v>
      </c>
      <c r="F153" s="13">
        <v>940</v>
      </c>
      <c r="G153" s="16">
        <v>2538</v>
      </c>
      <c r="H153" s="16">
        <v>894</v>
      </c>
      <c r="I153" s="16">
        <v>1303</v>
      </c>
      <c r="J153" s="16"/>
      <c r="K153" s="12">
        <v>2848</v>
      </c>
      <c r="L153" s="14">
        <v>8814</v>
      </c>
      <c r="M153" s="18">
        <v>9773</v>
      </c>
      <c r="N153" s="13">
        <v>3948</v>
      </c>
      <c r="O153" s="12">
        <v>14639</v>
      </c>
      <c r="P153" s="46"/>
      <c r="Q153" s="46"/>
    </row>
    <row r="154" spans="1:17" ht="13.5" thickBot="1" x14ac:dyDescent="0.25">
      <c r="A154" s="10" t="s">
        <v>18</v>
      </c>
      <c r="B154" s="11">
        <v>13416</v>
      </c>
      <c r="C154" s="17">
        <v>8285</v>
      </c>
      <c r="D154" s="79">
        <v>5131</v>
      </c>
      <c r="E154" s="18">
        <v>2966</v>
      </c>
      <c r="F154" s="13">
        <v>-808</v>
      </c>
      <c r="G154" s="16">
        <v>1559</v>
      </c>
      <c r="H154" s="16">
        <v>691</v>
      </c>
      <c r="I154" s="16">
        <v>462</v>
      </c>
      <c r="J154" s="16"/>
      <c r="K154" s="12">
        <v>370</v>
      </c>
      <c r="L154" s="14">
        <v>5501</v>
      </c>
      <c r="M154" s="18">
        <v>8858</v>
      </c>
      <c r="N154" s="13">
        <v>4408</v>
      </c>
      <c r="O154" s="12">
        <v>9951</v>
      </c>
      <c r="P154" s="46"/>
      <c r="Q154" s="46"/>
    </row>
    <row r="155" spans="1:17" ht="13.5" thickBot="1" x14ac:dyDescent="0.25">
      <c r="A155" s="38" t="s">
        <v>1</v>
      </c>
      <c r="B155" s="39">
        <v>61205</v>
      </c>
      <c r="C155" s="40">
        <v>46136</v>
      </c>
      <c r="D155" s="43">
        <v>15069</v>
      </c>
      <c r="E155" s="44">
        <f>SUM(E151:E154)</f>
        <v>13889</v>
      </c>
      <c r="F155" s="40">
        <f>SUM(F151:F154)</f>
        <v>1056</v>
      </c>
      <c r="G155" s="39">
        <v>6344</v>
      </c>
      <c r="H155" s="39">
        <v>2639</v>
      </c>
      <c r="I155" s="39">
        <v>3186</v>
      </c>
      <c r="J155" s="40"/>
      <c r="K155" s="42">
        <v>9148</v>
      </c>
      <c r="L155" s="43">
        <v>24217</v>
      </c>
      <c r="M155" s="44">
        <v>37851</v>
      </c>
      <c r="N155" s="40">
        <v>16392</v>
      </c>
      <c r="O155" s="42">
        <v>45676</v>
      </c>
      <c r="P155" s="46"/>
      <c r="Q155" s="46"/>
    </row>
    <row r="156" spans="1:17" x14ac:dyDescent="0.2">
      <c r="A156" s="8">
        <v>1997</v>
      </c>
      <c r="B156" s="20"/>
      <c r="C156" s="21"/>
      <c r="D156" s="80"/>
      <c r="E156" s="25"/>
      <c r="F156" s="23"/>
      <c r="G156" s="21"/>
      <c r="H156" s="21"/>
      <c r="I156" s="21"/>
      <c r="J156" s="67"/>
      <c r="K156" s="22"/>
      <c r="L156" s="24"/>
      <c r="M156" s="25"/>
      <c r="N156" s="23"/>
      <c r="O156" s="22"/>
      <c r="P156" s="46"/>
      <c r="Q156" s="46"/>
    </row>
    <row r="157" spans="1:17" x14ac:dyDescent="0.2">
      <c r="A157" s="10" t="s">
        <v>15</v>
      </c>
      <c r="B157" s="11">
        <v>15282</v>
      </c>
      <c r="C157" s="11">
        <v>8802</v>
      </c>
      <c r="D157" s="81">
        <v>6480</v>
      </c>
      <c r="E157" s="15">
        <v>3262</v>
      </c>
      <c r="F157" s="13">
        <v>591</v>
      </c>
      <c r="G157" s="11">
        <v>1234</v>
      </c>
      <c r="H157" s="11">
        <v>624</v>
      </c>
      <c r="I157" s="11">
        <v>454</v>
      </c>
      <c r="J157" s="13"/>
      <c r="K157" s="12">
        <v>2449</v>
      </c>
      <c r="L157" s="14">
        <v>8929</v>
      </c>
      <c r="M157" s="15">
        <v>9042</v>
      </c>
      <c r="N157" s="13">
        <v>4296</v>
      </c>
      <c r="O157" s="12">
        <v>13675</v>
      </c>
      <c r="P157" s="46"/>
      <c r="Q157" s="46"/>
    </row>
    <row r="158" spans="1:17" x14ac:dyDescent="0.2">
      <c r="A158" s="10" t="s">
        <v>16</v>
      </c>
      <c r="B158" s="11">
        <v>20613</v>
      </c>
      <c r="C158" s="11">
        <v>11908</v>
      </c>
      <c r="D158" s="81">
        <v>8705</v>
      </c>
      <c r="E158" s="15">
        <v>3518</v>
      </c>
      <c r="F158" s="13">
        <v>653</v>
      </c>
      <c r="G158" s="11">
        <v>1727</v>
      </c>
      <c r="H158" s="11">
        <v>726</v>
      </c>
      <c r="I158" s="11">
        <v>754</v>
      </c>
      <c r="J158" s="13"/>
      <c r="K158" s="12">
        <v>2472</v>
      </c>
      <c r="L158" s="14">
        <v>11177</v>
      </c>
      <c r="M158" s="15">
        <v>9577</v>
      </c>
      <c r="N158" s="13">
        <v>3983</v>
      </c>
      <c r="O158" s="12">
        <v>16771</v>
      </c>
      <c r="P158" s="46"/>
      <c r="Q158" s="46"/>
    </row>
    <row r="159" spans="1:17" x14ac:dyDescent="0.2">
      <c r="A159" s="10" t="s">
        <v>17</v>
      </c>
      <c r="B159" s="11">
        <v>25161</v>
      </c>
      <c r="C159" s="11">
        <v>14756</v>
      </c>
      <c r="D159" s="81">
        <v>10405</v>
      </c>
      <c r="E159" s="15">
        <v>3318</v>
      </c>
      <c r="F159" s="13">
        <v>936</v>
      </c>
      <c r="G159" s="11">
        <v>2658</v>
      </c>
      <c r="H159" s="11">
        <v>938</v>
      </c>
      <c r="I159" s="11">
        <v>1065</v>
      </c>
      <c r="J159" s="13"/>
      <c r="K159" s="12">
        <v>1723</v>
      </c>
      <c r="L159" s="14">
        <v>12128</v>
      </c>
      <c r="M159" s="15">
        <v>9523</v>
      </c>
      <c r="N159" s="13">
        <v>3893</v>
      </c>
      <c r="O159" s="12">
        <v>17758</v>
      </c>
      <c r="P159" s="46"/>
      <c r="Q159" s="46"/>
    </row>
    <row r="160" spans="1:17" ht="13.5" thickBot="1" x14ac:dyDescent="0.25">
      <c r="A160" s="10" t="s">
        <v>18</v>
      </c>
      <c r="B160" s="11">
        <v>13406</v>
      </c>
      <c r="C160" s="11">
        <v>6537</v>
      </c>
      <c r="D160" s="81">
        <v>6869</v>
      </c>
      <c r="E160" s="15">
        <v>2735</v>
      </c>
      <c r="F160" s="13">
        <v>-476</v>
      </c>
      <c r="G160" s="11">
        <v>1568</v>
      </c>
      <c r="H160" s="11">
        <v>704</v>
      </c>
      <c r="I160" s="11">
        <v>521</v>
      </c>
      <c r="J160" s="13"/>
      <c r="K160" s="12">
        <v>508</v>
      </c>
      <c r="L160" s="14">
        <v>7377</v>
      </c>
      <c r="M160" s="15">
        <v>8763</v>
      </c>
      <c r="N160" s="13">
        <v>4280</v>
      </c>
      <c r="O160" s="12">
        <v>11860</v>
      </c>
      <c r="P160" s="46"/>
      <c r="Q160" s="46"/>
    </row>
    <row r="161" spans="1:17" ht="13.5" thickBot="1" x14ac:dyDescent="0.25">
      <c r="A161" s="38" t="s">
        <v>1</v>
      </c>
      <c r="B161" s="39">
        <v>74462</v>
      </c>
      <c r="C161" s="40">
        <v>42003</v>
      </c>
      <c r="D161" s="43">
        <v>32459</v>
      </c>
      <c r="E161" s="44">
        <f>SUM(E157:E160)</f>
        <v>12833</v>
      </c>
      <c r="F161" s="40">
        <f>SUM(F157:F160)</f>
        <v>1704</v>
      </c>
      <c r="G161" s="39">
        <v>7187</v>
      </c>
      <c r="H161" s="39">
        <v>2992</v>
      </c>
      <c r="I161" s="39">
        <v>2794</v>
      </c>
      <c r="J161" s="40"/>
      <c r="K161" s="42">
        <v>7152</v>
      </c>
      <c r="L161" s="43">
        <v>39611</v>
      </c>
      <c r="M161" s="44">
        <v>36905</v>
      </c>
      <c r="N161" s="40">
        <v>16452</v>
      </c>
      <c r="O161" s="42">
        <v>60064</v>
      </c>
      <c r="P161" s="46"/>
      <c r="Q161" s="46"/>
    </row>
    <row r="162" spans="1:17" x14ac:dyDescent="0.2">
      <c r="A162" s="8">
        <v>1998</v>
      </c>
      <c r="B162" s="20"/>
      <c r="C162" s="21"/>
      <c r="D162" s="80"/>
      <c r="E162" s="25"/>
      <c r="F162" s="23"/>
      <c r="G162" s="21"/>
      <c r="H162" s="21"/>
      <c r="I162" s="21"/>
      <c r="J162" s="67"/>
      <c r="K162" s="22"/>
      <c r="L162" s="24"/>
      <c r="M162" s="25"/>
      <c r="N162" s="23"/>
      <c r="O162" s="22"/>
      <c r="P162" s="46"/>
      <c r="Q162" s="46"/>
    </row>
    <row r="163" spans="1:17" x14ac:dyDescent="0.2">
      <c r="A163" s="10" t="s">
        <v>15</v>
      </c>
      <c r="B163" s="11">
        <v>20591</v>
      </c>
      <c r="C163" s="11">
        <v>9065</v>
      </c>
      <c r="D163" s="81">
        <v>11526</v>
      </c>
      <c r="E163" s="15">
        <v>2657</v>
      </c>
      <c r="F163" s="13">
        <v>216</v>
      </c>
      <c r="G163" s="11">
        <v>1128</v>
      </c>
      <c r="H163" s="11">
        <v>610</v>
      </c>
      <c r="I163" s="11">
        <v>509</v>
      </c>
      <c r="J163" s="13"/>
      <c r="K163" s="12">
        <v>1644</v>
      </c>
      <c r="L163" s="14">
        <v>13170</v>
      </c>
      <c r="M163" s="15">
        <v>9033</v>
      </c>
      <c r="N163" s="13">
        <v>4676</v>
      </c>
      <c r="O163" s="12">
        <v>17527</v>
      </c>
      <c r="P163" s="46"/>
      <c r="Q163" s="46"/>
    </row>
    <row r="164" spans="1:17" x14ac:dyDescent="0.2">
      <c r="A164" s="10" t="s">
        <v>16</v>
      </c>
      <c r="B164" s="11">
        <v>27149</v>
      </c>
      <c r="C164" s="11">
        <v>12860</v>
      </c>
      <c r="D164" s="81">
        <v>14289</v>
      </c>
      <c r="E164" s="15">
        <v>2938</v>
      </c>
      <c r="F164" s="13">
        <v>307</v>
      </c>
      <c r="G164" s="11">
        <v>1466</v>
      </c>
      <c r="H164" s="11">
        <v>682</v>
      </c>
      <c r="I164" s="11">
        <v>923</v>
      </c>
      <c r="J164" s="13"/>
      <c r="K164" s="12">
        <v>2020</v>
      </c>
      <c r="L164" s="14">
        <v>16309</v>
      </c>
      <c r="M164" s="15">
        <v>10050</v>
      </c>
      <c r="N164" s="13">
        <v>3966</v>
      </c>
      <c r="O164" s="12">
        <v>22393</v>
      </c>
      <c r="P164" s="46"/>
      <c r="Q164" s="46"/>
    </row>
    <row r="165" spans="1:17" x14ac:dyDescent="0.2">
      <c r="A165" s="10" t="s">
        <v>17</v>
      </c>
      <c r="B165" s="11">
        <v>23051</v>
      </c>
      <c r="C165" s="11">
        <v>13828</v>
      </c>
      <c r="D165" s="81">
        <v>9223</v>
      </c>
      <c r="E165" s="15">
        <v>3039</v>
      </c>
      <c r="F165" s="13">
        <v>876</v>
      </c>
      <c r="G165" s="11">
        <v>2296</v>
      </c>
      <c r="H165" s="11">
        <v>972</v>
      </c>
      <c r="I165" s="11">
        <v>958</v>
      </c>
      <c r="J165" s="13"/>
      <c r="K165" s="12">
        <v>1605</v>
      </c>
      <c r="L165" s="14">
        <v>10828</v>
      </c>
      <c r="M165" s="15">
        <v>9898</v>
      </c>
      <c r="N165" s="13">
        <v>3930</v>
      </c>
      <c r="O165" s="12">
        <v>16796</v>
      </c>
      <c r="P165" s="46"/>
      <c r="Q165" s="46"/>
    </row>
    <row r="166" spans="1:17" ht="13.5" thickBot="1" x14ac:dyDescent="0.25">
      <c r="A166" s="10" t="s">
        <v>18</v>
      </c>
      <c r="B166" s="11">
        <v>13495</v>
      </c>
      <c r="C166" s="11">
        <v>8408</v>
      </c>
      <c r="D166" s="81">
        <v>5087</v>
      </c>
      <c r="E166" s="15">
        <v>2564</v>
      </c>
      <c r="F166" s="13">
        <v>-477</v>
      </c>
      <c r="G166" s="11">
        <v>1196</v>
      </c>
      <c r="H166" s="11">
        <v>682</v>
      </c>
      <c r="I166" s="11">
        <v>382</v>
      </c>
      <c r="J166" s="13"/>
      <c r="K166" s="12">
        <v>591</v>
      </c>
      <c r="L166" s="14">
        <v>5678</v>
      </c>
      <c r="M166" s="15">
        <v>8924</v>
      </c>
      <c r="N166" s="13">
        <v>4223</v>
      </c>
      <c r="O166" s="12">
        <v>10379</v>
      </c>
      <c r="P166" s="46"/>
      <c r="Q166" s="46"/>
    </row>
    <row r="167" spans="1:17" ht="13.5" thickBot="1" x14ac:dyDescent="0.25">
      <c r="A167" s="38" t="s">
        <v>1</v>
      </c>
      <c r="B167" s="39">
        <v>84286</v>
      </c>
      <c r="C167" s="40">
        <v>44161</v>
      </c>
      <c r="D167" s="43">
        <v>40125</v>
      </c>
      <c r="E167" s="44">
        <f>SUM(E163:E166)</f>
        <v>11198</v>
      </c>
      <c r="F167" s="40">
        <f>SUM(F163:F166)</f>
        <v>922</v>
      </c>
      <c r="G167" s="39">
        <v>6086</v>
      </c>
      <c r="H167" s="39">
        <v>2946</v>
      </c>
      <c r="I167" s="39">
        <v>2772</v>
      </c>
      <c r="J167" s="40"/>
      <c r="K167" s="42">
        <v>5860</v>
      </c>
      <c r="L167" s="43">
        <v>45985</v>
      </c>
      <c r="M167" s="44">
        <v>37905</v>
      </c>
      <c r="N167" s="40">
        <v>16795</v>
      </c>
      <c r="O167" s="42">
        <v>67095</v>
      </c>
      <c r="P167" s="46"/>
      <c r="Q167" s="46"/>
    </row>
    <row r="168" spans="1:17" x14ac:dyDescent="0.2">
      <c r="A168" s="8">
        <v>1999</v>
      </c>
      <c r="B168" s="20"/>
      <c r="C168" s="21"/>
      <c r="D168" s="80"/>
      <c r="E168" s="25"/>
      <c r="F168" s="23"/>
      <c r="G168" s="21"/>
      <c r="H168" s="21"/>
      <c r="I168" s="21"/>
      <c r="J168" s="67"/>
      <c r="K168" s="22"/>
      <c r="L168" s="24"/>
      <c r="M168" s="25"/>
      <c r="N168" s="23"/>
      <c r="O168" s="22"/>
      <c r="P168" s="46"/>
      <c r="Q168" s="46"/>
    </row>
    <row r="169" spans="1:17" x14ac:dyDescent="0.2">
      <c r="A169" s="10" t="s">
        <v>15</v>
      </c>
      <c r="B169" s="11">
        <v>14693</v>
      </c>
      <c r="C169" s="11">
        <v>10103</v>
      </c>
      <c r="D169" s="81">
        <v>4590</v>
      </c>
      <c r="E169" s="15">
        <v>2614</v>
      </c>
      <c r="F169" s="13">
        <v>460</v>
      </c>
      <c r="G169" s="11">
        <v>853</v>
      </c>
      <c r="H169" s="11">
        <v>592</v>
      </c>
      <c r="I169" s="11">
        <v>476</v>
      </c>
      <c r="J169" s="13"/>
      <c r="K169" s="12">
        <v>2105</v>
      </c>
      <c r="L169" s="14">
        <v>6695</v>
      </c>
      <c r="M169" s="15">
        <v>9413</v>
      </c>
      <c r="N169" s="13">
        <v>4715</v>
      </c>
      <c r="O169" s="12">
        <v>11393</v>
      </c>
      <c r="P169" s="46"/>
      <c r="Q169" s="46"/>
    </row>
    <row r="170" spans="1:17" x14ac:dyDescent="0.2">
      <c r="A170" s="10" t="s">
        <v>16</v>
      </c>
      <c r="B170" s="11">
        <v>19693</v>
      </c>
      <c r="C170" s="11">
        <v>13402</v>
      </c>
      <c r="D170" s="81">
        <v>6291</v>
      </c>
      <c r="E170" s="15">
        <v>3026</v>
      </c>
      <c r="F170" s="13">
        <v>1186</v>
      </c>
      <c r="G170" s="11">
        <v>1218</v>
      </c>
      <c r="H170" s="11">
        <v>688</v>
      </c>
      <c r="I170" s="11">
        <v>854</v>
      </c>
      <c r="J170" s="13"/>
      <c r="K170" s="12">
        <v>3160</v>
      </c>
      <c r="L170" s="14">
        <v>9451</v>
      </c>
      <c r="M170" s="15">
        <v>9919</v>
      </c>
      <c r="N170" s="13">
        <v>3992</v>
      </c>
      <c r="O170" s="12">
        <v>15378</v>
      </c>
      <c r="P170" s="46"/>
      <c r="Q170" s="46"/>
    </row>
    <row r="171" spans="1:17" x14ac:dyDescent="0.2">
      <c r="A171" s="10" t="s">
        <v>17</v>
      </c>
      <c r="B171" s="11">
        <v>21712</v>
      </c>
      <c r="C171" s="11">
        <v>15993</v>
      </c>
      <c r="D171" s="81">
        <v>5719</v>
      </c>
      <c r="E171" s="15">
        <v>3639</v>
      </c>
      <c r="F171" s="13">
        <v>799</v>
      </c>
      <c r="G171" s="11">
        <v>2145</v>
      </c>
      <c r="H171" s="11">
        <v>941</v>
      </c>
      <c r="I171" s="11">
        <v>1070</v>
      </c>
      <c r="J171" s="13"/>
      <c r="K171" s="12">
        <v>2422</v>
      </c>
      <c r="L171" s="14">
        <v>8141</v>
      </c>
      <c r="M171" s="15">
        <v>9858</v>
      </c>
      <c r="N171" s="13">
        <v>3928</v>
      </c>
      <c r="O171" s="12">
        <v>14071</v>
      </c>
      <c r="P171" s="46"/>
      <c r="Q171" s="46"/>
    </row>
    <row r="172" spans="1:17" ht="13.5" thickBot="1" x14ac:dyDescent="0.25">
      <c r="A172" s="10" t="s">
        <v>18</v>
      </c>
      <c r="B172" s="11">
        <v>11862</v>
      </c>
      <c r="C172" s="11">
        <v>8770</v>
      </c>
      <c r="D172" s="81">
        <v>3092</v>
      </c>
      <c r="E172" s="15">
        <v>2810</v>
      </c>
      <c r="F172" s="13">
        <v>-962</v>
      </c>
      <c r="G172" s="11">
        <v>1234</v>
      </c>
      <c r="H172" s="11">
        <v>697</v>
      </c>
      <c r="I172" s="11">
        <v>497</v>
      </c>
      <c r="J172" s="13"/>
      <c r="K172" s="12">
        <v>414</v>
      </c>
      <c r="L172" s="14">
        <v>3506</v>
      </c>
      <c r="M172" s="15">
        <v>8981</v>
      </c>
      <c r="N172" s="13">
        <v>4571</v>
      </c>
      <c r="O172" s="12">
        <v>7916</v>
      </c>
      <c r="P172" s="46"/>
      <c r="Q172" s="46"/>
    </row>
    <row r="173" spans="1:17" ht="13.5" thickBot="1" x14ac:dyDescent="0.25">
      <c r="A173" s="38" t="s">
        <v>1</v>
      </c>
      <c r="B173" s="39">
        <v>67960</v>
      </c>
      <c r="C173" s="40">
        <v>48268</v>
      </c>
      <c r="D173" s="43">
        <f>SUM(D169:D172)</f>
        <v>19692</v>
      </c>
      <c r="E173" s="44">
        <f>SUM(E169:E172)</f>
        <v>12089</v>
      </c>
      <c r="F173" s="40">
        <f>SUM(F169:F172)</f>
        <v>1483</v>
      </c>
      <c r="G173" s="39">
        <v>5450</v>
      </c>
      <c r="H173" s="39">
        <v>2918</v>
      </c>
      <c r="I173" s="39">
        <v>2897</v>
      </c>
      <c r="J173" s="40"/>
      <c r="K173" s="42">
        <v>8101</v>
      </c>
      <c r="L173" s="43">
        <v>27793</v>
      </c>
      <c r="M173" s="44">
        <v>38171</v>
      </c>
      <c r="N173" s="40">
        <v>17206</v>
      </c>
      <c r="O173" s="42">
        <v>48758</v>
      </c>
      <c r="P173" s="46"/>
      <c r="Q173" s="46"/>
    </row>
    <row r="174" spans="1:17" x14ac:dyDescent="0.2">
      <c r="A174" s="8">
        <v>2000</v>
      </c>
      <c r="B174" s="20"/>
      <c r="C174" s="21"/>
      <c r="D174" s="80"/>
      <c r="E174" s="25"/>
      <c r="F174" s="23"/>
      <c r="G174" s="21"/>
      <c r="H174" s="21"/>
      <c r="I174" s="21"/>
      <c r="J174" s="67"/>
      <c r="K174" s="22"/>
      <c r="L174" s="24"/>
      <c r="M174" s="25"/>
      <c r="N174" s="23"/>
      <c r="O174" s="22"/>
      <c r="P174" s="46"/>
      <c r="Q174" s="46"/>
    </row>
    <row r="175" spans="1:17" x14ac:dyDescent="0.2">
      <c r="A175" s="10" t="s">
        <v>15</v>
      </c>
      <c r="B175" s="11">
        <v>17065</v>
      </c>
      <c r="C175" s="11">
        <v>10313</v>
      </c>
      <c r="D175" s="81">
        <v>6752</v>
      </c>
      <c r="E175" s="15">
        <v>2864</v>
      </c>
      <c r="F175" s="13">
        <v>713</v>
      </c>
      <c r="G175" s="11">
        <v>894</v>
      </c>
      <c r="H175" s="11">
        <v>606</v>
      </c>
      <c r="I175" s="11">
        <v>437</v>
      </c>
      <c r="J175" s="13"/>
      <c r="K175" s="12">
        <v>2514</v>
      </c>
      <c r="L175" s="14">
        <f>D175+K175</f>
        <v>9266</v>
      </c>
      <c r="M175" s="15">
        <v>9171</v>
      </c>
      <c r="N175" s="13">
        <v>4409</v>
      </c>
      <c r="O175" s="12">
        <v>14028</v>
      </c>
      <c r="P175" s="46"/>
      <c r="Q175" s="46"/>
    </row>
    <row r="176" spans="1:17" x14ac:dyDescent="0.2">
      <c r="A176" s="74" t="s">
        <v>16</v>
      </c>
      <c r="B176" s="15">
        <v>20082</v>
      </c>
      <c r="C176" s="13">
        <v>12971</v>
      </c>
      <c r="D176" s="79">
        <v>7111</v>
      </c>
      <c r="E176" s="15">
        <v>3552</v>
      </c>
      <c r="F176" s="13">
        <v>561</v>
      </c>
      <c r="G176" s="11">
        <v>1211</v>
      </c>
      <c r="H176" s="11">
        <v>690</v>
      </c>
      <c r="I176" s="11">
        <v>806</v>
      </c>
      <c r="J176" s="13"/>
      <c r="K176" s="12">
        <v>3018</v>
      </c>
      <c r="L176" s="14">
        <f t="shared" ref="L176:L178" si="6">D176+K176</f>
        <v>10129</v>
      </c>
      <c r="M176" s="15">
        <v>9826</v>
      </c>
      <c r="N176" s="13">
        <v>4142</v>
      </c>
      <c r="O176" s="12">
        <v>15813</v>
      </c>
      <c r="P176" s="46"/>
      <c r="Q176" s="46"/>
    </row>
    <row r="177" spans="1:17" x14ac:dyDescent="0.2">
      <c r="A177" s="74" t="s">
        <v>17</v>
      </c>
      <c r="B177" s="15">
        <v>20600</v>
      </c>
      <c r="C177" s="17">
        <v>15768</v>
      </c>
      <c r="D177" s="79">
        <v>4832</v>
      </c>
      <c r="E177" s="18">
        <v>4171</v>
      </c>
      <c r="F177" s="17">
        <v>1353</v>
      </c>
      <c r="G177" s="16">
        <v>2638</v>
      </c>
      <c r="H177" s="16">
        <v>967</v>
      </c>
      <c r="I177" s="16">
        <v>1007</v>
      </c>
      <c r="J177" s="17"/>
      <c r="K177" s="12">
        <v>2926</v>
      </c>
      <c r="L177" s="14">
        <f t="shared" si="6"/>
        <v>7758</v>
      </c>
      <c r="M177" s="18">
        <v>9258</v>
      </c>
      <c r="N177" s="17">
        <v>4186</v>
      </c>
      <c r="O177" s="12">
        <v>12830</v>
      </c>
      <c r="P177" s="46"/>
      <c r="Q177" s="46"/>
    </row>
    <row r="178" spans="1:17" ht="13.5" thickBot="1" x14ac:dyDescent="0.25">
      <c r="A178" s="74" t="s">
        <v>18</v>
      </c>
      <c r="B178" s="18">
        <v>14032</v>
      </c>
      <c r="C178" s="17">
        <v>8330</v>
      </c>
      <c r="D178" s="79">
        <v>5702</v>
      </c>
      <c r="E178" s="18">
        <v>3762</v>
      </c>
      <c r="F178" s="17">
        <v>-856</v>
      </c>
      <c r="G178" s="16">
        <v>1455</v>
      </c>
      <c r="H178" s="16">
        <v>698</v>
      </c>
      <c r="I178" s="16">
        <v>404</v>
      </c>
      <c r="J178" s="17"/>
      <c r="K178" s="12">
        <v>1157</v>
      </c>
      <c r="L178" s="14">
        <f t="shared" si="6"/>
        <v>6859</v>
      </c>
      <c r="M178" s="18">
        <v>8751</v>
      </c>
      <c r="N178" s="17">
        <v>4536</v>
      </c>
      <c r="O178" s="12">
        <v>11074</v>
      </c>
      <c r="P178" s="46"/>
      <c r="Q178" s="46"/>
    </row>
    <row r="179" spans="1:17" ht="13.5" thickBot="1" x14ac:dyDescent="0.25">
      <c r="A179" s="75" t="s">
        <v>1</v>
      </c>
      <c r="B179" s="44">
        <f>SUM(B175:B178)</f>
        <v>71779</v>
      </c>
      <c r="C179" s="40">
        <f>SUM(C175:C178)</f>
        <v>47382</v>
      </c>
      <c r="D179" s="43">
        <f>SUM(D175:D178)</f>
        <v>24397</v>
      </c>
      <c r="E179" s="44">
        <f>SUM(E175:E178)</f>
        <v>14349</v>
      </c>
      <c r="F179" s="39">
        <f>SUM(F175:F178)</f>
        <v>1771</v>
      </c>
      <c r="G179" s="44">
        <f t="shared" ref="G179:J179" si="7">SUM(G175:G178)</f>
        <v>6198</v>
      </c>
      <c r="H179" s="39">
        <f t="shared" si="7"/>
        <v>2961</v>
      </c>
      <c r="I179" s="39">
        <f t="shared" si="7"/>
        <v>2654</v>
      </c>
      <c r="J179" s="40">
        <f t="shared" si="7"/>
        <v>0</v>
      </c>
      <c r="K179" s="42">
        <v>9615</v>
      </c>
      <c r="L179" s="43">
        <f>SUM(L175:L178)</f>
        <v>34012</v>
      </c>
      <c r="M179" s="44">
        <f>SUM(M175:M178)</f>
        <v>37006</v>
      </c>
      <c r="N179" s="40">
        <f>SUM(N175:N178)</f>
        <v>17273</v>
      </c>
      <c r="O179" s="41">
        <v>53745</v>
      </c>
      <c r="P179" s="46"/>
      <c r="Q179" s="46"/>
    </row>
    <row r="180" spans="1:17" x14ac:dyDescent="0.2">
      <c r="A180" s="73">
        <v>2001</v>
      </c>
      <c r="B180" s="91"/>
      <c r="C180" s="26"/>
      <c r="D180" s="78"/>
      <c r="E180" s="25"/>
      <c r="F180" s="78"/>
      <c r="G180" s="25"/>
      <c r="H180" s="69"/>
      <c r="I180" s="69"/>
      <c r="J180" s="67"/>
      <c r="K180" s="22"/>
      <c r="L180" s="24"/>
      <c r="M180" s="25"/>
      <c r="N180" s="23"/>
      <c r="O180" s="23"/>
      <c r="P180" s="46"/>
      <c r="Q180" s="46"/>
    </row>
    <row r="181" spans="1:17" x14ac:dyDescent="0.2">
      <c r="A181" s="74" t="s">
        <v>15</v>
      </c>
      <c r="B181" s="15">
        <v>12964</v>
      </c>
      <c r="C181" s="13">
        <v>8471</v>
      </c>
      <c r="D181" s="79">
        <v>4493</v>
      </c>
      <c r="E181" s="15">
        <v>3830</v>
      </c>
      <c r="F181" s="54">
        <v>1502</v>
      </c>
      <c r="G181" s="15">
        <v>1031</v>
      </c>
      <c r="H181" s="54">
        <v>601</v>
      </c>
      <c r="I181" s="54">
        <v>405</v>
      </c>
      <c r="J181" s="13">
        <v>1227</v>
      </c>
      <c r="K181" s="12">
        <v>4105</v>
      </c>
      <c r="L181" s="14">
        <f>D181+K181</f>
        <v>8598</v>
      </c>
      <c r="M181" s="15">
        <v>9347</v>
      </c>
      <c r="N181" s="13">
        <v>4565</v>
      </c>
      <c r="O181" s="19">
        <f>(M181-N181)+L181</f>
        <v>13380</v>
      </c>
      <c r="P181" s="46"/>
      <c r="Q181" s="46"/>
    </row>
    <row r="182" spans="1:17" x14ac:dyDescent="0.2">
      <c r="A182" s="74" t="s">
        <v>16</v>
      </c>
      <c r="B182" s="15">
        <v>16533</v>
      </c>
      <c r="C182" s="13">
        <v>11103</v>
      </c>
      <c r="D182" s="79">
        <v>5430</v>
      </c>
      <c r="E182" s="15">
        <v>4439</v>
      </c>
      <c r="F182" s="54">
        <v>1825</v>
      </c>
      <c r="G182" s="15">
        <v>1311</v>
      </c>
      <c r="H182" s="54">
        <v>665</v>
      </c>
      <c r="I182" s="54">
        <v>782</v>
      </c>
      <c r="J182" s="13">
        <v>1194</v>
      </c>
      <c r="K182" s="12">
        <v>5070</v>
      </c>
      <c r="L182" s="14">
        <f t="shared" ref="L182:L184" si="8">D182+K182</f>
        <v>10500</v>
      </c>
      <c r="M182" s="15">
        <v>9846</v>
      </c>
      <c r="N182" s="13">
        <v>4299</v>
      </c>
      <c r="O182" s="19">
        <f t="shared" ref="O182:O184" si="9">(M182-N182)+L182</f>
        <v>16047</v>
      </c>
      <c r="P182" s="46"/>
      <c r="Q182" s="46"/>
    </row>
    <row r="183" spans="1:17" x14ac:dyDescent="0.2">
      <c r="A183" s="74" t="s">
        <v>17</v>
      </c>
      <c r="B183" s="15">
        <v>24589</v>
      </c>
      <c r="C183" s="17">
        <v>16228</v>
      </c>
      <c r="D183" s="79">
        <v>8361</v>
      </c>
      <c r="E183" s="18">
        <v>4591</v>
      </c>
      <c r="F183" s="54">
        <v>1790</v>
      </c>
      <c r="G183" s="18">
        <v>2772</v>
      </c>
      <c r="H183" s="65">
        <v>1122</v>
      </c>
      <c r="I183" s="65">
        <v>1408</v>
      </c>
      <c r="J183" s="17">
        <v>2486</v>
      </c>
      <c r="K183" s="12">
        <v>3895</v>
      </c>
      <c r="L183" s="14">
        <f t="shared" si="8"/>
        <v>12256</v>
      </c>
      <c r="M183" s="18">
        <v>9617</v>
      </c>
      <c r="N183" s="13">
        <v>4232</v>
      </c>
      <c r="O183" s="19">
        <f t="shared" si="9"/>
        <v>17641</v>
      </c>
      <c r="P183" s="46"/>
      <c r="Q183" s="46"/>
    </row>
    <row r="184" spans="1:17" ht="13.5" thickBot="1" x14ac:dyDescent="0.25">
      <c r="A184" s="74" t="s">
        <v>18</v>
      </c>
      <c r="B184" s="15">
        <v>14486</v>
      </c>
      <c r="C184" s="17">
        <v>9137</v>
      </c>
      <c r="D184" s="79">
        <v>5349</v>
      </c>
      <c r="E184" s="18">
        <v>3546</v>
      </c>
      <c r="F184" s="54">
        <v>-604</v>
      </c>
      <c r="G184" s="18">
        <v>1323</v>
      </c>
      <c r="H184" s="65">
        <v>804</v>
      </c>
      <c r="I184" s="65">
        <v>691</v>
      </c>
      <c r="J184" s="17">
        <v>1436</v>
      </c>
      <c r="K184" s="12">
        <v>1506</v>
      </c>
      <c r="L184" s="14">
        <f t="shared" si="8"/>
        <v>6855</v>
      </c>
      <c r="M184" s="18">
        <v>8816</v>
      </c>
      <c r="N184" s="13">
        <v>4483</v>
      </c>
      <c r="O184" s="19">
        <f t="shared" si="9"/>
        <v>11188</v>
      </c>
      <c r="P184" s="46"/>
      <c r="Q184" s="46"/>
    </row>
    <row r="185" spans="1:17" ht="13.5" thickBot="1" x14ac:dyDescent="0.25">
      <c r="A185" s="75" t="s">
        <v>1</v>
      </c>
      <c r="B185" s="44">
        <f>SUM(B181:B184)</f>
        <v>68572</v>
      </c>
      <c r="C185" s="40">
        <f>SUM(C181:C184)</f>
        <v>44939</v>
      </c>
      <c r="D185" s="43">
        <f>SUM(D181:D184)</f>
        <v>23633</v>
      </c>
      <c r="E185" s="44">
        <f>SUM(E181:E184)</f>
        <v>16406</v>
      </c>
      <c r="F185" s="39">
        <f>SUM(F181:F184)</f>
        <v>4513</v>
      </c>
      <c r="G185" s="44">
        <f t="shared" ref="G185" si="10">SUM(G181:G184)</f>
        <v>6437</v>
      </c>
      <c r="H185" s="39">
        <f t="shared" ref="H185" si="11">SUM(H181:H184)</f>
        <v>3192</v>
      </c>
      <c r="I185" s="39">
        <f t="shared" ref="I185" si="12">SUM(I181:I184)</f>
        <v>3286</v>
      </c>
      <c r="J185" s="40">
        <f t="shared" ref="J185" si="13">SUM(J181:J184)</f>
        <v>6343</v>
      </c>
      <c r="K185" s="42">
        <f>SUM(K181:K184)</f>
        <v>14576</v>
      </c>
      <c r="L185" s="43">
        <f>SUM(L181:L184)</f>
        <v>38209</v>
      </c>
      <c r="M185" s="44">
        <f>SUM(M181:M184)</f>
        <v>37626</v>
      </c>
      <c r="N185" s="40">
        <f>SUM(N181:N184)</f>
        <v>17579</v>
      </c>
      <c r="O185" s="41">
        <f>SUM(O181:O184)</f>
        <v>58256</v>
      </c>
      <c r="P185" s="46"/>
      <c r="Q185" s="46"/>
    </row>
    <row r="186" spans="1:17" x14ac:dyDescent="0.2">
      <c r="A186" s="73">
        <v>2002</v>
      </c>
      <c r="B186" s="91"/>
      <c r="C186" s="67"/>
      <c r="D186" s="78"/>
      <c r="E186" s="25"/>
      <c r="F186" s="78"/>
      <c r="G186" s="25"/>
      <c r="H186" s="69"/>
      <c r="I186" s="69"/>
      <c r="J186" s="67"/>
      <c r="K186" s="22"/>
      <c r="L186" s="24"/>
      <c r="M186" s="25"/>
      <c r="N186" s="23"/>
      <c r="O186" s="23"/>
      <c r="P186" s="46"/>
      <c r="Q186" s="46"/>
    </row>
    <row r="187" spans="1:17" x14ac:dyDescent="0.2">
      <c r="A187" s="74" t="s">
        <v>15</v>
      </c>
      <c r="B187" s="15">
        <v>15210</v>
      </c>
      <c r="C187" s="13">
        <v>9832</v>
      </c>
      <c r="D187" s="79">
        <v>5378</v>
      </c>
      <c r="E187" s="15">
        <v>3929</v>
      </c>
      <c r="F187" s="54">
        <v>483</v>
      </c>
      <c r="G187" s="15">
        <v>651</v>
      </c>
      <c r="H187" s="54">
        <v>591</v>
      </c>
      <c r="I187" s="54">
        <v>611</v>
      </c>
      <c r="J187" s="13">
        <v>631</v>
      </c>
      <c r="K187" s="12">
        <v>3781</v>
      </c>
      <c r="L187" s="14">
        <f>D187+K187</f>
        <v>9159</v>
      </c>
      <c r="M187" s="15">
        <v>9249</v>
      </c>
      <c r="N187" s="13">
        <v>4704</v>
      </c>
      <c r="O187" s="19">
        <f>(M187-N187)+L187</f>
        <v>13704</v>
      </c>
      <c r="P187" s="46"/>
      <c r="Q187" s="46"/>
    </row>
    <row r="188" spans="1:17" x14ac:dyDescent="0.2">
      <c r="A188" s="74" t="s">
        <v>16</v>
      </c>
      <c r="B188" s="15">
        <v>21330</v>
      </c>
      <c r="C188" s="13">
        <v>14183</v>
      </c>
      <c r="D188" s="79">
        <v>7147</v>
      </c>
      <c r="E188" s="15">
        <v>4623</v>
      </c>
      <c r="F188" s="54">
        <v>635</v>
      </c>
      <c r="G188" s="15">
        <v>816</v>
      </c>
      <c r="H188" s="54">
        <v>635</v>
      </c>
      <c r="I188" s="54">
        <v>1176</v>
      </c>
      <c r="J188" s="13">
        <v>275</v>
      </c>
      <c r="K188" s="12">
        <v>4983</v>
      </c>
      <c r="L188" s="14">
        <f t="shared" ref="L188:L190" si="14">D188+K188</f>
        <v>12130</v>
      </c>
      <c r="M188" s="15">
        <v>9931</v>
      </c>
      <c r="N188" s="13">
        <v>4553</v>
      </c>
      <c r="O188" s="19">
        <f t="shared" ref="O188:O190" si="15">(M188-N188)+L188</f>
        <v>17508</v>
      </c>
      <c r="P188" s="46"/>
      <c r="Q188" s="46"/>
    </row>
    <row r="189" spans="1:17" x14ac:dyDescent="0.2">
      <c r="A189" s="74" t="s">
        <v>17</v>
      </c>
      <c r="B189" s="15">
        <v>21704</v>
      </c>
      <c r="C189" s="13">
        <v>16416</v>
      </c>
      <c r="D189" s="79">
        <v>5288</v>
      </c>
      <c r="E189" s="15">
        <v>3099</v>
      </c>
      <c r="F189" s="54">
        <v>1410</v>
      </c>
      <c r="G189" s="15">
        <v>2112</v>
      </c>
      <c r="H189" s="54">
        <v>993</v>
      </c>
      <c r="I189" s="54">
        <v>1407</v>
      </c>
      <c r="J189" s="13">
        <v>1698</v>
      </c>
      <c r="K189" s="12">
        <v>2811</v>
      </c>
      <c r="L189" s="14">
        <f t="shared" si="14"/>
        <v>8099</v>
      </c>
      <c r="M189" s="15">
        <v>10220</v>
      </c>
      <c r="N189" s="13">
        <v>4411</v>
      </c>
      <c r="O189" s="19">
        <f t="shared" si="15"/>
        <v>13908</v>
      </c>
      <c r="P189" s="46"/>
      <c r="Q189" s="46"/>
    </row>
    <row r="190" spans="1:17" ht="13.5" thickBot="1" x14ac:dyDescent="0.25">
      <c r="A190" s="74" t="s">
        <v>18</v>
      </c>
      <c r="B190" s="15">
        <v>11639</v>
      </c>
      <c r="C190" s="13">
        <v>9856</v>
      </c>
      <c r="D190" s="79">
        <v>1783</v>
      </c>
      <c r="E190" s="15">
        <v>3131</v>
      </c>
      <c r="F190" s="54">
        <v>-645</v>
      </c>
      <c r="G190" s="15">
        <v>1266</v>
      </c>
      <c r="H190" s="54">
        <v>754</v>
      </c>
      <c r="I190" s="54">
        <v>646</v>
      </c>
      <c r="J190" s="13">
        <v>1374</v>
      </c>
      <c r="K190" s="12">
        <v>1112</v>
      </c>
      <c r="L190" s="14">
        <f t="shared" si="14"/>
        <v>2895</v>
      </c>
      <c r="M190" s="15">
        <v>9307</v>
      </c>
      <c r="N190" s="13">
        <v>4620</v>
      </c>
      <c r="O190" s="19">
        <f t="shared" si="15"/>
        <v>7582</v>
      </c>
      <c r="P190" s="46"/>
      <c r="Q190" s="46"/>
    </row>
    <row r="191" spans="1:17" ht="13.5" thickBot="1" x14ac:dyDescent="0.25">
      <c r="A191" s="75" t="s">
        <v>1</v>
      </c>
      <c r="B191" s="44">
        <f>SUM(B187:B190)</f>
        <v>69883</v>
      </c>
      <c r="C191" s="40">
        <f>SUM(C187:C190)</f>
        <v>50287</v>
      </c>
      <c r="D191" s="43">
        <f>SUM(D187:D190)</f>
        <v>19596</v>
      </c>
      <c r="E191" s="44">
        <f>SUM(E187:E190)</f>
        <v>14782</v>
      </c>
      <c r="F191" s="39">
        <f>SUM(F187:F190)</f>
        <v>1883</v>
      </c>
      <c r="G191" s="44">
        <f t="shared" ref="G191:J191" si="16">SUM(G187:G190)</f>
        <v>4845</v>
      </c>
      <c r="H191" s="39">
        <f t="shared" si="16"/>
        <v>2973</v>
      </c>
      <c r="I191" s="39">
        <f t="shared" si="16"/>
        <v>3840</v>
      </c>
      <c r="J191" s="40">
        <f t="shared" si="16"/>
        <v>3978</v>
      </c>
      <c r="K191" s="42">
        <f>SUM(K187:K190)</f>
        <v>12687</v>
      </c>
      <c r="L191" s="43">
        <f>SUM(L187:L190)</f>
        <v>32283</v>
      </c>
      <c r="M191" s="44">
        <f>SUM(M187:M190)</f>
        <v>38707</v>
      </c>
      <c r="N191" s="40">
        <f>SUM(N187:N190)</f>
        <v>18288</v>
      </c>
      <c r="O191" s="41">
        <f>SUM(O187:O190)</f>
        <v>52702</v>
      </c>
      <c r="P191" s="46"/>
      <c r="Q191" s="46"/>
    </row>
    <row r="192" spans="1:17" x14ac:dyDescent="0.2">
      <c r="A192" s="73">
        <v>2003</v>
      </c>
      <c r="B192" s="91"/>
      <c r="C192" s="67"/>
      <c r="D192" s="78"/>
      <c r="E192" s="25"/>
      <c r="F192" s="78"/>
      <c r="G192" s="25"/>
      <c r="H192" s="69"/>
      <c r="I192" s="69"/>
      <c r="J192" s="67"/>
      <c r="K192" s="22"/>
      <c r="L192" s="24"/>
      <c r="M192" s="25"/>
      <c r="N192" s="23"/>
      <c r="O192" s="23"/>
      <c r="P192" s="46"/>
      <c r="Q192" s="46"/>
    </row>
    <row r="193" spans="1:17" x14ac:dyDescent="0.2">
      <c r="A193" s="74" t="s">
        <v>15</v>
      </c>
      <c r="B193" s="15">
        <v>13290</v>
      </c>
      <c r="C193" s="13">
        <v>10131</v>
      </c>
      <c r="D193" s="79">
        <v>3159</v>
      </c>
      <c r="E193" s="15">
        <v>3102</v>
      </c>
      <c r="F193" s="54">
        <v>966</v>
      </c>
      <c r="G193" s="15">
        <v>921</v>
      </c>
      <c r="H193" s="54">
        <v>691</v>
      </c>
      <c r="I193" s="54">
        <v>745</v>
      </c>
      <c r="J193" s="13">
        <v>867</v>
      </c>
      <c r="K193" s="12">
        <v>3201</v>
      </c>
      <c r="L193" s="14">
        <f>D193+K193</f>
        <v>6360</v>
      </c>
      <c r="M193" s="15">
        <v>9622</v>
      </c>
      <c r="N193" s="13">
        <v>4563</v>
      </c>
      <c r="O193" s="19">
        <f>(M193-N193)+L193</f>
        <v>11419</v>
      </c>
      <c r="P193" s="46"/>
      <c r="Q193" s="46"/>
    </row>
    <row r="194" spans="1:17" x14ac:dyDescent="0.2">
      <c r="A194" s="74" t="s">
        <v>16</v>
      </c>
      <c r="B194" s="15">
        <v>17994</v>
      </c>
      <c r="C194" s="13">
        <v>16321</v>
      </c>
      <c r="D194" s="79">
        <v>1673</v>
      </c>
      <c r="E194" s="15">
        <v>4298</v>
      </c>
      <c r="F194" s="54">
        <v>475</v>
      </c>
      <c r="G194" s="15">
        <v>1210</v>
      </c>
      <c r="H194" s="54">
        <v>714</v>
      </c>
      <c r="I194" s="54">
        <v>1152</v>
      </c>
      <c r="J194" s="13">
        <v>772</v>
      </c>
      <c r="K194" s="12">
        <v>4001</v>
      </c>
      <c r="L194" s="14">
        <f t="shared" ref="L194:L196" si="17">D194+K194</f>
        <v>5674</v>
      </c>
      <c r="M194" s="15">
        <v>10316</v>
      </c>
      <c r="N194" s="13">
        <v>4528</v>
      </c>
      <c r="O194" s="19">
        <f t="shared" ref="O194:O196" si="18">(M194-N194)+L194</f>
        <v>11462</v>
      </c>
      <c r="P194" s="46"/>
      <c r="Q194" s="46"/>
    </row>
    <row r="195" spans="1:17" x14ac:dyDescent="0.2">
      <c r="A195" s="74" t="s">
        <v>17</v>
      </c>
      <c r="B195" s="15">
        <v>18578</v>
      </c>
      <c r="C195" s="13">
        <v>15559</v>
      </c>
      <c r="D195" s="79">
        <v>3019</v>
      </c>
      <c r="E195" s="15">
        <v>4576</v>
      </c>
      <c r="F195" s="54">
        <v>470</v>
      </c>
      <c r="G195" s="15">
        <v>2571</v>
      </c>
      <c r="H195" s="54">
        <v>920</v>
      </c>
      <c r="I195" s="54">
        <v>1540</v>
      </c>
      <c r="J195" s="13">
        <v>1951</v>
      </c>
      <c r="K195" s="12">
        <v>3095</v>
      </c>
      <c r="L195" s="14">
        <f t="shared" si="17"/>
        <v>6114</v>
      </c>
      <c r="M195" s="15">
        <v>10643</v>
      </c>
      <c r="N195" s="13">
        <v>4550</v>
      </c>
      <c r="O195" s="19">
        <f t="shared" si="18"/>
        <v>12207</v>
      </c>
      <c r="P195" s="46"/>
      <c r="Q195" s="46"/>
    </row>
    <row r="196" spans="1:17" ht="13.5" thickBot="1" x14ac:dyDescent="0.25">
      <c r="A196" s="74" t="s">
        <v>18</v>
      </c>
      <c r="B196" s="15">
        <v>10693</v>
      </c>
      <c r="C196" s="13">
        <v>9015</v>
      </c>
      <c r="D196" s="79">
        <v>1678</v>
      </c>
      <c r="E196" s="15">
        <v>3861</v>
      </c>
      <c r="F196" s="54">
        <v>24</v>
      </c>
      <c r="G196" s="15">
        <v>1317</v>
      </c>
      <c r="H196" s="54">
        <v>751</v>
      </c>
      <c r="I196" s="54">
        <v>667</v>
      </c>
      <c r="J196" s="13">
        <v>1401</v>
      </c>
      <c r="K196" s="12">
        <v>2484</v>
      </c>
      <c r="L196" s="14">
        <f t="shared" si="17"/>
        <v>4162</v>
      </c>
      <c r="M196" s="15">
        <v>9727</v>
      </c>
      <c r="N196" s="13">
        <v>4953</v>
      </c>
      <c r="O196" s="19">
        <f t="shared" si="18"/>
        <v>8936</v>
      </c>
      <c r="P196" s="46"/>
      <c r="Q196" s="46"/>
    </row>
    <row r="197" spans="1:17" ht="13.5" thickBot="1" x14ac:dyDescent="0.25">
      <c r="A197" s="75" t="s">
        <v>1</v>
      </c>
      <c r="B197" s="44">
        <f>SUM(B193:B196)</f>
        <v>60555</v>
      </c>
      <c r="C197" s="40">
        <f>SUM(C193:C196)</f>
        <v>51026</v>
      </c>
      <c r="D197" s="43">
        <f>SUM(D193:D196)</f>
        <v>9529</v>
      </c>
      <c r="E197" s="44">
        <f>SUM(E193:E196)</f>
        <v>15837</v>
      </c>
      <c r="F197" s="39">
        <f>SUM(F193:F196)</f>
        <v>1935</v>
      </c>
      <c r="G197" s="44">
        <f t="shared" ref="G197" si="19">SUM(G193:G196)</f>
        <v>6019</v>
      </c>
      <c r="H197" s="39">
        <f t="shared" ref="H197" si="20">SUM(H193:H196)</f>
        <v>3076</v>
      </c>
      <c r="I197" s="39">
        <f t="shared" ref="I197" si="21">SUM(I193:I196)</f>
        <v>4104</v>
      </c>
      <c r="J197" s="40">
        <f t="shared" ref="J197" si="22">SUM(J193:J196)</f>
        <v>4991</v>
      </c>
      <c r="K197" s="42">
        <f>SUM(K193:K196)</f>
        <v>12781</v>
      </c>
      <c r="L197" s="43">
        <f>SUM(L193:L196)</f>
        <v>22310</v>
      </c>
      <c r="M197" s="44">
        <f>SUM(M193:M196)</f>
        <v>40308</v>
      </c>
      <c r="N197" s="40">
        <f>SUM(N193:N196)</f>
        <v>18594</v>
      </c>
      <c r="O197" s="41">
        <f>SUM(O193:O196)</f>
        <v>44024</v>
      </c>
      <c r="P197" s="46"/>
      <c r="Q197" s="46"/>
    </row>
    <row r="198" spans="1:17" x14ac:dyDescent="0.2">
      <c r="A198" s="73">
        <v>2004</v>
      </c>
      <c r="B198" s="91"/>
      <c r="C198" s="67"/>
      <c r="D198" s="78"/>
      <c r="E198" s="25"/>
      <c r="F198" s="78"/>
      <c r="G198" s="25"/>
      <c r="H198" s="69"/>
      <c r="I198" s="69"/>
      <c r="J198" s="67"/>
      <c r="K198" s="22"/>
      <c r="L198" s="24"/>
      <c r="M198" s="25"/>
      <c r="N198" s="23"/>
      <c r="O198" s="23"/>
      <c r="P198" s="46"/>
      <c r="Q198" s="46"/>
    </row>
    <row r="199" spans="1:17" x14ac:dyDescent="0.2">
      <c r="A199" s="74" t="s">
        <v>15</v>
      </c>
      <c r="B199" s="15">
        <v>13863</v>
      </c>
      <c r="C199" s="13">
        <v>10671</v>
      </c>
      <c r="D199" s="79">
        <v>3192</v>
      </c>
      <c r="E199" s="15">
        <v>4078</v>
      </c>
      <c r="F199" s="54">
        <v>488</v>
      </c>
      <c r="G199" s="15">
        <v>1155</v>
      </c>
      <c r="H199" s="54">
        <v>715</v>
      </c>
      <c r="I199" s="54">
        <v>642</v>
      </c>
      <c r="J199" s="13">
        <v>1228</v>
      </c>
      <c r="K199" s="12">
        <v>3338</v>
      </c>
      <c r="L199" s="14">
        <f>D199+K199</f>
        <v>6530</v>
      </c>
      <c r="M199" s="15">
        <v>9820</v>
      </c>
      <c r="N199" s="13">
        <v>4782</v>
      </c>
      <c r="O199" s="19">
        <f>(M199-N199)+L199</f>
        <v>11568</v>
      </c>
      <c r="P199" s="46"/>
      <c r="Q199" s="46"/>
    </row>
    <row r="200" spans="1:17" x14ac:dyDescent="0.2">
      <c r="A200" s="74" t="s">
        <v>16</v>
      </c>
      <c r="B200" s="15">
        <v>17688</v>
      </c>
      <c r="C200" s="13">
        <v>14971</v>
      </c>
      <c r="D200" s="79">
        <v>2717</v>
      </c>
      <c r="E200" s="15">
        <v>4605</v>
      </c>
      <c r="F200" s="54">
        <v>276</v>
      </c>
      <c r="G200" s="15">
        <v>1361</v>
      </c>
      <c r="H200" s="54">
        <v>768</v>
      </c>
      <c r="I200" s="54">
        <v>1188</v>
      </c>
      <c r="J200" s="13">
        <v>941</v>
      </c>
      <c r="K200" s="12">
        <v>3940</v>
      </c>
      <c r="L200" s="14">
        <f t="shared" ref="L200:L202" si="23">D200+K200</f>
        <v>6657</v>
      </c>
      <c r="M200" s="15">
        <v>10465</v>
      </c>
      <c r="N200" s="13">
        <v>4497</v>
      </c>
      <c r="O200" s="19">
        <f t="shared" ref="O200:O202" si="24">(M200-N200)+L200</f>
        <v>12625</v>
      </c>
      <c r="P200" s="46"/>
      <c r="Q200" s="46"/>
    </row>
    <row r="201" spans="1:17" x14ac:dyDescent="0.2">
      <c r="A201" s="74" t="s">
        <v>17</v>
      </c>
      <c r="B201" s="15">
        <v>22917</v>
      </c>
      <c r="C201" s="13">
        <v>14138</v>
      </c>
      <c r="D201" s="79">
        <v>8779</v>
      </c>
      <c r="E201" s="15">
        <v>4522</v>
      </c>
      <c r="F201" s="54">
        <v>1072</v>
      </c>
      <c r="G201" s="15">
        <v>2093</v>
      </c>
      <c r="H201" s="54">
        <v>930</v>
      </c>
      <c r="I201" s="54">
        <v>1771</v>
      </c>
      <c r="J201" s="13">
        <v>1252</v>
      </c>
      <c r="K201" s="12">
        <v>4342</v>
      </c>
      <c r="L201" s="14">
        <f t="shared" si="23"/>
        <v>13121</v>
      </c>
      <c r="M201" s="15">
        <v>10718</v>
      </c>
      <c r="N201" s="13">
        <v>4497</v>
      </c>
      <c r="O201" s="19">
        <f t="shared" si="24"/>
        <v>19342</v>
      </c>
      <c r="P201" s="46"/>
      <c r="Q201" s="46"/>
    </row>
    <row r="202" spans="1:17" ht="13.5" thickBot="1" x14ac:dyDescent="0.25">
      <c r="A202" s="74" t="s">
        <v>18</v>
      </c>
      <c r="B202" s="15">
        <v>15045</v>
      </c>
      <c r="C202" s="13">
        <v>8856</v>
      </c>
      <c r="D202" s="79">
        <v>6189</v>
      </c>
      <c r="E202" s="15">
        <v>3275</v>
      </c>
      <c r="F202" s="54">
        <v>384</v>
      </c>
      <c r="G202" s="15">
        <v>1162</v>
      </c>
      <c r="H202" s="54">
        <v>755</v>
      </c>
      <c r="I202" s="54">
        <v>805</v>
      </c>
      <c r="J202" s="13">
        <v>1112</v>
      </c>
      <c r="K202" s="12">
        <v>2547</v>
      </c>
      <c r="L202" s="14">
        <f t="shared" si="23"/>
        <v>8736</v>
      </c>
      <c r="M202" s="15">
        <v>9786</v>
      </c>
      <c r="N202" s="13">
        <v>4897</v>
      </c>
      <c r="O202" s="19">
        <f t="shared" si="24"/>
        <v>13625</v>
      </c>
      <c r="P202" s="46"/>
      <c r="Q202" s="46"/>
    </row>
    <row r="203" spans="1:17" ht="13.5" thickBot="1" x14ac:dyDescent="0.25">
      <c r="A203" s="75" t="s">
        <v>1</v>
      </c>
      <c r="B203" s="44">
        <f>SUM(B199:B202)</f>
        <v>69513</v>
      </c>
      <c r="C203" s="40">
        <f>SUM(C199:C202)</f>
        <v>48636</v>
      </c>
      <c r="D203" s="43">
        <f>SUM(D199:D202)</f>
        <v>20877</v>
      </c>
      <c r="E203" s="44">
        <f>SUM(E199:E202)</f>
        <v>16480</v>
      </c>
      <c r="F203" s="39">
        <f>SUM(F199:F202)</f>
        <v>2220</v>
      </c>
      <c r="G203" s="44">
        <f t="shared" ref="G203" si="25">SUM(G199:G202)</f>
        <v>5771</v>
      </c>
      <c r="H203" s="39">
        <f t="shared" ref="H203" si="26">SUM(H199:H202)</f>
        <v>3168</v>
      </c>
      <c r="I203" s="39">
        <f t="shared" ref="I203" si="27">SUM(I199:I202)</f>
        <v>4406</v>
      </c>
      <c r="J203" s="40">
        <f t="shared" ref="J203" si="28">SUM(J199:J202)</f>
        <v>4533</v>
      </c>
      <c r="K203" s="42">
        <f>SUM(K199:K202)</f>
        <v>14167</v>
      </c>
      <c r="L203" s="43">
        <f>SUM(L199:L202)</f>
        <v>35044</v>
      </c>
      <c r="M203" s="44">
        <f>SUM(M199:M202)</f>
        <v>40789</v>
      </c>
      <c r="N203" s="40">
        <f>SUM(N199:N202)</f>
        <v>18673</v>
      </c>
      <c r="O203" s="41">
        <f>SUM(O199:O202)</f>
        <v>57160</v>
      </c>
      <c r="P203" s="46"/>
      <c r="Q203" s="46"/>
    </row>
    <row r="204" spans="1:17" x14ac:dyDescent="0.2">
      <c r="A204" s="73">
        <v>2005</v>
      </c>
      <c r="B204" s="91"/>
      <c r="C204" s="67"/>
      <c r="D204" s="78"/>
      <c r="E204" s="25"/>
      <c r="F204" s="78"/>
      <c r="G204" s="25"/>
      <c r="H204" s="69"/>
      <c r="I204" s="69"/>
      <c r="J204" s="67"/>
      <c r="K204" s="22"/>
      <c r="L204" s="24"/>
      <c r="M204" s="25"/>
      <c r="N204" s="23"/>
      <c r="O204" s="23"/>
      <c r="P204" s="46"/>
      <c r="Q204" s="46"/>
    </row>
    <row r="205" spans="1:17" x14ac:dyDescent="0.2">
      <c r="A205" s="74" t="s">
        <v>15</v>
      </c>
      <c r="B205" s="15">
        <v>18653</v>
      </c>
      <c r="C205" s="13">
        <v>10363</v>
      </c>
      <c r="D205" s="79">
        <v>8290</v>
      </c>
      <c r="E205" s="15">
        <v>4355</v>
      </c>
      <c r="F205" s="54">
        <v>440</v>
      </c>
      <c r="G205" s="15">
        <v>1033</v>
      </c>
      <c r="H205" s="54">
        <v>708</v>
      </c>
      <c r="I205" s="54">
        <v>762</v>
      </c>
      <c r="J205" s="13">
        <v>979</v>
      </c>
      <c r="K205" s="12">
        <v>3816</v>
      </c>
      <c r="L205" s="14">
        <f>D205+K205</f>
        <v>12106</v>
      </c>
      <c r="M205" s="15">
        <v>9862</v>
      </c>
      <c r="N205" s="13">
        <v>5022</v>
      </c>
      <c r="O205" s="19">
        <f>(M205-N205)+L205</f>
        <v>16946</v>
      </c>
      <c r="P205" s="46"/>
      <c r="Q205" s="46"/>
    </row>
    <row r="206" spans="1:17" x14ac:dyDescent="0.2">
      <c r="A206" s="74" t="s">
        <v>16</v>
      </c>
      <c r="B206" s="15">
        <v>25803</v>
      </c>
      <c r="C206" s="13">
        <v>14638</v>
      </c>
      <c r="D206" s="79">
        <v>11165</v>
      </c>
      <c r="E206" s="15">
        <v>5293</v>
      </c>
      <c r="F206" s="54">
        <v>758</v>
      </c>
      <c r="G206" s="15">
        <v>1241</v>
      </c>
      <c r="H206" s="54">
        <v>759</v>
      </c>
      <c r="I206" s="54">
        <v>1390</v>
      </c>
      <c r="J206" s="13">
        <v>610</v>
      </c>
      <c r="K206" s="12">
        <v>5441</v>
      </c>
      <c r="L206" s="14">
        <f t="shared" ref="L206:L208" si="29">D206+K206</f>
        <v>16606</v>
      </c>
      <c r="M206" s="15">
        <v>10992</v>
      </c>
      <c r="N206" s="13">
        <v>4652</v>
      </c>
      <c r="O206" s="19">
        <f t="shared" ref="O206:O208" si="30">(M206-N206)+L206</f>
        <v>22946</v>
      </c>
      <c r="P206" s="46"/>
      <c r="Q206" s="46"/>
    </row>
    <row r="207" spans="1:17" x14ac:dyDescent="0.2">
      <c r="A207" s="74" t="s">
        <v>17</v>
      </c>
      <c r="B207" s="15">
        <v>25027</v>
      </c>
      <c r="C207" s="17">
        <v>14884</v>
      </c>
      <c r="D207" s="79">
        <v>10143</v>
      </c>
      <c r="E207" s="18">
        <v>5590</v>
      </c>
      <c r="F207" s="65">
        <v>1642</v>
      </c>
      <c r="G207" s="18">
        <v>2320</v>
      </c>
      <c r="H207" s="65">
        <v>916</v>
      </c>
      <c r="I207" s="65">
        <v>1951</v>
      </c>
      <c r="J207" s="17">
        <v>1285</v>
      </c>
      <c r="K207" s="12">
        <v>5947</v>
      </c>
      <c r="L207" s="14">
        <f t="shared" si="29"/>
        <v>16090</v>
      </c>
      <c r="M207" s="18">
        <v>10952</v>
      </c>
      <c r="N207" s="17">
        <v>4641</v>
      </c>
      <c r="O207" s="19">
        <f t="shared" si="30"/>
        <v>22401</v>
      </c>
      <c r="P207" s="46"/>
      <c r="Q207" s="46"/>
    </row>
    <row r="208" spans="1:17" ht="13.5" thickBot="1" x14ac:dyDescent="0.25">
      <c r="A208" s="74" t="s">
        <v>18</v>
      </c>
      <c r="B208" s="18">
        <v>20824</v>
      </c>
      <c r="C208" s="17">
        <v>7004</v>
      </c>
      <c r="D208" s="79">
        <v>13820</v>
      </c>
      <c r="E208" s="18">
        <v>4169</v>
      </c>
      <c r="F208" s="65">
        <v>303</v>
      </c>
      <c r="G208" s="18">
        <v>1193</v>
      </c>
      <c r="H208" s="65">
        <v>738</v>
      </c>
      <c r="I208" s="65">
        <v>791</v>
      </c>
      <c r="J208" s="17">
        <v>1140</v>
      </c>
      <c r="K208" s="12">
        <v>3332</v>
      </c>
      <c r="L208" s="14">
        <f t="shared" si="29"/>
        <v>17152</v>
      </c>
      <c r="M208" s="18">
        <v>10318</v>
      </c>
      <c r="N208" s="17">
        <v>4982</v>
      </c>
      <c r="O208" s="19">
        <f t="shared" si="30"/>
        <v>22488</v>
      </c>
      <c r="P208" s="46"/>
      <c r="Q208" s="46"/>
    </row>
    <row r="209" spans="1:17" ht="13.5" thickBot="1" x14ac:dyDescent="0.25">
      <c r="A209" s="75" t="s">
        <v>1</v>
      </c>
      <c r="B209" s="44">
        <f>SUM(B205:B208)</f>
        <v>90307</v>
      </c>
      <c r="C209" s="40">
        <f>SUM(C205:C208)</f>
        <v>46889</v>
      </c>
      <c r="D209" s="43">
        <f>SUM(D205:D208)</f>
        <v>43418</v>
      </c>
      <c r="E209" s="44">
        <f>SUM(E205:E208)</f>
        <v>19407</v>
      </c>
      <c r="F209" s="39">
        <f>SUM(F205:F208)</f>
        <v>3143</v>
      </c>
      <c r="G209" s="44">
        <f t="shared" ref="G209" si="31">SUM(G205:G208)</f>
        <v>5787</v>
      </c>
      <c r="H209" s="39">
        <f t="shared" ref="H209" si="32">SUM(H205:H208)</f>
        <v>3121</v>
      </c>
      <c r="I209" s="39">
        <f t="shared" ref="I209" si="33">SUM(I205:I208)</f>
        <v>4894</v>
      </c>
      <c r="J209" s="40">
        <f t="shared" ref="J209" si="34">SUM(J205:J208)</f>
        <v>4014</v>
      </c>
      <c r="K209" s="42">
        <f>SUM(K205:K208)</f>
        <v>18536</v>
      </c>
      <c r="L209" s="43">
        <f>SUM(L205:L208)</f>
        <v>61954</v>
      </c>
      <c r="M209" s="44">
        <f>SUM(M205:M208)</f>
        <v>42124</v>
      </c>
      <c r="N209" s="40">
        <f>SUM(N205:N208)</f>
        <v>19297</v>
      </c>
      <c r="O209" s="41">
        <f>SUM(O205:O208)</f>
        <v>84781</v>
      </c>
      <c r="P209" s="46"/>
      <c r="Q209" s="46"/>
    </row>
    <row r="210" spans="1:17" x14ac:dyDescent="0.2">
      <c r="A210" s="73">
        <v>2006</v>
      </c>
      <c r="B210" s="91"/>
      <c r="C210" s="26"/>
      <c r="D210" s="78"/>
      <c r="E210" s="25"/>
      <c r="F210" s="78"/>
      <c r="G210" s="25"/>
      <c r="H210" s="69"/>
      <c r="I210" s="69"/>
      <c r="J210" s="67"/>
      <c r="K210" s="22"/>
      <c r="L210" s="24"/>
      <c r="M210" s="25"/>
      <c r="N210" s="23"/>
      <c r="O210" s="23"/>
      <c r="P210" s="46"/>
      <c r="Q210" s="46"/>
    </row>
    <row r="211" spans="1:17" x14ac:dyDescent="0.2">
      <c r="A211" s="74" t="s">
        <v>15</v>
      </c>
      <c r="B211" s="15">
        <v>23163</v>
      </c>
      <c r="C211" s="13">
        <v>10843</v>
      </c>
      <c r="D211" s="79">
        <v>12320</v>
      </c>
      <c r="E211" s="15">
        <v>4727</v>
      </c>
      <c r="F211" s="54">
        <v>1585</v>
      </c>
      <c r="G211" s="15">
        <v>1333</v>
      </c>
      <c r="H211" s="54">
        <v>730</v>
      </c>
      <c r="I211" s="54">
        <v>813</v>
      </c>
      <c r="J211" s="13">
        <v>1250</v>
      </c>
      <c r="K211" s="12">
        <v>5062</v>
      </c>
      <c r="L211" s="14">
        <f>D211+K211</f>
        <v>17382</v>
      </c>
      <c r="M211" s="15">
        <v>10249</v>
      </c>
      <c r="N211" s="13">
        <v>5179</v>
      </c>
      <c r="O211" s="19">
        <f>(M211-N211)+L211</f>
        <v>22452</v>
      </c>
      <c r="P211" s="46"/>
      <c r="Q211" s="46"/>
    </row>
    <row r="212" spans="1:17" x14ac:dyDescent="0.2">
      <c r="A212" s="74" t="s">
        <v>16</v>
      </c>
      <c r="B212" s="15">
        <v>22820</v>
      </c>
      <c r="C212" s="13">
        <v>13308</v>
      </c>
      <c r="D212" s="79">
        <v>9512</v>
      </c>
      <c r="E212" s="15">
        <v>5444</v>
      </c>
      <c r="F212" s="54">
        <v>2193</v>
      </c>
      <c r="G212" s="15">
        <v>1470</v>
      </c>
      <c r="H212" s="54">
        <v>767</v>
      </c>
      <c r="I212" s="54">
        <v>1448</v>
      </c>
      <c r="J212" s="13">
        <v>789</v>
      </c>
      <c r="K212" s="12">
        <v>6848</v>
      </c>
      <c r="L212" s="14">
        <f t="shared" ref="L212:L214" si="35">D212+K212</f>
        <v>16360</v>
      </c>
      <c r="M212" s="15">
        <v>11687</v>
      </c>
      <c r="N212" s="13">
        <v>4759</v>
      </c>
      <c r="O212" s="19">
        <f t="shared" ref="O212:O214" si="36">(M212-N212)+L212</f>
        <v>23288</v>
      </c>
      <c r="P212" s="46"/>
      <c r="Q212" s="46"/>
    </row>
    <row r="213" spans="1:17" x14ac:dyDescent="0.2">
      <c r="A213" s="74" t="s">
        <v>17</v>
      </c>
      <c r="B213" s="15">
        <v>34456</v>
      </c>
      <c r="C213" s="17">
        <v>17727</v>
      </c>
      <c r="D213" s="79">
        <v>16729</v>
      </c>
      <c r="E213" s="18">
        <v>5713</v>
      </c>
      <c r="F213" s="54">
        <v>2627</v>
      </c>
      <c r="G213" s="18">
        <v>2383</v>
      </c>
      <c r="H213" s="65">
        <v>667</v>
      </c>
      <c r="I213" s="65">
        <v>2915</v>
      </c>
      <c r="J213" s="17">
        <v>135</v>
      </c>
      <c r="K213" s="12">
        <v>8205</v>
      </c>
      <c r="L213" s="14">
        <f t="shared" si="35"/>
        <v>24934</v>
      </c>
      <c r="M213" s="18">
        <v>12006</v>
      </c>
      <c r="N213" s="13">
        <v>4599</v>
      </c>
      <c r="O213" s="19">
        <f t="shared" si="36"/>
        <v>32341</v>
      </c>
      <c r="P213" s="46"/>
      <c r="Q213" s="46"/>
    </row>
    <row r="214" spans="1:17" ht="13.5" thickBot="1" x14ac:dyDescent="0.25">
      <c r="A214" s="74" t="s">
        <v>18</v>
      </c>
      <c r="B214" s="15">
        <v>20628</v>
      </c>
      <c r="C214" s="17">
        <v>12950</v>
      </c>
      <c r="D214" s="79">
        <v>7678</v>
      </c>
      <c r="E214" s="18">
        <v>4833</v>
      </c>
      <c r="F214" s="54">
        <v>1136</v>
      </c>
      <c r="G214" s="18">
        <v>1570</v>
      </c>
      <c r="H214" s="65">
        <v>548</v>
      </c>
      <c r="I214" s="65">
        <v>834</v>
      </c>
      <c r="J214" s="17">
        <v>1284</v>
      </c>
      <c r="K214" s="12">
        <v>4685</v>
      </c>
      <c r="L214" s="14">
        <f t="shared" si="35"/>
        <v>12363</v>
      </c>
      <c r="M214" s="18">
        <v>11308</v>
      </c>
      <c r="N214" s="13">
        <v>5006</v>
      </c>
      <c r="O214" s="19">
        <f t="shared" si="36"/>
        <v>18665</v>
      </c>
      <c r="P214" s="46"/>
      <c r="Q214" s="46"/>
    </row>
    <row r="215" spans="1:17" ht="13.5" thickBot="1" x14ac:dyDescent="0.25">
      <c r="A215" s="75" t="s">
        <v>1</v>
      </c>
      <c r="B215" s="44">
        <f>SUM(B211:B214)</f>
        <v>101067</v>
      </c>
      <c r="C215" s="40">
        <f>SUM(C211:C214)</f>
        <v>54828</v>
      </c>
      <c r="D215" s="43">
        <f>SUM(D211:D214)</f>
        <v>46239</v>
      </c>
      <c r="E215" s="44">
        <f>SUM(E211:E214)</f>
        <v>20717</v>
      </c>
      <c r="F215" s="39">
        <f>SUM(F211:F214)</f>
        <v>7541</v>
      </c>
      <c r="G215" s="44">
        <f t="shared" ref="G215" si="37">SUM(G211:G214)</f>
        <v>6756</v>
      </c>
      <c r="H215" s="39">
        <f t="shared" ref="H215" si="38">SUM(H211:H214)</f>
        <v>2712</v>
      </c>
      <c r="I215" s="39">
        <f t="shared" ref="I215" si="39">SUM(I211:I214)</f>
        <v>6010</v>
      </c>
      <c r="J215" s="40">
        <f t="shared" ref="J215" si="40">SUM(J211:J214)</f>
        <v>3458</v>
      </c>
      <c r="K215" s="42">
        <f>SUM(K211:K214)</f>
        <v>24800</v>
      </c>
      <c r="L215" s="43">
        <f>SUM(L211:L214)</f>
        <v>71039</v>
      </c>
      <c r="M215" s="44">
        <f>SUM(M211:M214)</f>
        <v>45250</v>
      </c>
      <c r="N215" s="40">
        <f>SUM(N211:N214)</f>
        <v>19543</v>
      </c>
      <c r="O215" s="41">
        <f>SUM(O211:O214)</f>
        <v>96746</v>
      </c>
      <c r="P215" s="46"/>
      <c r="Q215" s="46"/>
    </row>
    <row r="216" spans="1:17" x14ac:dyDescent="0.2">
      <c r="A216" s="73">
        <v>2007</v>
      </c>
      <c r="B216" s="91"/>
      <c r="C216" s="67"/>
      <c r="D216" s="78"/>
      <c r="E216" s="25"/>
      <c r="F216" s="78"/>
      <c r="G216" s="25"/>
      <c r="H216" s="69"/>
      <c r="I216" s="69"/>
      <c r="J216" s="67"/>
      <c r="K216" s="22"/>
      <c r="L216" s="24"/>
      <c r="M216" s="25"/>
      <c r="N216" s="23"/>
      <c r="O216" s="23"/>
      <c r="P216" s="46"/>
      <c r="Q216" s="46"/>
    </row>
    <row r="217" spans="1:17" x14ac:dyDescent="0.2">
      <c r="A217" s="74" t="s">
        <v>15</v>
      </c>
      <c r="B217" s="15">
        <v>18625</v>
      </c>
      <c r="C217" s="13">
        <v>13900</v>
      </c>
      <c r="D217" s="79">
        <v>4725</v>
      </c>
      <c r="E217" s="15">
        <v>4014</v>
      </c>
      <c r="F217" s="54">
        <v>4056</v>
      </c>
      <c r="G217" s="15">
        <v>1490</v>
      </c>
      <c r="H217" s="54">
        <v>524</v>
      </c>
      <c r="I217" s="54">
        <v>870</v>
      </c>
      <c r="J217" s="13">
        <v>1144</v>
      </c>
      <c r="K217" s="12">
        <v>6926</v>
      </c>
      <c r="L217" s="14">
        <f>D217+K217</f>
        <v>11651</v>
      </c>
      <c r="M217" s="15">
        <v>11646</v>
      </c>
      <c r="N217" s="13">
        <v>5392</v>
      </c>
      <c r="O217" s="19">
        <v>17904</v>
      </c>
      <c r="P217" s="46"/>
      <c r="Q217" s="46"/>
    </row>
    <row r="218" spans="1:17" x14ac:dyDescent="0.2">
      <c r="A218" s="74" t="s">
        <v>16</v>
      </c>
      <c r="B218" s="15">
        <v>21947</v>
      </c>
      <c r="C218" s="13">
        <v>17270</v>
      </c>
      <c r="D218" s="79">
        <v>4677</v>
      </c>
      <c r="E218" s="15">
        <v>5593</v>
      </c>
      <c r="F218" s="54">
        <v>5778</v>
      </c>
      <c r="G218" s="15">
        <v>1665</v>
      </c>
      <c r="H218" s="54">
        <v>560</v>
      </c>
      <c r="I218" s="54">
        <v>1506</v>
      </c>
      <c r="J218" s="13">
        <v>719</v>
      </c>
      <c r="K218" s="12">
        <v>10652</v>
      </c>
      <c r="L218" s="14">
        <f t="shared" ref="L218:L220" si="41">D218+K218</f>
        <v>15329</v>
      </c>
      <c r="M218" s="15">
        <v>12617</v>
      </c>
      <c r="N218" s="13">
        <v>4811</v>
      </c>
      <c r="O218" s="19">
        <v>23136</v>
      </c>
      <c r="P218" s="46"/>
      <c r="Q218" s="46"/>
    </row>
    <row r="219" spans="1:17" x14ac:dyDescent="0.2">
      <c r="A219" s="74" t="s">
        <v>17</v>
      </c>
      <c r="B219" s="15">
        <v>26228</v>
      </c>
      <c r="C219" s="13">
        <v>24023</v>
      </c>
      <c r="D219" s="79">
        <v>2205</v>
      </c>
      <c r="E219" s="15">
        <v>6171</v>
      </c>
      <c r="F219" s="54">
        <v>4854</v>
      </c>
      <c r="G219" s="15">
        <v>2654</v>
      </c>
      <c r="H219" s="54">
        <v>675</v>
      </c>
      <c r="I219" s="54">
        <v>1361</v>
      </c>
      <c r="J219" s="13">
        <v>1968</v>
      </c>
      <c r="K219" s="12">
        <v>9057</v>
      </c>
      <c r="L219" s="14">
        <f t="shared" si="41"/>
        <v>11262</v>
      </c>
      <c r="M219" s="15">
        <v>12677</v>
      </c>
      <c r="N219" s="13">
        <v>4845</v>
      </c>
      <c r="O219" s="19">
        <v>19095</v>
      </c>
      <c r="P219" s="46"/>
      <c r="Q219" s="46"/>
    </row>
    <row r="220" spans="1:17" ht="13.5" thickBot="1" x14ac:dyDescent="0.25">
      <c r="A220" s="74" t="s">
        <v>18</v>
      </c>
      <c r="B220" s="15">
        <v>15614</v>
      </c>
      <c r="C220" s="13">
        <v>13579</v>
      </c>
      <c r="D220" s="79">
        <v>2035</v>
      </c>
      <c r="E220" s="15">
        <v>5088</v>
      </c>
      <c r="F220" s="54">
        <v>2632</v>
      </c>
      <c r="G220" s="15">
        <v>1552</v>
      </c>
      <c r="H220" s="54">
        <v>541</v>
      </c>
      <c r="I220" s="54">
        <v>618</v>
      </c>
      <c r="J220" s="13">
        <v>1475</v>
      </c>
      <c r="K220" s="12">
        <v>6245</v>
      </c>
      <c r="L220" s="14">
        <f t="shared" si="41"/>
        <v>8280</v>
      </c>
      <c r="M220" s="15">
        <v>12099</v>
      </c>
      <c r="N220" s="13">
        <v>5159</v>
      </c>
      <c r="O220" s="19">
        <v>15213</v>
      </c>
      <c r="P220" s="46"/>
      <c r="Q220" s="46"/>
    </row>
    <row r="221" spans="1:17" ht="13.5" thickBot="1" x14ac:dyDescent="0.25">
      <c r="A221" s="75" t="s">
        <v>1</v>
      </c>
      <c r="B221" s="44">
        <f>SUM(B217:B220)</f>
        <v>82414</v>
      </c>
      <c r="C221" s="40">
        <f>SUM(C217:C220)</f>
        <v>68772</v>
      </c>
      <c r="D221" s="43">
        <f>SUM(D217:D220)</f>
        <v>13642</v>
      </c>
      <c r="E221" s="44">
        <f>SUM(E217:E220)</f>
        <v>20866</v>
      </c>
      <c r="F221" s="39">
        <f>SUM(F217:F220)</f>
        <v>17320</v>
      </c>
      <c r="G221" s="44">
        <f t="shared" ref="G221" si="42">SUM(G217:G220)</f>
        <v>7361</v>
      </c>
      <c r="H221" s="39">
        <f t="shared" ref="H221" si="43">SUM(H217:H220)</f>
        <v>2300</v>
      </c>
      <c r="I221" s="39">
        <f t="shared" ref="I221" si="44">SUM(I217:I220)</f>
        <v>4355</v>
      </c>
      <c r="J221" s="40">
        <f t="shared" ref="J221" si="45">SUM(J217:J220)</f>
        <v>5306</v>
      </c>
      <c r="K221" s="42">
        <f>SUM(K217:K220)</f>
        <v>32880</v>
      </c>
      <c r="L221" s="43">
        <f>SUM(L217:L220)</f>
        <v>46522</v>
      </c>
      <c r="M221" s="44">
        <f>SUM(M217:M220)</f>
        <v>49039</v>
      </c>
      <c r="N221" s="40">
        <f>SUM(N217:N220)</f>
        <v>20207</v>
      </c>
      <c r="O221" s="41">
        <v>75348</v>
      </c>
      <c r="P221" s="46"/>
      <c r="Q221" s="46"/>
    </row>
    <row r="222" spans="1:17" x14ac:dyDescent="0.2">
      <c r="A222" s="73">
        <v>2008</v>
      </c>
      <c r="B222" s="91"/>
      <c r="C222" s="67"/>
      <c r="D222" s="78"/>
      <c r="E222" s="25"/>
      <c r="F222" s="78"/>
      <c r="G222" s="25"/>
      <c r="H222" s="69"/>
      <c r="I222" s="69"/>
      <c r="J222" s="67"/>
      <c r="K222" s="22"/>
      <c r="L222" s="24"/>
      <c r="M222" s="25"/>
      <c r="N222" s="23"/>
      <c r="O222" s="23"/>
      <c r="P222" s="46"/>
      <c r="Q222" s="46"/>
    </row>
    <row r="223" spans="1:17" x14ac:dyDescent="0.2">
      <c r="A223" s="74" t="s">
        <v>15</v>
      </c>
      <c r="B223" s="15">
        <v>18572</v>
      </c>
      <c r="C223" s="13">
        <v>14710</v>
      </c>
      <c r="D223" s="79">
        <v>3862</v>
      </c>
      <c r="E223" s="15">
        <v>5352</v>
      </c>
      <c r="F223" s="54">
        <v>4063</v>
      </c>
      <c r="G223" s="15">
        <v>1571</v>
      </c>
      <c r="H223" s="54">
        <v>525</v>
      </c>
      <c r="I223" s="54">
        <v>595</v>
      </c>
      <c r="J223" s="13">
        <v>1501</v>
      </c>
      <c r="K223" s="12">
        <v>7914</v>
      </c>
      <c r="L223" s="14">
        <f>D223+K223</f>
        <v>11776</v>
      </c>
      <c r="M223" s="15">
        <v>12111</v>
      </c>
      <c r="N223" s="13">
        <v>5383</v>
      </c>
      <c r="O223" s="19">
        <f>(M223-N223)+L223</f>
        <v>18504</v>
      </c>
      <c r="P223" s="46"/>
      <c r="Q223" s="46"/>
    </row>
    <row r="224" spans="1:17" x14ac:dyDescent="0.2">
      <c r="A224" s="74" t="s">
        <v>16</v>
      </c>
      <c r="B224" s="15">
        <v>24023</v>
      </c>
      <c r="C224" s="13">
        <v>16808</v>
      </c>
      <c r="D224" s="79">
        <v>7215</v>
      </c>
      <c r="E224" s="15">
        <v>7198</v>
      </c>
      <c r="F224" s="54">
        <v>7229</v>
      </c>
      <c r="G224" s="15">
        <v>1808</v>
      </c>
      <c r="H224" s="54">
        <v>558</v>
      </c>
      <c r="I224" s="54">
        <v>1060</v>
      </c>
      <c r="J224" s="13">
        <v>1306</v>
      </c>
      <c r="K224" s="12">
        <v>13121</v>
      </c>
      <c r="L224" s="14">
        <f t="shared" ref="L224:L226" si="46">D224+K224</f>
        <v>20336</v>
      </c>
      <c r="M224" s="15">
        <v>13077</v>
      </c>
      <c r="N224" s="13">
        <v>5180</v>
      </c>
      <c r="O224" s="19">
        <f t="shared" ref="O224:O226" si="47">(M224-N224)+L224</f>
        <v>28233</v>
      </c>
      <c r="P224" s="46"/>
      <c r="Q224" s="46"/>
    </row>
    <row r="225" spans="1:17" x14ac:dyDescent="0.2">
      <c r="A225" s="74" t="s">
        <v>17</v>
      </c>
      <c r="B225" s="15">
        <v>22732</v>
      </c>
      <c r="C225" s="13">
        <v>20075</v>
      </c>
      <c r="D225" s="79">
        <v>2657</v>
      </c>
      <c r="E225" s="15">
        <v>6457</v>
      </c>
      <c r="F225" s="54">
        <v>7769</v>
      </c>
      <c r="G225" s="15">
        <v>2899</v>
      </c>
      <c r="H225" s="54">
        <v>705</v>
      </c>
      <c r="I225" s="54">
        <v>1570</v>
      </c>
      <c r="J225" s="13">
        <v>2034</v>
      </c>
      <c r="K225" s="12">
        <v>12192</v>
      </c>
      <c r="L225" s="14">
        <f t="shared" si="46"/>
        <v>14849</v>
      </c>
      <c r="M225" s="15">
        <v>13444</v>
      </c>
      <c r="N225" s="13">
        <v>5018</v>
      </c>
      <c r="O225" s="19">
        <f t="shared" si="47"/>
        <v>23275</v>
      </c>
      <c r="P225" s="46"/>
      <c r="Q225" s="46"/>
    </row>
    <row r="226" spans="1:17" ht="13.5" thickBot="1" x14ac:dyDescent="0.25">
      <c r="A226" s="74" t="s">
        <v>18</v>
      </c>
      <c r="B226" s="15">
        <v>15137</v>
      </c>
      <c r="C226" s="13">
        <v>11026</v>
      </c>
      <c r="D226" s="79">
        <v>4111</v>
      </c>
      <c r="E226" s="15">
        <v>5202</v>
      </c>
      <c r="F226" s="54">
        <v>4604</v>
      </c>
      <c r="G226" s="15">
        <v>1768</v>
      </c>
      <c r="H226" s="54">
        <v>563</v>
      </c>
      <c r="I226" s="54">
        <v>688</v>
      </c>
      <c r="J226" s="13">
        <v>1643</v>
      </c>
      <c r="K226" s="12">
        <v>8163</v>
      </c>
      <c r="L226" s="14">
        <f t="shared" si="46"/>
        <v>12274</v>
      </c>
      <c r="M226" s="15">
        <v>12239</v>
      </c>
      <c r="N226" s="13">
        <v>5496</v>
      </c>
      <c r="O226" s="19">
        <f t="shared" si="47"/>
        <v>19017</v>
      </c>
      <c r="P226" s="46"/>
      <c r="Q226" s="46"/>
    </row>
    <row r="227" spans="1:17" ht="13.5" thickBot="1" x14ac:dyDescent="0.25">
      <c r="A227" s="75" t="s">
        <v>1</v>
      </c>
      <c r="B227" s="44">
        <f>SUM(B223:B226)</f>
        <v>80464</v>
      </c>
      <c r="C227" s="40">
        <f>SUM(C223:C226)</f>
        <v>62619</v>
      </c>
      <c r="D227" s="43">
        <f>SUM(D223:D226)</f>
        <v>17845</v>
      </c>
      <c r="E227" s="44">
        <f>SUM(E223:E226)</f>
        <v>24209</v>
      </c>
      <c r="F227" s="39">
        <f>SUM(F223:F226)</f>
        <v>23665</v>
      </c>
      <c r="G227" s="44">
        <f t="shared" ref="G227" si="48">SUM(G223:G226)</f>
        <v>8046</v>
      </c>
      <c r="H227" s="39">
        <f t="shared" ref="H227" si="49">SUM(H223:H226)</f>
        <v>2351</v>
      </c>
      <c r="I227" s="39">
        <f t="shared" ref="I227" si="50">SUM(I223:I226)</f>
        <v>3913</v>
      </c>
      <c r="J227" s="40">
        <f t="shared" ref="J227" si="51">SUM(J223:J226)</f>
        <v>6484</v>
      </c>
      <c r="K227" s="42">
        <f>SUM(K223:K226)</f>
        <v>41390</v>
      </c>
      <c r="L227" s="43">
        <f>SUM(L223:L226)</f>
        <v>59235</v>
      </c>
      <c r="M227" s="44">
        <f>SUM(M223:M226)</f>
        <v>50871</v>
      </c>
      <c r="N227" s="40">
        <f>SUM(N223:N226)</f>
        <v>21077</v>
      </c>
      <c r="O227" s="41">
        <f>SUM(O223:O226)</f>
        <v>89029</v>
      </c>
      <c r="P227" s="46"/>
      <c r="Q227" s="46"/>
    </row>
    <row r="228" spans="1:17" x14ac:dyDescent="0.2">
      <c r="A228" s="73">
        <v>2009</v>
      </c>
      <c r="B228" s="91"/>
      <c r="C228" s="67"/>
      <c r="D228" s="78"/>
      <c r="E228" s="25"/>
      <c r="F228" s="78"/>
      <c r="G228" s="25"/>
      <c r="H228" s="69"/>
      <c r="I228" s="69"/>
      <c r="J228" s="67"/>
      <c r="K228" s="22"/>
      <c r="L228" s="24"/>
      <c r="M228" s="25"/>
      <c r="N228" s="23"/>
      <c r="O228" s="23"/>
      <c r="P228" s="46"/>
      <c r="Q228" s="46"/>
    </row>
    <row r="229" spans="1:17" x14ac:dyDescent="0.2">
      <c r="A229" s="74" t="s">
        <v>15</v>
      </c>
      <c r="B229" s="15">
        <v>18711</v>
      </c>
      <c r="C229" s="13">
        <v>14026</v>
      </c>
      <c r="D229" s="79">
        <v>4685</v>
      </c>
      <c r="E229" s="15">
        <v>5764</v>
      </c>
      <c r="F229" s="54">
        <v>4495</v>
      </c>
      <c r="G229" s="15">
        <v>1474</v>
      </c>
      <c r="H229" s="54">
        <v>515</v>
      </c>
      <c r="I229" s="54">
        <v>741</v>
      </c>
      <c r="J229" s="13">
        <v>1248</v>
      </c>
      <c r="K229" s="12">
        <v>9011</v>
      </c>
      <c r="L229" s="14">
        <f>D229+K229</f>
        <v>13696</v>
      </c>
      <c r="M229" s="15">
        <v>12309</v>
      </c>
      <c r="N229" s="13">
        <v>5441</v>
      </c>
      <c r="O229" s="19">
        <f>(M229-N229)+L229</f>
        <v>20564</v>
      </c>
      <c r="P229" s="46"/>
      <c r="Q229" s="46"/>
    </row>
    <row r="230" spans="1:17" x14ac:dyDescent="0.2">
      <c r="A230" s="74" t="s">
        <v>16</v>
      </c>
      <c r="B230" s="15">
        <v>18658</v>
      </c>
      <c r="C230" s="13">
        <v>16927</v>
      </c>
      <c r="D230" s="79">
        <v>1731</v>
      </c>
      <c r="E230" s="15">
        <v>7740</v>
      </c>
      <c r="F230" s="54">
        <v>2735</v>
      </c>
      <c r="G230" s="15">
        <v>1527</v>
      </c>
      <c r="H230" s="54">
        <v>517</v>
      </c>
      <c r="I230" s="54">
        <v>1217</v>
      </c>
      <c r="J230" s="13">
        <v>827</v>
      </c>
      <c r="K230" s="12">
        <v>9648</v>
      </c>
      <c r="L230" s="14">
        <f t="shared" ref="L230:L232" si="52">D230+K230</f>
        <v>11379</v>
      </c>
      <c r="M230" s="15">
        <v>13326</v>
      </c>
      <c r="N230" s="13">
        <v>5097</v>
      </c>
      <c r="O230" s="19">
        <f t="shared" ref="O230:O232" si="53">(M230-N230)+L230</f>
        <v>19608</v>
      </c>
      <c r="P230" s="46"/>
      <c r="Q230" s="46"/>
    </row>
    <row r="231" spans="1:17" x14ac:dyDescent="0.2">
      <c r="A231" s="74" t="s">
        <v>17</v>
      </c>
      <c r="B231" s="15">
        <v>16263</v>
      </c>
      <c r="C231" s="13">
        <v>18283</v>
      </c>
      <c r="D231" s="79">
        <v>-2020</v>
      </c>
      <c r="E231" s="15">
        <v>7588</v>
      </c>
      <c r="F231" s="54">
        <v>2268</v>
      </c>
      <c r="G231" s="15">
        <v>2311</v>
      </c>
      <c r="H231" s="54">
        <v>655</v>
      </c>
      <c r="I231" s="54">
        <v>1460</v>
      </c>
      <c r="J231" s="13">
        <v>1506</v>
      </c>
      <c r="K231" s="12">
        <v>8350</v>
      </c>
      <c r="L231" s="14">
        <f t="shared" si="52"/>
        <v>6330</v>
      </c>
      <c r="M231" s="15">
        <v>13701</v>
      </c>
      <c r="N231" s="13">
        <v>4892</v>
      </c>
      <c r="O231" s="19">
        <f t="shared" si="53"/>
        <v>15139</v>
      </c>
      <c r="P231" s="46"/>
      <c r="Q231" s="46"/>
    </row>
    <row r="232" spans="1:17" ht="13.5" thickBot="1" x14ac:dyDescent="0.25">
      <c r="A232" s="74" t="s">
        <v>18</v>
      </c>
      <c r="B232" s="15">
        <v>9436</v>
      </c>
      <c r="C232" s="13">
        <v>11638</v>
      </c>
      <c r="D232" s="79">
        <v>-2202</v>
      </c>
      <c r="E232" s="15">
        <v>5932</v>
      </c>
      <c r="F232" s="54">
        <v>-1461</v>
      </c>
      <c r="G232" s="15">
        <v>1444</v>
      </c>
      <c r="H232" s="54">
        <v>552</v>
      </c>
      <c r="I232" s="54">
        <v>701</v>
      </c>
      <c r="J232" s="13">
        <v>1295</v>
      </c>
      <c r="K232" s="12">
        <v>3176</v>
      </c>
      <c r="L232" s="14">
        <f t="shared" si="52"/>
        <v>974</v>
      </c>
      <c r="M232" s="15">
        <v>12405</v>
      </c>
      <c r="N232" s="13">
        <v>5576</v>
      </c>
      <c r="O232" s="19">
        <f t="shared" si="53"/>
        <v>7803</v>
      </c>
      <c r="P232" s="46"/>
      <c r="Q232" s="46"/>
    </row>
    <row r="233" spans="1:17" ht="13.5" thickBot="1" x14ac:dyDescent="0.25">
      <c r="A233" s="75" t="s">
        <v>1</v>
      </c>
      <c r="B233" s="44">
        <f>SUM(B229:B232)</f>
        <v>63068</v>
      </c>
      <c r="C233" s="40">
        <f>SUM(C229:C232)</f>
        <v>60874</v>
      </c>
      <c r="D233" s="43">
        <f>SUM(D229:D232)</f>
        <v>2194</v>
      </c>
      <c r="E233" s="44">
        <f>SUM(E229:E232)</f>
        <v>27024</v>
      </c>
      <c r="F233" s="39">
        <f>SUM(F229:F232)</f>
        <v>8037</v>
      </c>
      <c r="G233" s="44">
        <f t="shared" ref="G233" si="54">SUM(G229:G232)</f>
        <v>6756</v>
      </c>
      <c r="H233" s="39">
        <f t="shared" ref="H233" si="55">SUM(H229:H232)</f>
        <v>2239</v>
      </c>
      <c r="I233" s="39">
        <f t="shared" ref="I233" si="56">SUM(I229:I232)</f>
        <v>4119</v>
      </c>
      <c r="J233" s="40">
        <f t="shared" ref="J233" si="57">SUM(J229:J232)</f>
        <v>4876</v>
      </c>
      <c r="K233" s="42">
        <f>SUM(K229:K232)</f>
        <v>30185</v>
      </c>
      <c r="L233" s="43">
        <f>SUM(L229:L232)</f>
        <v>32379</v>
      </c>
      <c r="M233" s="44">
        <f>SUM(M229:M232)</f>
        <v>51741</v>
      </c>
      <c r="N233" s="40">
        <f>SUM(N229:N232)</f>
        <v>21006</v>
      </c>
      <c r="O233" s="41">
        <f>SUM(O229:O232)</f>
        <v>63114</v>
      </c>
      <c r="P233" s="46"/>
      <c r="Q233" s="46"/>
    </row>
    <row r="234" spans="1:17" x14ac:dyDescent="0.2">
      <c r="A234" s="73">
        <v>2010</v>
      </c>
      <c r="B234" s="91"/>
      <c r="C234" s="67"/>
      <c r="D234" s="78"/>
      <c r="E234" s="25"/>
      <c r="F234" s="78"/>
      <c r="G234" s="25"/>
      <c r="H234" s="69"/>
      <c r="I234" s="69"/>
      <c r="J234" s="67"/>
      <c r="K234" s="22"/>
      <c r="L234" s="24"/>
      <c r="M234" s="25"/>
      <c r="N234" s="23"/>
      <c r="O234" s="23"/>
      <c r="P234" s="46"/>
      <c r="Q234" s="46"/>
    </row>
    <row r="235" spans="1:17" x14ac:dyDescent="0.2">
      <c r="A235" s="74" t="s">
        <v>15</v>
      </c>
      <c r="B235" s="15">
        <v>15008</v>
      </c>
      <c r="C235" s="13">
        <v>14860</v>
      </c>
      <c r="D235" s="79">
        <v>148</v>
      </c>
      <c r="E235" s="15">
        <v>6765</v>
      </c>
      <c r="F235" s="54">
        <v>-141</v>
      </c>
      <c r="G235" s="15">
        <v>1450</v>
      </c>
      <c r="H235" s="54">
        <v>531</v>
      </c>
      <c r="I235" s="54">
        <v>668</v>
      </c>
      <c r="J235" s="13">
        <v>1313</v>
      </c>
      <c r="K235" s="12">
        <v>5311</v>
      </c>
      <c r="L235" s="14">
        <f>D235+K235</f>
        <v>5459</v>
      </c>
      <c r="M235" s="15">
        <v>12262</v>
      </c>
      <c r="N235" s="13">
        <v>5177</v>
      </c>
      <c r="O235" s="19">
        <f>(M235-N235)+L235</f>
        <v>12544</v>
      </c>
      <c r="P235" s="46"/>
      <c r="Q235" s="46"/>
    </row>
    <row r="236" spans="1:17" x14ac:dyDescent="0.2">
      <c r="A236" s="74" t="s">
        <v>16</v>
      </c>
      <c r="B236" s="15">
        <v>17251</v>
      </c>
      <c r="C236" s="13">
        <v>16448</v>
      </c>
      <c r="D236" s="79">
        <v>803</v>
      </c>
      <c r="E236" s="15">
        <v>9732</v>
      </c>
      <c r="F236" s="54">
        <v>-647</v>
      </c>
      <c r="G236" s="15">
        <v>1731</v>
      </c>
      <c r="H236" s="54">
        <v>562</v>
      </c>
      <c r="I236" s="54">
        <v>1211</v>
      </c>
      <c r="J236" s="13">
        <v>1082</v>
      </c>
      <c r="K236" s="12">
        <v>8003</v>
      </c>
      <c r="L236" s="14">
        <f t="shared" ref="L236:L238" si="58">D236+K236</f>
        <v>8806</v>
      </c>
      <c r="M236" s="15">
        <v>13169</v>
      </c>
      <c r="N236" s="13">
        <v>5038</v>
      </c>
      <c r="O236" s="19">
        <f t="shared" ref="O236:O238" si="59">(M236-N236)+L236</f>
        <v>16937</v>
      </c>
      <c r="P236" s="46"/>
      <c r="Q236" s="46"/>
    </row>
    <row r="237" spans="1:17" x14ac:dyDescent="0.2">
      <c r="A237" s="74" t="s">
        <v>17</v>
      </c>
      <c r="B237" s="15">
        <v>16766</v>
      </c>
      <c r="C237" s="17">
        <v>16767</v>
      </c>
      <c r="D237" s="79">
        <v>-1</v>
      </c>
      <c r="E237" s="18">
        <v>9485</v>
      </c>
      <c r="F237" s="65">
        <v>-1794</v>
      </c>
      <c r="G237" s="18">
        <v>2169</v>
      </c>
      <c r="H237" s="65">
        <v>658</v>
      </c>
      <c r="I237" s="65">
        <v>2002</v>
      </c>
      <c r="J237" s="17">
        <v>825</v>
      </c>
      <c r="K237" s="12">
        <v>6866</v>
      </c>
      <c r="L237" s="14">
        <f t="shared" si="58"/>
        <v>6865</v>
      </c>
      <c r="M237" s="18">
        <v>13218</v>
      </c>
      <c r="N237" s="17">
        <v>5121</v>
      </c>
      <c r="O237" s="19">
        <f t="shared" si="59"/>
        <v>14962</v>
      </c>
      <c r="P237" s="46"/>
      <c r="Q237" s="46"/>
    </row>
    <row r="238" spans="1:17" ht="13.5" thickBot="1" x14ac:dyDescent="0.25">
      <c r="A238" s="74" t="s">
        <v>18</v>
      </c>
      <c r="B238" s="18">
        <v>12428</v>
      </c>
      <c r="C238" s="17">
        <v>11098</v>
      </c>
      <c r="D238" s="79">
        <v>1330</v>
      </c>
      <c r="E238" s="18">
        <v>6675</v>
      </c>
      <c r="F238" s="65">
        <v>-6587</v>
      </c>
      <c r="G238" s="18">
        <v>1530</v>
      </c>
      <c r="H238" s="65">
        <v>544</v>
      </c>
      <c r="I238" s="65">
        <v>907</v>
      </c>
      <c r="J238" s="17">
        <v>1167</v>
      </c>
      <c r="K238" s="12">
        <v>-1079</v>
      </c>
      <c r="L238" s="14">
        <f t="shared" si="58"/>
        <v>251</v>
      </c>
      <c r="M238" s="18">
        <v>12221</v>
      </c>
      <c r="N238" s="17">
        <v>5454</v>
      </c>
      <c r="O238" s="19">
        <f t="shared" si="59"/>
        <v>7018</v>
      </c>
      <c r="P238" s="46"/>
      <c r="Q238" s="46"/>
    </row>
    <row r="239" spans="1:17" ht="13.5" thickBot="1" x14ac:dyDescent="0.25">
      <c r="A239" s="75" t="s">
        <v>1</v>
      </c>
      <c r="B239" s="44">
        <f>SUM(B235:B238)</f>
        <v>61453</v>
      </c>
      <c r="C239" s="40">
        <f>SUM(C235:C238)</f>
        <v>59173</v>
      </c>
      <c r="D239" s="43">
        <f>SUM(D235:D238)</f>
        <v>2280</v>
      </c>
      <c r="E239" s="44">
        <f>SUM(E235:E238)</f>
        <v>32657</v>
      </c>
      <c r="F239" s="39">
        <f>SUM(F235:F238)</f>
        <v>-9169</v>
      </c>
      <c r="G239" s="44">
        <f t="shared" ref="G239" si="60">SUM(G235:G238)</f>
        <v>6880</v>
      </c>
      <c r="H239" s="39">
        <f t="shared" ref="H239" si="61">SUM(H235:H238)</f>
        <v>2295</v>
      </c>
      <c r="I239" s="39">
        <f t="shared" ref="I239" si="62">SUM(I235:I238)</f>
        <v>4788</v>
      </c>
      <c r="J239" s="40">
        <f t="shared" ref="J239" si="63">SUM(J235:J238)</f>
        <v>4387</v>
      </c>
      <c r="K239" s="42">
        <f>SUM(K235:K238)</f>
        <v>19101</v>
      </c>
      <c r="L239" s="43">
        <f>SUM(L235:L238)</f>
        <v>21381</v>
      </c>
      <c r="M239" s="44">
        <f>SUM(M235:M238)</f>
        <v>50870</v>
      </c>
      <c r="N239" s="40">
        <f>SUM(N235:N238)</f>
        <v>20790</v>
      </c>
      <c r="O239" s="41">
        <f>SUM(O235:O238)</f>
        <v>51461</v>
      </c>
      <c r="P239" s="46"/>
      <c r="Q239" s="46"/>
    </row>
    <row r="240" spans="1:17" x14ac:dyDescent="0.2">
      <c r="A240" s="73">
        <v>2011</v>
      </c>
      <c r="B240" s="91"/>
      <c r="C240" s="26"/>
      <c r="D240" s="78"/>
      <c r="E240" s="25"/>
      <c r="F240" s="78"/>
      <c r="G240" s="25"/>
      <c r="H240" s="69"/>
      <c r="I240" s="69"/>
      <c r="J240" s="67"/>
      <c r="K240" s="22"/>
      <c r="L240" s="24"/>
      <c r="M240" s="25"/>
      <c r="N240" s="23"/>
      <c r="O240" s="23"/>
      <c r="P240" s="46"/>
      <c r="Q240" s="46"/>
    </row>
    <row r="241" spans="1:17" x14ac:dyDescent="0.2">
      <c r="A241" s="74" t="s">
        <v>15</v>
      </c>
      <c r="B241" s="15">
        <v>15768</v>
      </c>
      <c r="C241" s="13">
        <v>12608</v>
      </c>
      <c r="D241" s="79">
        <v>3160</v>
      </c>
      <c r="E241" s="15">
        <v>5917</v>
      </c>
      <c r="F241" s="54">
        <v>-220</v>
      </c>
      <c r="G241" s="15">
        <v>1617</v>
      </c>
      <c r="H241" s="54">
        <v>545</v>
      </c>
      <c r="I241" s="54">
        <v>878</v>
      </c>
      <c r="J241" s="13">
        <v>1284</v>
      </c>
      <c r="K241" s="12">
        <v>4413</v>
      </c>
      <c r="L241" s="14">
        <f>D241+K241</f>
        <v>7573</v>
      </c>
      <c r="M241" s="15">
        <v>12208</v>
      </c>
      <c r="N241" s="13">
        <v>5594</v>
      </c>
      <c r="O241" s="19">
        <f>(M241-N241)+L241</f>
        <v>14187</v>
      </c>
      <c r="P241" s="46"/>
      <c r="Q241" s="46"/>
    </row>
    <row r="242" spans="1:17" x14ac:dyDescent="0.2">
      <c r="A242" s="74" t="s">
        <v>16</v>
      </c>
      <c r="B242" s="15">
        <v>19013</v>
      </c>
      <c r="C242" s="13">
        <v>15059</v>
      </c>
      <c r="D242" s="79">
        <v>3954</v>
      </c>
      <c r="E242" s="15">
        <v>8387</v>
      </c>
      <c r="F242" s="54">
        <v>140</v>
      </c>
      <c r="G242" s="15">
        <v>1485</v>
      </c>
      <c r="H242" s="54">
        <v>552</v>
      </c>
      <c r="I242" s="54">
        <v>1627</v>
      </c>
      <c r="J242" s="13">
        <v>410</v>
      </c>
      <c r="K242" s="12">
        <v>8117</v>
      </c>
      <c r="L242" s="14">
        <f t="shared" ref="L242:L244" si="64">D242+K242</f>
        <v>12071</v>
      </c>
      <c r="M242" s="15">
        <v>13214</v>
      </c>
      <c r="N242" s="13">
        <v>5177</v>
      </c>
      <c r="O242" s="19">
        <f t="shared" ref="O242:O244" si="65">(M242-N242)+L242</f>
        <v>20108</v>
      </c>
      <c r="P242" s="46"/>
      <c r="Q242" s="46"/>
    </row>
    <row r="243" spans="1:17" s="50" customFormat="1" x14ac:dyDescent="0.2">
      <c r="A243" s="76" t="s">
        <v>17</v>
      </c>
      <c r="B243" s="15">
        <v>22147</v>
      </c>
      <c r="C243" s="58">
        <v>18189</v>
      </c>
      <c r="D243" s="82">
        <v>3958</v>
      </c>
      <c r="E243" s="15">
        <v>8971</v>
      </c>
      <c r="F243" s="70">
        <v>257</v>
      </c>
      <c r="G243" s="15">
        <v>3128</v>
      </c>
      <c r="H243" s="54">
        <v>655</v>
      </c>
      <c r="I243" s="54">
        <v>1886</v>
      </c>
      <c r="J243" s="13">
        <v>1897</v>
      </c>
      <c r="K243" s="107">
        <v>7331</v>
      </c>
      <c r="L243" s="14">
        <f t="shared" si="64"/>
        <v>11289</v>
      </c>
      <c r="M243" s="15">
        <v>13410</v>
      </c>
      <c r="N243" s="13">
        <v>5123</v>
      </c>
      <c r="O243" s="19">
        <f t="shared" si="65"/>
        <v>19576</v>
      </c>
      <c r="P243" s="46"/>
      <c r="Q243" s="46"/>
    </row>
    <row r="244" spans="1:17" ht="13.5" thickBot="1" x14ac:dyDescent="0.25">
      <c r="A244" s="74" t="s">
        <v>18</v>
      </c>
      <c r="B244" s="15">
        <v>15797</v>
      </c>
      <c r="C244" s="13">
        <v>10901</v>
      </c>
      <c r="D244" s="79">
        <v>4896</v>
      </c>
      <c r="E244" s="15">
        <v>7689</v>
      </c>
      <c r="F244" s="54">
        <v>1513</v>
      </c>
      <c r="G244" s="15">
        <v>1666</v>
      </c>
      <c r="H244" s="54">
        <v>532</v>
      </c>
      <c r="I244" s="54">
        <v>808</v>
      </c>
      <c r="J244" s="13">
        <v>1390</v>
      </c>
      <c r="K244" s="12">
        <v>7812</v>
      </c>
      <c r="L244" s="14">
        <f t="shared" si="64"/>
        <v>12708</v>
      </c>
      <c r="M244" s="15">
        <v>12231</v>
      </c>
      <c r="N244" s="13">
        <v>5374</v>
      </c>
      <c r="O244" s="19">
        <f t="shared" si="65"/>
        <v>19565</v>
      </c>
      <c r="P244" s="46"/>
      <c r="Q244" s="46"/>
    </row>
    <row r="245" spans="1:17" ht="13.5" thickBot="1" x14ac:dyDescent="0.25">
      <c r="A245" s="75" t="s">
        <v>1</v>
      </c>
      <c r="B245" s="44">
        <f>SUM(B241:B244)</f>
        <v>72725</v>
      </c>
      <c r="C245" s="40">
        <f>SUM(C241:C244)</f>
        <v>56757</v>
      </c>
      <c r="D245" s="43">
        <f>SUM(D241:D244)</f>
        <v>15968</v>
      </c>
      <c r="E245" s="44">
        <f>SUM(E241:E244)</f>
        <v>30964</v>
      </c>
      <c r="F245" s="39">
        <f>SUM(F241:F244)</f>
        <v>1690</v>
      </c>
      <c r="G245" s="44">
        <f t="shared" ref="G245" si="66">SUM(G241:G244)</f>
        <v>7896</v>
      </c>
      <c r="H245" s="39">
        <f t="shared" ref="H245" si="67">SUM(H241:H244)</f>
        <v>2284</v>
      </c>
      <c r="I245" s="39">
        <f t="shared" ref="I245" si="68">SUM(I241:I244)</f>
        <v>5199</v>
      </c>
      <c r="J245" s="40">
        <f t="shared" ref="J245" si="69">SUM(J241:J244)</f>
        <v>4981</v>
      </c>
      <c r="K245" s="42">
        <f>SUM(K241:K244)</f>
        <v>27673</v>
      </c>
      <c r="L245" s="43">
        <f>SUM(L241:L244)</f>
        <v>43641</v>
      </c>
      <c r="M245" s="44">
        <f>SUM(M241:M244)</f>
        <v>51063</v>
      </c>
      <c r="N245" s="40">
        <f>SUM(N241:N244)</f>
        <v>21268</v>
      </c>
      <c r="O245" s="41">
        <f>SUM(O241:O244)</f>
        <v>73436</v>
      </c>
      <c r="P245" s="46"/>
      <c r="Q245" s="46"/>
    </row>
    <row r="246" spans="1:17" x14ac:dyDescent="0.2">
      <c r="A246" s="73">
        <v>2012</v>
      </c>
      <c r="B246" s="91"/>
      <c r="C246" s="26"/>
      <c r="D246" s="78"/>
      <c r="E246" s="25"/>
      <c r="F246" s="78"/>
      <c r="G246" s="25"/>
      <c r="H246" s="69"/>
      <c r="I246" s="69"/>
      <c r="J246" s="67"/>
      <c r="K246" s="22"/>
      <c r="L246" s="24"/>
      <c r="M246" s="25"/>
      <c r="N246" s="23"/>
      <c r="O246" s="23"/>
      <c r="P246" s="46"/>
      <c r="Q246" s="46"/>
    </row>
    <row r="247" spans="1:17" x14ac:dyDescent="0.2">
      <c r="A247" s="74" t="s">
        <v>15</v>
      </c>
      <c r="B247" s="15">
        <v>22632</v>
      </c>
      <c r="C247" s="13">
        <v>12201</v>
      </c>
      <c r="D247" s="79">
        <v>10431</v>
      </c>
      <c r="E247" s="15">
        <v>7518</v>
      </c>
      <c r="F247" s="54">
        <v>1585</v>
      </c>
      <c r="G247" s="15">
        <v>1654</v>
      </c>
      <c r="H247" s="85">
        <v>517</v>
      </c>
      <c r="I247" s="54">
        <v>801</v>
      </c>
      <c r="J247" s="13">
        <v>1370</v>
      </c>
      <c r="K247" s="12">
        <v>7733</v>
      </c>
      <c r="L247" s="14">
        <f>D247+K247</f>
        <v>18164</v>
      </c>
      <c r="M247" s="15">
        <v>12410</v>
      </c>
      <c r="N247" s="13">
        <v>5720</v>
      </c>
      <c r="O247" s="19">
        <f>(M247-N247)+L247</f>
        <v>24854</v>
      </c>
      <c r="P247" s="46"/>
      <c r="Q247" s="46"/>
    </row>
    <row r="248" spans="1:17" x14ac:dyDescent="0.2">
      <c r="A248" s="74" t="s">
        <v>16</v>
      </c>
      <c r="B248" s="15">
        <v>26008</v>
      </c>
      <c r="C248" s="13">
        <v>17641</v>
      </c>
      <c r="D248" s="79">
        <v>8367</v>
      </c>
      <c r="E248" s="15">
        <v>10385</v>
      </c>
      <c r="F248" s="54">
        <v>3141</v>
      </c>
      <c r="G248" s="15">
        <v>1777</v>
      </c>
      <c r="H248" s="85">
        <v>516</v>
      </c>
      <c r="I248" s="54">
        <v>1486</v>
      </c>
      <c r="J248" s="13">
        <v>807</v>
      </c>
      <c r="K248" s="12">
        <v>12719</v>
      </c>
      <c r="L248" s="14">
        <f t="shared" ref="L248:L250" si="70">D248+K248</f>
        <v>21086</v>
      </c>
      <c r="M248" s="15">
        <v>13290</v>
      </c>
      <c r="N248" s="13">
        <v>5336</v>
      </c>
      <c r="O248" s="19">
        <f t="shared" ref="O248:O250" si="71">(M248-N248)+L248</f>
        <v>29040</v>
      </c>
      <c r="P248" s="46"/>
      <c r="Q248" s="46"/>
    </row>
    <row r="249" spans="1:17" x14ac:dyDescent="0.2">
      <c r="A249" s="74" t="s">
        <v>17</v>
      </c>
      <c r="B249" s="15">
        <v>25552</v>
      </c>
      <c r="C249" s="13">
        <v>15767</v>
      </c>
      <c r="D249" s="79">
        <v>9785</v>
      </c>
      <c r="E249" s="18">
        <v>9082</v>
      </c>
      <c r="F249" s="54">
        <v>1865</v>
      </c>
      <c r="G249" s="18">
        <v>2875</v>
      </c>
      <c r="H249" s="92">
        <v>640</v>
      </c>
      <c r="I249" s="65">
        <v>2007</v>
      </c>
      <c r="J249" s="17">
        <v>1508</v>
      </c>
      <c r="K249" s="12">
        <v>9439</v>
      </c>
      <c r="L249" s="14">
        <f t="shared" si="70"/>
        <v>19224</v>
      </c>
      <c r="M249" s="15">
        <v>14059</v>
      </c>
      <c r="N249" s="13">
        <v>5274</v>
      </c>
      <c r="O249" s="19">
        <f t="shared" si="71"/>
        <v>28009</v>
      </c>
      <c r="P249" s="46"/>
      <c r="Q249" s="46"/>
    </row>
    <row r="250" spans="1:17" ht="13.5" thickBot="1" x14ac:dyDescent="0.25">
      <c r="A250" s="74" t="s">
        <v>18</v>
      </c>
      <c r="B250" s="15">
        <v>15730</v>
      </c>
      <c r="C250" s="13">
        <v>8026</v>
      </c>
      <c r="D250" s="79">
        <v>7704</v>
      </c>
      <c r="E250" s="18">
        <v>9107</v>
      </c>
      <c r="F250" s="54">
        <v>-360</v>
      </c>
      <c r="G250" s="18">
        <v>1502</v>
      </c>
      <c r="H250" s="92">
        <v>516</v>
      </c>
      <c r="I250" s="65">
        <v>757</v>
      </c>
      <c r="J250" s="17">
        <v>1261</v>
      </c>
      <c r="K250" s="12">
        <v>7486</v>
      </c>
      <c r="L250" s="14">
        <f t="shared" si="70"/>
        <v>15190</v>
      </c>
      <c r="M250" s="15">
        <v>12890</v>
      </c>
      <c r="N250" s="13">
        <v>5675</v>
      </c>
      <c r="O250" s="19">
        <f t="shared" si="71"/>
        <v>22405</v>
      </c>
      <c r="P250" s="46"/>
      <c r="Q250" s="46"/>
    </row>
    <row r="251" spans="1:17" ht="13.5" thickBot="1" x14ac:dyDescent="0.25">
      <c r="A251" s="75" t="s">
        <v>1</v>
      </c>
      <c r="B251" s="44">
        <f>SUM(B247:B250)</f>
        <v>89922</v>
      </c>
      <c r="C251" s="40">
        <f>SUM(C247:C250)</f>
        <v>53635</v>
      </c>
      <c r="D251" s="43">
        <f>SUM(D247:D250)</f>
        <v>36287</v>
      </c>
      <c r="E251" s="44">
        <f>SUM(E247:E250)</f>
        <v>36092</v>
      </c>
      <c r="F251" s="39">
        <f>SUM(F247:F250)</f>
        <v>6231</v>
      </c>
      <c r="G251" s="44">
        <f t="shared" ref="G251" si="72">SUM(G247:G250)</f>
        <v>7808</v>
      </c>
      <c r="H251" s="39">
        <f t="shared" ref="H251" si="73">SUM(H247:H250)</f>
        <v>2189</v>
      </c>
      <c r="I251" s="39">
        <f t="shared" ref="I251" si="74">SUM(I247:I250)</f>
        <v>5051</v>
      </c>
      <c r="J251" s="40">
        <f t="shared" ref="J251" si="75">SUM(J247:J250)</f>
        <v>4946</v>
      </c>
      <c r="K251" s="42">
        <f>SUM(K247:K250)</f>
        <v>37377</v>
      </c>
      <c r="L251" s="43">
        <f>SUM(L247:L250)</f>
        <v>73664</v>
      </c>
      <c r="M251" s="44">
        <f>SUM(M247:M250)</f>
        <v>52649</v>
      </c>
      <c r="N251" s="40">
        <f>SUM(N247:N250)</f>
        <v>22005</v>
      </c>
      <c r="O251" s="41">
        <f>SUM(O247:O250)</f>
        <v>104308</v>
      </c>
      <c r="P251" s="46"/>
      <c r="Q251" s="46"/>
    </row>
    <row r="252" spans="1:17" x14ac:dyDescent="0.2">
      <c r="A252" s="73">
        <v>2013</v>
      </c>
      <c r="B252" s="25"/>
      <c r="C252" s="67"/>
      <c r="D252" s="48"/>
      <c r="E252" s="25"/>
      <c r="F252" s="69"/>
      <c r="G252" s="25"/>
      <c r="H252" s="69"/>
      <c r="I252" s="69"/>
      <c r="J252" s="67"/>
      <c r="K252" s="108"/>
      <c r="L252" s="49"/>
      <c r="M252" s="25"/>
      <c r="N252" s="67"/>
      <c r="O252" s="77"/>
      <c r="P252" s="46"/>
      <c r="Q252" s="46"/>
    </row>
    <row r="253" spans="1:17" x14ac:dyDescent="0.2">
      <c r="A253" s="74" t="s">
        <v>15</v>
      </c>
      <c r="B253" s="15">
        <v>21438</v>
      </c>
      <c r="C253" s="13">
        <v>11692</v>
      </c>
      <c r="D253" s="79">
        <v>9746</v>
      </c>
      <c r="E253" s="15">
        <v>8093</v>
      </c>
      <c r="F253" s="54">
        <v>5274</v>
      </c>
      <c r="G253" s="15">
        <v>1569</v>
      </c>
      <c r="H253" s="85">
        <v>533</v>
      </c>
      <c r="I253" s="54">
        <v>752</v>
      </c>
      <c r="J253" s="13">
        <v>1350</v>
      </c>
      <c r="K253" s="12">
        <v>12017</v>
      </c>
      <c r="L253" s="14">
        <f>D253+K253</f>
        <v>21763</v>
      </c>
      <c r="M253" s="15">
        <v>12676</v>
      </c>
      <c r="N253" s="13">
        <v>5937</v>
      </c>
      <c r="O253" s="19">
        <f>(M253-N253)+L253</f>
        <v>28502</v>
      </c>
      <c r="P253" s="46"/>
      <c r="Q253" s="46"/>
    </row>
    <row r="254" spans="1:17" x14ac:dyDescent="0.2">
      <c r="A254" s="74" t="s">
        <v>16</v>
      </c>
      <c r="B254" s="15">
        <v>29833</v>
      </c>
      <c r="C254" s="13">
        <v>18470</v>
      </c>
      <c r="D254" s="79">
        <v>11363</v>
      </c>
      <c r="E254" s="18">
        <v>10583</v>
      </c>
      <c r="F254" s="54">
        <v>7361</v>
      </c>
      <c r="G254" s="18">
        <v>1710</v>
      </c>
      <c r="H254" s="92">
        <v>529</v>
      </c>
      <c r="I254" s="65">
        <v>1428</v>
      </c>
      <c r="J254" s="17">
        <v>811</v>
      </c>
      <c r="K254" s="12">
        <v>17133</v>
      </c>
      <c r="L254" s="14">
        <f t="shared" ref="L254:L256" si="76">D254+K254</f>
        <v>28496</v>
      </c>
      <c r="M254" s="15">
        <v>13463</v>
      </c>
      <c r="N254" s="13">
        <v>5522</v>
      </c>
      <c r="O254" s="19">
        <f t="shared" ref="O254:O256" si="77">(M254-N254)+L254</f>
        <v>36437</v>
      </c>
      <c r="P254" s="46"/>
      <c r="Q254" s="46"/>
    </row>
    <row r="255" spans="1:17" x14ac:dyDescent="0.2">
      <c r="A255" s="74" t="s">
        <v>17</v>
      </c>
      <c r="B255" s="15">
        <v>25511</v>
      </c>
      <c r="C255" s="13">
        <v>15277</v>
      </c>
      <c r="D255" s="79">
        <v>10234</v>
      </c>
      <c r="E255" s="18">
        <v>9154</v>
      </c>
      <c r="F255" s="65">
        <v>4847</v>
      </c>
      <c r="G255" s="18">
        <v>2451</v>
      </c>
      <c r="H255" s="92">
        <v>623</v>
      </c>
      <c r="I255" s="65">
        <v>2282</v>
      </c>
      <c r="J255" s="17">
        <v>792</v>
      </c>
      <c r="K255" s="12">
        <v>13209</v>
      </c>
      <c r="L255" s="14">
        <f t="shared" si="76"/>
        <v>23443</v>
      </c>
      <c r="M255" s="15">
        <v>14099</v>
      </c>
      <c r="N255" s="13">
        <v>5442</v>
      </c>
      <c r="O255" s="19">
        <f t="shared" si="77"/>
        <v>32100</v>
      </c>
      <c r="P255" s="46"/>
      <c r="Q255" s="46"/>
    </row>
    <row r="256" spans="1:17" ht="13.5" thickBot="1" x14ac:dyDescent="0.25">
      <c r="A256" s="74" t="s">
        <v>18</v>
      </c>
      <c r="B256" s="15">
        <v>16387</v>
      </c>
      <c r="C256" s="13">
        <v>10900</v>
      </c>
      <c r="D256" s="79">
        <v>5487</v>
      </c>
      <c r="E256" s="15">
        <v>8802</v>
      </c>
      <c r="F256" s="54">
        <v>1063</v>
      </c>
      <c r="G256" s="15">
        <v>1576</v>
      </c>
      <c r="H256" s="85">
        <v>527</v>
      </c>
      <c r="I256" s="54">
        <v>792</v>
      </c>
      <c r="J256" s="13">
        <v>1311</v>
      </c>
      <c r="K256" s="12">
        <v>8554</v>
      </c>
      <c r="L256" s="14">
        <f t="shared" si="76"/>
        <v>14041</v>
      </c>
      <c r="M256" s="15">
        <v>13190</v>
      </c>
      <c r="N256" s="13">
        <v>5945</v>
      </c>
      <c r="O256" s="19">
        <f t="shared" si="77"/>
        <v>21286</v>
      </c>
      <c r="P256" s="46"/>
      <c r="Q256" s="46"/>
    </row>
    <row r="257" spans="1:17" ht="13.5" thickBot="1" x14ac:dyDescent="0.25">
      <c r="A257" s="75" t="s">
        <v>1</v>
      </c>
      <c r="B257" s="44">
        <f>SUM(B253:B256)</f>
        <v>93169</v>
      </c>
      <c r="C257" s="40">
        <f>SUM(C253:C256)</f>
        <v>56339</v>
      </c>
      <c r="D257" s="43">
        <f>SUM(D253:D256)</f>
        <v>36830</v>
      </c>
      <c r="E257" s="44">
        <f>SUM(E253:E256)</f>
        <v>36632</v>
      </c>
      <c r="F257" s="39">
        <f>SUM(F253:F256)</f>
        <v>18545</v>
      </c>
      <c r="G257" s="44">
        <f t="shared" ref="G257" si="78">SUM(G253:G256)</f>
        <v>7306</v>
      </c>
      <c r="H257" s="39">
        <f t="shared" ref="H257" si="79">SUM(H253:H256)</f>
        <v>2212</v>
      </c>
      <c r="I257" s="39">
        <f t="shared" ref="I257" si="80">SUM(I253:I256)</f>
        <v>5254</v>
      </c>
      <c r="J257" s="40">
        <f t="shared" ref="J257" si="81">SUM(J253:J256)</f>
        <v>4264</v>
      </c>
      <c r="K257" s="42">
        <f>SUM(K253:K256)</f>
        <v>50913</v>
      </c>
      <c r="L257" s="43">
        <f>SUM(L253:L256)</f>
        <v>87743</v>
      </c>
      <c r="M257" s="44">
        <f>SUM(M253:M256)</f>
        <v>53428</v>
      </c>
      <c r="N257" s="40">
        <f>SUM(N253:N256)</f>
        <v>22846</v>
      </c>
      <c r="O257" s="41">
        <f>SUM(O253:O256)</f>
        <v>118325</v>
      </c>
      <c r="P257" s="46"/>
      <c r="Q257" s="46"/>
    </row>
    <row r="258" spans="1:17" x14ac:dyDescent="0.2">
      <c r="A258" s="73">
        <v>2014</v>
      </c>
      <c r="B258" s="25"/>
      <c r="C258" s="67"/>
      <c r="D258" s="48"/>
      <c r="E258" s="25"/>
      <c r="F258" s="69"/>
      <c r="G258" s="25"/>
      <c r="H258" s="69"/>
      <c r="I258" s="69"/>
      <c r="J258" s="67"/>
      <c r="K258" s="108"/>
      <c r="L258" s="49"/>
      <c r="M258" s="25"/>
      <c r="N258" s="67"/>
      <c r="O258" s="77"/>
      <c r="P258" s="46"/>
      <c r="Q258" s="46"/>
    </row>
    <row r="259" spans="1:17" x14ac:dyDescent="0.2">
      <c r="A259" s="74" t="s">
        <v>15</v>
      </c>
      <c r="B259" s="15">
        <v>22290</v>
      </c>
      <c r="C259" s="13">
        <v>13522</v>
      </c>
      <c r="D259" s="79">
        <v>8768</v>
      </c>
      <c r="E259" s="15">
        <v>10350</v>
      </c>
      <c r="F259" s="54">
        <v>1368</v>
      </c>
      <c r="G259" s="15">
        <v>1773</v>
      </c>
      <c r="H259" s="85">
        <v>533</v>
      </c>
      <c r="I259" s="54">
        <v>768</v>
      </c>
      <c r="J259" s="13">
        <v>1538</v>
      </c>
      <c r="K259" s="12">
        <v>10180</v>
      </c>
      <c r="L259" s="14">
        <f>D259+K259</f>
        <v>18948</v>
      </c>
      <c r="M259" s="15">
        <v>13265</v>
      </c>
      <c r="N259" s="13">
        <v>5690</v>
      </c>
      <c r="O259" s="19">
        <f>(M259-N259)+L259</f>
        <v>26523</v>
      </c>
      <c r="P259" s="46"/>
      <c r="Q259" s="46"/>
    </row>
    <row r="260" spans="1:17" x14ac:dyDescent="0.2">
      <c r="A260" s="74" t="s">
        <v>16</v>
      </c>
      <c r="B260" s="15">
        <v>31613</v>
      </c>
      <c r="C260" s="13">
        <v>20720</v>
      </c>
      <c r="D260" s="79">
        <v>10893</v>
      </c>
      <c r="E260" s="18">
        <v>12752</v>
      </c>
      <c r="F260" s="65">
        <v>297</v>
      </c>
      <c r="G260" s="18">
        <v>1792</v>
      </c>
      <c r="H260" s="92">
        <v>534</v>
      </c>
      <c r="I260" s="65">
        <v>1418</v>
      </c>
      <c r="J260" s="17">
        <v>908</v>
      </c>
      <c r="K260" s="12">
        <v>12141</v>
      </c>
      <c r="L260" s="14">
        <f t="shared" ref="L260:L262" si="82">D260+K260</f>
        <v>23034</v>
      </c>
      <c r="M260" s="18">
        <v>14238</v>
      </c>
      <c r="N260" s="17">
        <v>5673</v>
      </c>
      <c r="O260" s="19">
        <f t="shared" ref="O260:O262" si="83">(M260-N260)+L260</f>
        <v>31599</v>
      </c>
      <c r="P260" s="46"/>
      <c r="Q260" s="46"/>
    </row>
    <row r="261" spans="1:17" x14ac:dyDescent="0.2">
      <c r="A261" s="74" t="s">
        <v>17</v>
      </c>
      <c r="B261" s="15">
        <v>22189</v>
      </c>
      <c r="C261" s="13">
        <v>15803</v>
      </c>
      <c r="D261" s="79">
        <v>6386</v>
      </c>
      <c r="E261" s="18">
        <v>10274</v>
      </c>
      <c r="F261" s="65">
        <v>14</v>
      </c>
      <c r="G261" s="18">
        <v>2889</v>
      </c>
      <c r="H261" s="92">
        <v>644</v>
      </c>
      <c r="I261" s="65">
        <v>2180</v>
      </c>
      <c r="J261" s="17">
        <v>1353</v>
      </c>
      <c r="K261" s="12">
        <v>8935</v>
      </c>
      <c r="L261" s="14">
        <f t="shared" si="82"/>
        <v>15321</v>
      </c>
      <c r="M261" s="18">
        <v>15003</v>
      </c>
      <c r="N261" s="17">
        <v>5683</v>
      </c>
      <c r="O261" s="19">
        <f t="shared" si="83"/>
        <v>24641</v>
      </c>
      <c r="P261" s="46"/>
      <c r="Q261" s="46"/>
    </row>
    <row r="262" spans="1:17" ht="13.5" thickBot="1" x14ac:dyDescent="0.25">
      <c r="A262" s="74" t="s">
        <v>18</v>
      </c>
      <c r="B262" s="15">
        <v>14650</v>
      </c>
      <c r="C262" s="13">
        <v>11574</v>
      </c>
      <c r="D262" s="79">
        <v>3076</v>
      </c>
      <c r="E262" s="18">
        <v>9147</v>
      </c>
      <c r="F262" s="65">
        <v>-5608</v>
      </c>
      <c r="G262" s="18">
        <v>1750</v>
      </c>
      <c r="H262" s="92">
        <v>513</v>
      </c>
      <c r="I262" s="65">
        <v>840</v>
      </c>
      <c r="J262" s="17">
        <v>1423</v>
      </c>
      <c r="K262" s="12">
        <v>2116</v>
      </c>
      <c r="L262" s="14">
        <f t="shared" si="82"/>
        <v>5192</v>
      </c>
      <c r="M262" s="18">
        <v>13330</v>
      </c>
      <c r="N262" s="17">
        <v>6317</v>
      </c>
      <c r="O262" s="19">
        <f t="shared" si="83"/>
        <v>12205</v>
      </c>
      <c r="P262" s="46"/>
      <c r="Q262" s="46"/>
    </row>
    <row r="263" spans="1:17" ht="13.5" thickBot="1" x14ac:dyDescent="0.25">
      <c r="A263" s="75" t="s">
        <v>1</v>
      </c>
      <c r="B263" s="44">
        <f>SUM(B259:B262)</f>
        <v>90742</v>
      </c>
      <c r="C263" s="40">
        <f>SUM(C259:C262)</f>
        <v>61619</v>
      </c>
      <c r="D263" s="43">
        <f>SUM(D259:D262)</f>
        <v>29123</v>
      </c>
      <c r="E263" s="44">
        <f>SUM(E259:E262)</f>
        <v>42523</v>
      </c>
      <c r="F263" s="39">
        <f>SUM(F259:F262)</f>
        <v>-3929</v>
      </c>
      <c r="G263" s="44">
        <f t="shared" ref="G263" si="84">SUM(G259:G262)</f>
        <v>8204</v>
      </c>
      <c r="H263" s="39">
        <f t="shared" ref="H263" si="85">SUM(H259:H262)</f>
        <v>2224</v>
      </c>
      <c r="I263" s="39">
        <f t="shared" ref="I263" si="86">SUM(I259:I262)</f>
        <v>5206</v>
      </c>
      <c r="J263" s="40">
        <f t="shared" ref="J263" si="87">SUM(J259:J262)</f>
        <v>5222</v>
      </c>
      <c r="K263" s="42">
        <f>SUM(K259:K262)</f>
        <v>33372</v>
      </c>
      <c r="L263" s="43">
        <f>SUM(L259:L262)</f>
        <v>62495</v>
      </c>
      <c r="M263" s="44">
        <f>SUM(M259:M262)</f>
        <v>55836</v>
      </c>
      <c r="N263" s="40">
        <f>SUM(N259:N262)</f>
        <v>23363</v>
      </c>
      <c r="O263" s="41">
        <f>SUM(O259:O262)</f>
        <v>94968</v>
      </c>
      <c r="P263" s="46"/>
      <c r="Q263" s="46"/>
    </row>
    <row r="264" spans="1:17" x14ac:dyDescent="0.2">
      <c r="A264" s="73">
        <v>2015</v>
      </c>
      <c r="B264" s="25"/>
      <c r="C264" s="67"/>
      <c r="D264" s="48"/>
      <c r="E264" s="25"/>
      <c r="F264" s="69"/>
      <c r="G264" s="25"/>
      <c r="H264" s="69"/>
      <c r="I264" s="69"/>
      <c r="J264" s="67"/>
      <c r="K264" s="108"/>
      <c r="L264" s="49"/>
      <c r="M264" s="25"/>
      <c r="N264" s="67"/>
      <c r="O264" s="77"/>
      <c r="P264" s="46"/>
      <c r="Q264" s="46"/>
    </row>
    <row r="265" spans="1:17" x14ac:dyDescent="0.2">
      <c r="A265" s="74" t="s">
        <v>15</v>
      </c>
      <c r="B265" s="15">
        <v>22849</v>
      </c>
      <c r="C265" s="13">
        <v>16367</v>
      </c>
      <c r="D265" s="79">
        <v>6482</v>
      </c>
      <c r="E265" s="15">
        <v>8204</v>
      </c>
      <c r="F265" s="54">
        <v>-5841</v>
      </c>
      <c r="G265" s="15">
        <v>1738</v>
      </c>
      <c r="H265" s="85">
        <v>530</v>
      </c>
      <c r="I265" s="54">
        <v>757</v>
      </c>
      <c r="J265" s="13">
        <v>1511</v>
      </c>
      <c r="K265" s="12">
        <v>852</v>
      </c>
      <c r="L265" s="14">
        <f>D265+K265</f>
        <v>7334</v>
      </c>
      <c r="M265" s="15">
        <v>13361</v>
      </c>
      <c r="N265" s="13">
        <v>6287</v>
      </c>
      <c r="O265" s="19">
        <f>(M265-N265)+L265</f>
        <v>14408</v>
      </c>
      <c r="P265" s="46"/>
      <c r="Q265" s="46"/>
    </row>
    <row r="266" spans="1:17" x14ac:dyDescent="0.2">
      <c r="A266" s="74" t="s">
        <v>16</v>
      </c>
      <c r="B266" s="15">
        <v>29786</v>
      </c>
      <c r="C266" s="13">
        <v>24136</v>
      </c>
      <c r="D266" s="79">
        <v>5650</v>
      </c>
      <c r="E266" s="18">
        <v>11971</v>
      </c>
      <c r="F266" s="65">
        <v>912</v>
      </c>
      <c r="G266" s="18">
        <v>1955</v>
      </c>
      <c r="H266" s="92">
        <v>531</v>
      </c>
      <c r="I266" s="65">
        <v>1582</v>
      </c>
      <c r="J266" s="17">
        <v>904</v>
      </c>
      <c r="K266" s="12">
        <v>11979</v>
      </c>
      <c r="L266" s="14">
        <f t="shared" ref="L266:L268" si="88">D266+K266</f>
        <v>17629</v>
      </c>
      <c r="M266" s="18">
        <v>14639</v>
      </c>
      <c r="N266" s="17">
        <v>5877</v>
      </c>
      <c r="O266" s="19">
        <f t="shared" ref="O266:O268" si="89">(M266-N266)+L266</f>
        <v>26391</v>
      </c>
      <c r="P266" s="46"/>
      <c r="Q266" s="46"/>
    </row>
    <row r="267" spans="1:17" x14ac:dyDescent="0.2">
      <c r="A267" s="74" t="s">
        <v>17</v>
      </c>
      <c r="B267" s="15">
        <v>19080</v>
      </c>
      <c r="C267" s="13">
        <v>21077</v>
      </c>
      <c r="D267" s="89">
        <v>-1997</v>
      </c>
      <c r="E267" s="18">
        <v>14171</v>
      </c>
      <c r="F267" s="65">
        <v>-4994</v>
      </c>
      <c r="G267" s="18">
        <v>3032</v>
      </c>
      <c r="H267" s="92">
        <v>661</v>
      </c>
      <c r="I267" s="65">
        <v>2162</v>
      </c>
      <c r="J267" s="17">
        <v>1531</v>
      </c>
      <c r="K267" s="12">
        <v>7646</v>
      </c>
      <c r="L267" s="14">
        <f t="shared" si="88"/>
        <v>5649</v>
      </c>
      <c r="M267" s="18">
        <v>15134</v>
      </c>
      <c r="N267" s="17">
        <v>5672</v>
      </c>
      <c r="O267" s="19">
        <f t="shared" si="89"/>
        <v>15111</v>
      </c>
      <c r="P267" s="46"/>
      <c r="Q267" s="46"/>
    </row>
    <row r="268" spans="1:17" ht="13.5" thickBot="1" x14ac:dyDescent="0.25">
      <c r="A268" s="74" t="s">
        <v>18</v>
      </c>
      <c r="B268" s="15">
        <v>10187</v>
      </c>
      <c r="C268" s="13">
        <v>12898</v>
      </c>
      <c r="D268" s="90">
        <v>-2711</v>
      </c>
      <c r="E268" s="18">
        <v>12888</v>
      </c>
      <c r="F268" s="65">
        <v>-5144</v>
      </c>
      <c r="G268" s="18">
        <v>1979</v>
      </c>
      <c r="H268" s="92">
        <v>529</v>
      </c>
      <c r="I268" s="65">
        <v>754</v>
      </c>
      <c r="J268" s="17">
        <v>1754</v>
      </c>
      <c r="K268" s="12">
        <v>5990</v>
      </c>
      <c r="L268" s="14">
        <f t="shared" si="88"/>
        <v>3279</v>
      </c>
      <c r="M268" s="18">
        <v>13812</v>
      </c>
      <c r="N268" s="17">
        <v>6082</v>
      </c>
      <c r="O268" s="19">
        <f t="shared" si="89"/>
        <v>11009</v>
      </c>
      <c r="P268" s="46"/>
      <c r="Q268" s="46"/>
    </row>
    <row r="269" spans="1:17" ht="13.5" thickBot="1" x14ac:dyDescent="0.25">
      <c r="A269" s="75" t="s">
        <v>1</v>
      </c>
      <c r="B269" s="44">
        <f>SUM(B265:B268)</f>
        <v>81902</v>
      </c>
      <c r="C269" s="40">
        <f>SUM(C265:C268)</f>
        <v>74478</v>
      </c>
      <c r="D269" s="43">
        <f>SUM(D265:D268)</f>
        <v>7424</v>
      </c>
      <c r="E269" s="44">
        <f>SUM(E265:E268)</f>
        <v>47234</v>
      </c>
      <c r="F269" s="39">
        <f>SUM(F265:F268)</f>
        <v>-15067</v>
      </c>
      <c r="G269" s="44">
        <f t="shared" ref="G269" si="90">SUM(G265:G268)</f>
        <v>8704</v>
      </c>
      <c r="H269" s="39">
        <f t="shared" ref="H269" si="91">SUM(H265:H268)</f>
        <v>2251</v>
      </c>
      <c r="I269" s="39">
        <f t="shared" ref="I269" si="92">SUM(I265:I268)</f>
        <v>5255</v>
      </c>
      <c r="J269" s="40">
        <f t="shared" ref="J269" si="93">SUM(J265:J268)</f>
        <v>5700</v>
      </c>
      <c r="K269" s="42">
        <f>SUM(K265:K268)</f>
        <v>26467</v>
      </c>
      <c r="L269" s="43">
        <f>SUM(L265:L268)</f>
        <v>33891</v>
      </c>
      <c r="M269" s="44">
        <f>SUM(M265:M268)</f>
        <v>56946</v>
      </c>
      <c r="N269" s="40">
        <f>SUM(N265:N268)</f>
        <v>23918</v>
      </c>
      <c r="O269" s="41">
        <f>SUM(O265:O268)</f>
        <v>66919</v>
      </c>
      <c r="P269" s="46"/>
      <c r="Q269" s="46"/>
    </row>
    <row r="270" spans="1:17" x14ac:dyDescent="0.2">
      <c r="A270" s="73">
        <v>2016</v>
      </c>
      <c r="B270" s="72"/>
      <c r="C270" s="55"/>
      <c r="D270" s="79"/>
      <c r="E270" s="15"/>
      <c r="F270" s="54"/>
      <c r="G270" s="15"/>
      <c r="H270" s="54"/>
      <c r="I270" s="54"/>
      <c r="J270" s="13"/>
      <c r="K270" s="109"/>
      <c r="L270" s="54"/>
      <c r="M270" s="15"/>
      <c r="N270" s="13"/>
      <c r="O270" s="13"/>
      <c r="P270" s="46"/>
      <c r="Q270" s="46"/>
    </row>
    <row r="271" spans="1:17" x14ac:dyDescent="0.2">
      <c r="A271" s="74" t="s">
        <v>15</v>
      </c>
      <c r="B271" s="72">
        <v>15118</v>
      </c>
      <c r="C271" s="55">
        <v>19508</v>
      </c>
      <c r="D271" s="79">
        <v>-4390</v>
      </c>
      <c r="E271" s="15">
        <v>15373</v>
      </c>
      <c r="F271" s="54">
        <v>-3589</v>
      </c>
      <c r="G271" s="15">
        <v>2004</v>
      </c>
      <c r="H271" s="54">
        <v>524</v>
      </c>
      <c r="I271" s="54">
        <v>766</v>
      </c>
      <c r="J271" s="13">
        <v>1762</v>
      </c>
      <c r="K271" s="12">
        <f>E271+F271-J271</f>
        <v>10022</v>
      </c>
      <c r="L271" s="14">
        <f>D271+K271</f>
        <v>5632</v>
      </c>
      <c r="M271" s="15">
        <v>13460</v>
      </c>
      <c r="N271" s="13">
        <v>6400</v>
      </c>
      <c r="O271" s="19">
        <f>(M271-N271)+L271</f>
        <v>12692</v>
      </c>
      <c r="P271" s="46"/>
      <c r="Q271" s="46"/>
    </row>
    <row r="272" spans="1:17" x14ac:dyDescent="0.2">
      <c r="A272" s="74" t="s">
        <v>16</v>
      </c>
      <c r="B272" s="72">
        <v>19513</v>
      </c>
      <c r="C272" s="55">
        <v>25523</v>
      </c>
      <c r="D272" s="79">
        <v>-6010</v>
      </c>
      <c r="E272" s="15">
        <v>15435</v>
      </c>
      <c r="F272" s="54">
        <v>-2960</v>
      </c>
      <c r="G272" s="15">
        <v>1987</v>
      </c>
      <c r="H272" s="54">
        <v>504</v>
      </c>
      <c r="I272" s="54">
        <v>1423</v>
      </c>
      <c r="J272" s="13">
        <v>1068</v>
      </c>
      <c r="K272" s="12">
        <f>E272+F272-J272</f>
        <v>11407</v>
      </c>
      <c r="L272" s="14">
        <f t="shared" ref="L272:L274" si="94">D272+K272</f>
        <v>5397</v>
      </c>
      <c r="M272" s="15">
        <v>14529</v>
      </c>
      <c r="N272" s="13">
        <v>5858</v>
      </c>
      <c r="O272" s="19">
        <f t="shared" ref="O272:O274" si="95">(M272-N272)+L272</f>
        <v>14068</v>
      </c>
      <c r="P272" s="46"/>
      <c r="Q272" s="46"/>
    </row>
    <row r="273" spans="1:17" x14ac:dyDescent="0.2">
      <c r="A273" s="74" t="s">
        <v>17</v>
      </c>
      <c r="B273" s="72">
        <v>16345</v>
      </c>
      <c r="C273" s="55">
        <v>20911</v>
      </c>
      <c r="D273" s="79">
        <v>-4566</v>
      </c>
      <c r="E273" s="15">
        <v>10098</v>
      </c>
      <c r="F273" s="54">
        <v>-84</v>
      </c>
      <c r="G273" s="15">
        <v>5569</v>
      </c>
      <c r="H273" s="54">
        <v>673</v>
      </c>
      <c r="I273" s="54">
        <v>2996</v>
      </c>
      <c r="J273" s="13">
        <v>2573</v>
      </c>
      <c r="K273" s="12">
        <f>E273+F273-J273</f>
        <v>7441</v>
      </c>
      <c r="L273" s="14">
        <f t="shared" si="94"/>
        <v>2875</v>
      </c>
      <c r="M273" s="15">
        <v>14816</v>
      </c>
      <c r="N273" s="13">
        <v>5877</v>
      </c>
      <c r="O273" s="19">
        <f t="shared" si="95"/>
        <v>11814</v>
      </c>
      <c r="P273" s="46"/>
      <c r="Q273" s="46"/>
    </row>
    <row r="274" spans="1:17" ht="13.5" thickBot="1" x14ac:dyDescent="0.25">
      <c r="A274" s="74" t="s">
        <v>18</v>
      </c>
      <c r="B274" s="72">
        <v>8889</v>
      </c>
      <c r="C274" s="55">
        <v>11753</v>
      </c>
      <c r="D274" s="79">
        <v>-2864</v>
      </c>
      <c r="E274" s="15">
        <v>8350</v>
      </c>
      <c r="F274" s="54">
        <v>-1681</v>
      </c>
      <c r="G274" s="15">
        <v>3342</v>
      </c>
      <c r="H274" s="54">
        <v>529</v>
      </c>
      <c r="I274" s="54">
        <v>1278</v>
      </c>
      <c r="J274" s="13">
        <v>2064</v>
      </c>
      <c r="K274" s="12">
        <f>E274+F274-J274</f>
        <v>4605</v>
      </c>
      <c r="L274" s="14">
        <f t="shared" si="94"/>
        <v>1741</v>
      </c>
      <c r="M274" s="15">
        <v>13143</v>
      </c>
      <c r="N274" s="13">
        <v>6416</v>
      </c>
      <c r="O274" s="19">
        <f t="shared" si="95"/>
        <v>8468</v>
      </c>
      <c r="P274" s="46"/>
      <c r="Q274" s="46"/>
    </row>
    <row r="275" spans="1:17" ht="13.5" thickBot="1" x14ac:dyDescent="0.25">
      <c r="A275" s="75" t="s">
        <v>1</v>
      </c>
      <c r="B275" s="44">
        <f>SUM(B271:B274)</f>
        <v>59865</v>
      </c>
      <c r="C275" s="40">
        <f>SUM(C271:C274)</f>
        <v>77695</v>
      </c>
      <c r="D275" s="43">
        <f>SUM(D271:D274)</f>
        <v>-17830</v>
      </c>
      <c r="E275" s="44">
        <f>SUM(E271:E274)</f>
        <v>49256</v>
      </c>
      <c r="F275" s="39">
        <f>SUM(F271:F274)</f>
        <v>-8314</v>
      </c>
      <c r="G275" s="44">
        <f t="shared" ref="G275" si="96">SUM(G271:G274)</f>
        <v>12902</v>
      </c>
      <c r="H275" s="39">
        <f t="shared" ref="H275" si="97">SUM(H271:H274)</f>
        <v>2230</v>
      </c>
      <c r="I275" s="39">
        <f t="shared" ref="I275" si="98">SUM(I271:I274)</f>
        <v>6463</v>
      </c>
      <c r="J275" s="40">
        <f t="shared" ref="J275" si="99">SUM(J271:J274)</f>
        <v>7467</v>
      </c>
      <c r="K275" s="42">
        <f>SUM(K271:K274)</f>
        <v>33475</v>
      </c>
      <c r="L275" s="43">
        <f>SUM(L271:L274)</f>
        <v>15645</v>
      </c>
      <c r="M275" s="44">
        <f>SUM(M271:M274)</f>
        <v>55948</v>
      </c>
      <c r="N275" s="40">
        <f>SUM(N271:N274)</f>
        <v>24551</v>
      </c>
      <c r="O275" s="41">
        <f>SUM(O271:O274)</f>
        <v>47042</v>
      </c>
      <c r="P275" s="46"/>
      <c r="Q275" s="46"/>
    </row>
    <row r="276" spans="1:17" x14ac:dyDescent="0.2">
      <c r="A276" s="73">
        <v>2017</v>
      </c>
      <c r="B276" s="72"/>
      <c r="C276" s="55"/>
      <c r="D276" s="79"/>
      <c r="E276" s="15"/>
      <c r="F276" s="54"/>
      <c r="G276" s="15"/>
      <c r="H276" s="54"/>
      <c r="I276" s="54"/>
      <c r="J276" s="13"/>
      <c r="K276" s="12"/>
      <c r="L276" s="79"/>
      <c r="M276" s="15"/>
      <c r="N276" s="13"/>
      <c r="O276" s="19"/>
      <c r="P276" s="46"/>
      <c r="Q276" s="46"/>
    </row>
    <row r="277" spans="1:17" x14ac:dyDescent="0.2">
      <c r="A277" s="74" t="s">
        <v>15</v>
      </c>
      <c r="B277" s="72">
        <v>14342</v>
      </c>
      <c r="C277" s="55">
        <v>17421</v>
      </c>
      <c r="D277" s="79">
        <v>-3079</v>
      </c>
      <c r="E277" s="15">
        <v>13387</v>
      </c>
      <c r="F277" s="54">
        <v>-4899</v>
      </c>
      <c r="G277" s="15">
        <v>3567</v>
      </c>
      <c r="H277" s="54">
        <v>534</v>
      </c>
      <c r="I277" s="54">
        <v>1336</v>
      </c>
      <c r="J277" s="13">
        <v>2231</v>
      </c>
      <c r="K277" s="12">
        <f>E277+F277-J277</f>
        <v>6257</v>
      </c>
      <c r="L277" s="14">
        <f>D277+K277</f>
        <v>3178</v>
      </c>
      <c r="M277" s="15">
        <v>12920</v>
      </c>
      <c r="N277" s="13">
        <v>6572</v>
      </c>
      <c r="O277" s="19">
        <f>(M277-N277)+L277</f>
        <v>9526</v>
      </c>
      <c r="P277" s="46"/>
      <c r="Q277" s="46"/>
    </row>
    <row r="278" spans="1:17" x14ac:dyDescent="0.2">
      <c r="A278" s="74" t="s">
        <v>16</v>
      </c>
      <c r="B278" s="72">
        <v>18991</v>
      </c>
      <c r="C278" s="55">
        <v>24041</v>
      </c>
      <c r="D278" s="79">
        <v>-5050</v>
      </c>
      <c r="E278" s="15">
        <v>12291</v>
      </c>
      <c r="F278" s="54">
        <v>-1106</v>
      </c>
      <c r="G278" s="15">
        <v>3487</v>
      </c>
      <c r="H278" s="54">
        <v>508</v>
      </c>
      <c r="I278" s="54">
        <v>1987</v>
      </c>
      <c r="J278" s="13">
        <v>1500</v>
      </c>
      <c r="K278" s="12">
        <f>E278+F278-J278</f>
        <v>9685</v>
      </c>
      <c r="L278" s="14">
        <f t="shared" ref="L278:L280" si="100">D278+K278</f>
        <v>4635</v>
      </c>
      <c r="M278" s="15">
        <v>13915</v>
      </c>
      <c r="N278" s="13">
        <v>6073</v>
      </c>
      <c r="O278" s="19">
        <f t="shared" ref="O278:O280" si="101">(M278-N278)+L278</f>
        <v>12477</v>
      </c>
      <c r="P278" s="46"/>
      <c r="Q278" s="46"/>
    </row>
    <row r="279" spans="1:17" x14ac:dyDescent="0.2">
      <c r="A279" s="74" t="s">
        <v>17</v>
      </c>
      <c r="B279" s="72">
        <v>15592</v>
      </c>
      <c r="C279" s="55">
        <v>16866</v>
      </c>
      <c r="D279" s="79">
        <v>-1274</v>
      </c>
      <c r="E279" s="15">
        <v>8449</v>
      </c>
      <c r="F279" s="54">
        <v>2771</v>
      </c>
      <c r="G279" s="15">
        <v>4633</v>
      </c>
      <c r="H279" s="54">
        <v>654</v>
      </c>
      <c r="I279" s="54">
        <v>2921</v>
      </c>
      <c r="J279" s="13">
        <v>1712</v>
      </c>
      <c r="K279" s="12">
        <f>E279+F279-J279</f>
        <v>9508</v>
      </c>
      <c r="L279" s="14">
        <f t="shared" si="100"/>
        <v>8234</v>
      </c>
      <c r="M279" s="15">
        <v>14194</v>
      </c>
      <c r="N279" s="13">
        <v>6106</v>
      </c>
      <c r="O279" s="19">
        <f t="shared" si="101"/>
        <v>16322</v>
      </c>
      <c r="P279" s="46"/>
      <c r="Q279" s="46"/>
    </row>
    <row r="280" spans="1:17" ht="13.5" thickBot="1" x14ac:dyDescent="0.25">
      <c r="A280" s="74" t="s">
        <v>18</v>
      </c>
      <c r="B280" s="72">
        <v>10077</v>
      </c>
      <c r="C280" s="55">
        <v>11088</v>
      </c>
      <c r="D280" s="79">
        <v>-1011</v>
      </c>
      <c r="E280" s="15">
        <v>7993</v>
      </c>
      <c r="F280" s="54">
        <v>-1084</v>
      </c>
      <c r="G280" s="15">
        <v>2444</v>
      </c>
      <c r="H280" s="54">
        <v>523</v>
      </c>
      <c r="I280" s="54">
        <v>1180</v>
      </c>
      <c r="J280" s="13">
        <v>1264</v>
      </c>
      <c r="K280" s="33">
        <f>E280+F280-J280</f>
        <v>5645</v>
      </c>
      <c r="L280" s="14">
        <f t="shared" si="100"/>
        <v>4634</v>
      </c>
      <c r="M280" s="15">
        <v>12683</v>
      </c>
      <c r="N280" s="13">
        <v>6789</v>
      </c>
      <c r="O280" s="19">
        <f t="shared" si="101"/>
        <v>10528</v>
      </c>
      <c r="P280" s="46"/>
      <c r="Q280" s="46"/>
    </row>
    <row r="281" spans="1:17" ht="13.5" thickBot="1" x14ac:dyDescent="0.25">
      <c r="A281" s="75" t="s">
        <v>1</v>
      </c>
      <c r="B281" s="44">
        <f>SUM(B277:B280)</f>
        <v>59002</v>
      </c>
      <c r="C281" s="40">
        <f>SUM(C277:C280)</f>
        <v>69416</v>
      </c>
      <c r="D281" s="43">
        <f>SUM(D277:D280)</f>
        <v>-10414</v>
      </c>
      <c r="E281" s="44">
        <f>SUM(E277:E280)</f>
        <v>42120</v>
      </c>
      <c r="F281" s="39">
        <f>SUM(F277:F280)</f>
        <v>-4318</v>
      </c>
      <c r="G281" s="44">
        <f t="shared" ref="G281" si="102">SUM(G277:G280)</f>
        <v>14131</v>
      </c>
      <c r="H281" s="39">
        <f t="shared" ref="H281" si="103">SUM(H277:H280)</f>
        <v>2219</v>
      </c>
      <c r="I281" s="39">
        <f t="shared" ref="I281" si="104">SUM(I277:I280)</f>
        <v>7424</v>
      </c>
      <c r="J281" s="40">
        <f t="shared" ref="J281" si="105">SUM(J277:J280)</f>
        <v>6707</v>
      </c>
      <c r="K281" s="41">
        <f>SUM(K277:K280)</f>
        <v>31095</v>
      </c>
      <c r="L281" s="43">
        <f>SUM(L277:L280)</f>
        <v>20681</v>
      </c>
      <c r="M281" s="44">
        <f>SUM(M277:M280)</f>
        <v>53712</v>
      </c>
      <c r="N281" s="40">
        <f>SUM(N277:N280)</f>
        <v>25540</v>
      </c>
      <c r="O281" s="41">
        <f>SUM(O277:O280)</f>
        <v>48853</v>
      </c>
      <c r="P281" s="46"/>
      <c r="Q281" s="46"/>
    </row>
    <row r="282" spans="1:17" x14ac:dyDescent="0.2">
      <c r="A282" s="73">
        <v>2018</v>
      </c>
      <c r="B282" s="72"/>
      <c r="C282" s="55"/>
      <c r="D282" s="79"/>
      <c r="E282" s="15"/>
      <c r="F282" s="54"/>
      <c r="G282" s="15"/>
      <c r="H282" s="54"/>
      <c r="I282" s="54"/>
      <c r="J282" s="13"/>
      <c r="K282" s="93"/>
      <c r="L282" s="79"/>
      <c r="M282" s="15"/>
      <c r="N282" s="13"/>
      <c r="O282" s="19"/>
      <c r="P282" s="46"/>
      <c r="Q282" s="46"/>
    </row>
    <row r="283" spans="1:17" x14ac:dyDescent="0.2">
      <c r="A283" s="74" t="s">
        <v>15</v>
      </c>
      <c r="B283" s="72">
        <v>14897</v>
      </c>
      <c r="C283" s="55">
        <v>15069</v>
      </c>
      <c r="D283" s="79">
        <v>-172</v>
      </c>
      <c r="E283" s="15">
        <v>10619</v>
      </c>
      <c r="F283" s="54">
        <v>-2025</v>
      </c>
      <c r="G283" s="15">
        <v>2751</v>
      </c>
      <c r="H283" s="54">
        <v>556</v>
      </c>
      <c r="I283" s="54">
        <v>1187</v>
      </c>
      <c r="J283" s="13">
        <v>1564</v>
      </c>
      <c r="K283" s="12">
        <f>E283+F283-J283</f>
        <v>7030</v>
      </c>
      <c r="L283" s="14">
        <f>D283+K283</f>
        <v>6858</v>
      </c>
      <c r="M283" s="15">
        <v>12537</v>
      </c>
      <c r="N283" s="13">
        <v>6809</v>
      </c>
      <c r="O283" s="19">
        <f>(M283-N283)+L283</f>
        <v>12586</v>
      </c>
      <c r="P283" s="46"/>
      <c r="Q283" s="46"/>
    </row>
    <row r="284" spans="1:17" x14ac:dyDescent="0.2">
      <c r="A284" s="74" t="s">
        <v>16</v>
      </c>
      <c r="B284" s="72">
        <v>21298</v>
      </c>
      <c r="C284" s="55">
        <v>22088</v>
      </c>
      <c r="D284" s="79">
        <v>-790</v>
      </c>
      <c r="E284" s="15">
        <v>11636</v>
      </c>
      <c r="F284" s="54">
        <v>-767</v>
      </c>
      <c r="G284" s="15">
        <v>2973</v>
      </c>
      <c r="H284" s="54">
        <v>538</v>
      </c>
      <c r="I284" s="54">
        <v>1939</v>
      </c>
      <c r="J284" s="13">
        <v>1034</v>
      </c>
      <c r="K284" s="12">
        <f>E284+F284-J284</f>
        <v>9835</v>
      </c>
      <c r="L284" s="14">
        <f t="shared" ref="L284:L286" si="106">D284+K284</f>
        <v>9045</v>
      </c>
      <c r="M284" s="15">
        <v>13573</v>
      </c>
      <c r="N284" s="13">
        <v>6405</v>
      </c>
      <c r="O284" s="19">
        <f t="shared" ref="O284:O286" si="107">(M284-N284)+L284</f>
        <v>16213</v>
      </c>
      <c r="P284" s="46"/>
      <c r="Q284" s="46"/>
    </row>
    <row r="285" spans="1:17" x14ac:dyDescent="0.2">
      <c r="A285" s="74" t="s">
        <v>17</v>
      </c>
      <c r="B285" s="72">
        <v>14480</v>
      </c>
      <c r="C285" s="55">
        <v>14721</v>
      </c>
      <c r="D285" s="79">
        <v>-241</v>
      </c>
      <c r="E285" s="15">
        <v>10392</v>
      </c>
      <c r="F285" s="54">
        <v>2280</v>
      </c>
      <c r="G285" s="15">
        <v>4075</v>
      </c>
      <c r="H285" s="54">
        <v>670</v>
      </c>
      <c r="I285" s="54">
        <v>2935</v>
      </c>
      <c r="J285" s="13">
        <v>1140</v>
      </c>
      <c r="K285" s="12">
        <f>E285+F285-J285</f>
        <v>11532</v>
      </c>
      <c r="L285" s="14">
        <f t="shared" si="106"/>
        <v>11291</v>
      </c>
      <c r="M285" s="15">
        <v>13792</v>
      </c>
      <c r="N285" s="13">
        <v>6099</v>
      </c>
      <c r="O285" s="19">
        <f t="shared" si="107"/>
        <v>18984</v>
      </c>
      <c r="P285" s="46"/>
      <c r="Q285" s="46"/>
    </row>
    <row r="286" spans="1:17" ht="13.5" thickBot="1" x14ac:dyDescent="0.25">
      <c r="A286" s="74" t="s">
        <v>18</v>
      </c>
      <c r="B286" s="72">
        <v>10911</v>
      </c>
      <c r="C286" s="55">
        <v>10853</v>
      </c>
      <c r="D286" s="79">
        <v>58</v>
      </c>
      <c r="E286" s="15">
        <v>9367</v>
      </c>
      <c r="F286" s="54">
        <v>-1049</v>
      </c>
      <c r="G286" s="15">
        <v>2659</v>
      </c>
      <c r="H286" s="54">
        <v>548</v>
      </c>
      <c r="I286" s="54">
        <v>1256</v>
      </c>
      <c r="J286" s="13">
        <v>1403</v>
      </c>
      <c r="K286" s="12">
        <f>E286+F286-J286</f>
        <v>6915</v>
      </c>
      <c r="L286" s="14">
        <f t="shared" si="106"/>
        <v>6973</v>
      </c>
      <c r="M286" s="15">
        <v>12626</v>
      </c>
      <c r="N286" s="13">
        <v>6683</v>
      </c>
      <c r="O286" s="19">
        <f t="shared" si="107"/>
        <v>12916</v>
      </c>
      <c r="P286" s="46"/>
      <c r="Q286" s="46"/>
    </row>
    <row r="287" spans="1:17" ht="13.5" thickBot="1" x14ac:dyDescent="0.25">
      <c r="A287" s="75" t="s">
        <v>1</v>
      </c>
      <c r="B287" s="44">
        <f>SUM(B283:B286)</f>
        <v>61586</v>
      </c>
      <c r="C287" s="40">
        <f>SUM(C283:C286)</f>
        <v>62731</v>
      </c>
      <c r="D287" s="43">
        <f>SUM(D283:D286)</f>
        <v>-1145</v>
      </c>
      <c r="E287" s="44">
        <f>SUM(E283:E286)</f>
        <v>42014</v>
      </c>
      <c r="F287" s="39">
        <f>SUM(F283:F286)</f>
        <v>-1561</v>
      </c>
      <c r="G287" s="44">
        <f t="shared" ref="G287" si="108">SUM(G283:G286)</f>
        <v>12458</v>
      </c>
      <c r="H287" s="39">
        <f t="shared" ref="H287" si="109">SUM(H283:H286)</f>
        <v>2312</v>
      </c>
      <c r="I287" s="39">
        <f t="shared" ref="I287" si="110">SUM(I283:I286)</f>
        <v>7317</v>
      </c>
      <c r="J287" s="40">
        <f t="shared" ref="J287" si="111">SUM(J283:J286)</f>
        <v>5141</v>
      </c>
      <c r="K287" s="42">
        <f>SUM(K283:K286)</f>
        <v>35312</v>
      </c>
      <c r="L287" s="43">
        <f>SUM(L283:L286)</f>
        <v>34167</v>
      </c>
      <c r="M287" s="44">
        <f>SUM(M283:M286)</f>
        <v>52528</v>
      </c>
      <c r="N287" s="40">
        <f>SUM(N283:N286)</f>
        <v>25996</v>
      </c>
      <c r="O287" s="41">
        <f>SUM(O283:O286)</f>
        <v>60699</v>
      </c>
      <c r="P287" s="46"/>
      <c r="Q287" s="46"/>
    </row>
    <row r="288" spans="1:17" x14ac:dyDescent="0.2">
      <c r="A288" s="73">
        <v>2019</v>
      </c>
      <c r="B288" s="72"/>
      <c r="C288" s="55"/>
      <c r="D288" s="79"/>
      <c r="E288" s="15"/>
      <c r="F288" s="54"/>
      <c r="G288" s="15"/>
      <c r="H288" s="54"/>
      <c r="I288" s="54"/>
      <c r="J288" s="13"/>
      <c r="K288" s="12"/>
      <c r="L288" s="79"/>
      <c r="M288" s="15"/>
      <c r="N288" s="13"/>
      <c r="O288" s="19"/>
      <c r="P288" s="46"/>
      <c r="Q288" s="46"/>
    </row>
    <row r="289" spans="1:26" x14ac:dyDescent="0.2">
      <c r="A289" s="74" t="s">
        <v>15</v>
      </c>
      <c r="B289" s="72">
        <v>13741</v>
      </c>
      <c r="C289" s="55">
        <v>13599</v>
      </c>
      <c r="D289" s="79">
        <v>142</v>
      </c>
      <c r="E289" s="15">
        <v>8545</v>
      </c>
      <c r="F289" s="54">
        <v>503</v>
      </c>
      <c r="G289" s="15">
        <v>2778</v>
      </c>
      <c r="H289" s="54">
        <v>553</v>
      </c>
      <c r="I289" s="54">
        <v>1159</v>
      </c>
      <c r="J289" s="13">
        <v>1619</v>
      </c>
      <c r="K289" s="12">
        <f>E289+F289-J289</f>
        <v>7429</v>
      </c>
      <c r="L289" s="14">
        <f>D289+K289</f>
        <v>7571</v>
      </c>
      <c r="M289" s="15">
        <v>12472</v>
      </c>
      <c r="N289" s="13">
        <v>6628</v>
      </c>
      <c r="O289" s="19">
        <f>(M289-N289)+L289</f>
        <v>13415</v>
      </c>
      <c r="P289" s="46"/>
      <c r="Q289" s="46"/>
    </row>
    <row r="290" spans="1:26" x14ac:dyDescent="0.2">
      <c r="A290" s="74" t="s">
        <v>16</v>
      </c>
      <c r="B290" s="72">
        <v>19357</v>
      </c>
      <c r="C290" s="55">
        <v>21348</v>
      </c>
      <c r="D290" s="79">
        <v>-1991</v>
      </c>
      <c r="E290" s="15">
        <v>12419</v>
      </c>
      <c r="F290" s="54">
        <v>1354</v>
      </c>
      <c r="G290" s="15">
        <v>2818</v>
      </c>
      <c r="H290" s="54">
        <v>531</v>
      </c>
      <c r="I290" s="54">
        <v>1849</v>
      </c>
      <c r="J290" s="13">
        <v>969</v>
      </c>
      <c r="K290" s="12">
        <f>E290+F290-J290</f>
        <v>12804</v>
      </c>
      <c r="L290" s="14">
        <f t="shared" ref="L290:L292" si="112">D290+K290</f>
        <v>10813</v>
      </c>
      <c r="M290" s="15">
        <v>13434</v>
      </c>
      <c r="N290" s="13">
        <v>6339</v>
      </c>
      <c r="O290" s="19">
        <f t="shared" ref="O290:O292" si="113">(M290-N290)+L290</f>
        <v>17908</v>
      </c>
      <c r="P290" s="46"/>
      <c r="Q290" s="46"/>
    </row>
    <row r="291" spans="1:26" x14ac:dyDescent="0.2">
      <c r="A291" s="74" t="s">
        <v>17</v>
      </c>
      <c r="B291" s="72">
        <v>16777</v>
      </c>
      <c r="C291" s="55">
        <v>16706</v>
      </c>
      <c r="D291" s="79">
        <v>71</v>
      </c>
      <c r="E291" s="15">
        <v>12700</v>
      </c>
      <c r="F291" s="54">
        <v>2990</v>
      </c>
      <c r="G291" s="15">
        <v>4245</v>
      </c>
      <c r="H291" s="54">
        <v>758</v>
      </c>
      <c r="I291" s="54">
        <v>2735</v>
      </c>
      <c r="J291" s="13">
        <v>1510</v>
      </c>
      <c r="K291" s="12">
        <f>E291+F291-J291</f>
        <v>14180</v>
      </c>
      <c r="L291" s="14">
        <f t="shared" si="112"/>
        <v>14251</v>
      </c>
      <c r="M291" s="15">
        <v>13631</v>
      </c>
      <c r="N291" s="13">
        <v>6298</v>
      </c>
      <c r="O291" s="19">
        <f t="shared" si="113"/>
        <v>21584</v>
      </c>
      <c r="P291" s="46"/>
      <c r="Q291" s="46"/>
    </row>
    <row r="292" spans="1:26" ht="13.5" thickBot="1" x14ac:dyDescent="0.25">
      <c r="A292" s="74" t="s">
        <v>18</v>
      </c>
      <c r="B292" s="72">
        <v>11463</v>
      </c>
      <c r="C292" s="55">
        <v>10755</v>
      </c>
      <c r="D292" s="79">
        <v>708</v>
      </c>
      <c r="E292" s="15">
        <v>10053</v>
      </c>
      <c r="F292" s="54">
        <v>1197</v>
      </c>
      <c r="G292" s="15">
        <v>2252</v>
      </c>
      <c r="H292" s="54">
        <v>573</v>
      </c>
      <c r="I292" s="54">
        <v>1115</v>
      </c>
      <c r="J292" s="13">
        <v>1137</v>
      </c>
      <c r="K292" s="12">
        <f>E292+F292-J292</f>
        <v>10113</v>
      </c>
      <c r="L292" s="14">
        <f t="shared" si="112"/>
        <v>10821</v>
      </c>
      <c r="M292" s="15">
        <v>12256</v>
      </c>
      <c r="N292" s="13">
        <v>6877</v>
      </c>
      <c r="O292" s="19">
        <f t="shared" si="113"/>
        <v>16200</v>
      </c>
      <c r="P292" s="46"/>
      <c r="Q292" s="46"/>
    </row>
    <row r="293" spans="1:26" ht="13.5" thickBot="1" x14ac:dyDescent="0.25">
      <c r="A293" s="75" t="s">
        <v>1</v>
      </c>
      <c r="B293" s="44">
        <f>SUM(B289:B292)</f>
        <v>61338</v>
      </c>
      <c r="C293" s="40">
        <f>SUM(C289:C292)</f>
        <v>62408</v>
      </c>
      <c r="D293" s="43">
        <f>SUM(D289:D292)</f>
        <v>-1070</v>
      </c>
      <c r="E293" s="44">
        <f>SUM(E289:E292)</f>
        <v>43717</v>
      </c>
      <c r="F293" s="39">
        <f>SUM(F289:F292)</f>
        <v>6044</v>
      </c>
      <c r="G293" s="44">
        <f t="shared" ref="G293" si="114">SUM(G289:G292)</f>
        <v>12093</v>
      </c>
      <c r="H293" s="39">
        <f t="shared" ref="H293" si="115">SUM(H289:H292)</f>
        <v>2415</v>
      </c>
      <c r="I293" s="39">
        <f t="shared" ref="I293" si="116">SUM(I289:I292)</f>
        <v>6858</v>
      </c>
      <c r="J293" s="40">
        <f t="shared" ref="J293" si="117">SUM(J289:J292)</f>
        <v>5235</v>
      </c>
      <c r="K293" s="42">
        <f>SUM(K289:K292)</f>
        <v>44526</v>
      </c>
      <c r="L293" s="43">
        <f>SUM(L289:L292)</f>
        <v>43456</v>
      </c>
      <c r="M293" s="44">
        <f>SUM(M289:M292)</f>
        <v>51793</v>
      </c>
      <c r="N293" s="40">
        <f>SUM(N289:N292)</f>
        <v>26142</v>
      </c>
      <c r="O293" s="41">
        <f>SUM(O289:O292)</f>
        <v>69107</v>
      </c>
      <c r="P293" s="46"/>
      <c r="Q293" s="46"/>
      <c r="R293" s="46"/>
      <c r="S293" s="46"/>
      <c r="T293" s="46"/>
      <c r="U293" s="46"/>
      <c r="V293" s="46"/>
      <c r="W293" s="46"/>
      <c r="X293" s="46"/>
      <c r="Y293" s="46"/>
      <c r="Z293" s="46"/>
    </row>
    <row r="294" spans="1:26" x14ac:dyDescent="0.2">
      <c r="A294" s="73">
        <v>2020</v>
      </c>
      <c r="B294" s="72"/>
      <c r="C294" s="55"/>
      <c r="D294" s="79"/>
      <c r="E294" s="15"/>
      <c r="F294" s="54"/>
      <c r="G294" s="15"/>
      <c r="H294" s="54"/>
      <c r="I294" s="54"/>
      <c r="J294" s="13"/>
      <c r="K294" s="12"/>
      <c r="L294" s="79"/>
      <c r="M294" s="15"/>
      <c r="N294" s="13"/>
      <c r="O294" s="19"/>
      <c r="P294" s="46"/>
      <c r="Q294" s="46"/>
    </row>
    <row r="295" spans="1:26" x14ac:dyDescent="0.2">
      <c r="A295" s="74" t="s">
        <v>15</v>
      </c>
      <c r="B295" s="72">
        <v>17097</v>
      </c>
      <c r="C295" s="55">
        <v>16202</v>
      </c>
      <c r="D295" s="79">
        <v>895</v>
      </c>
      <c r="E295" s="15">
        <v>8478</v>
      </c>
      <c r="F295" s="54">
        <v>-614</v>
      </c>
      <c r="G295" s="15">
        <v>2639</v>
      </c>
      <c r="H295" s="54">
        <v>600</v>
      </c>
      <c r="I295" s="54">
        <v>1258</v>
      </c>
      <c r="J295" s="13">
        <v>1381</v>
      </c>
      <c r="K295" s="12">
        <f>E295+F295-J295</f>
        <v>6483</v>
      </c>
      <c r="L295" s="14">
        <f>D295+K295</f>
        <v>7378</v>
      </c>
      <c r="M295" s="15">
        <v>12328</v>
      </c>
      <c r="N295" s="13">
        <v>7109</v>
      </c>
      <c r="O295" s="19">
        <f>(M295-N295)+L295</f>
        <v>12597</v>
      </c>
      <c r="P295" s="46"/>
      <c r="Q295" s="46"/>
    </row>
    <row r="296" spans="1:26" x14ac:dyDescent="0.2">
      <c r="A296" s="74" t="s">
        <v>16</v>
      </c>
      <c r="B296" s="72">
        <v>16873</v>
      </c>
      <c r="C296" s="55">
        <v>20924</v>
      </c>
      <c r="D296" s="79">
        <v>-4051</v>
      </c>
      <c r="E296" s="15">
        <v>4263</v>
      </c>
      <c r="F296" s="54">
        <v>-3375</v>
      </c>
      <c r="G296" s="15">
        <v>1037</v>
      </c>
      <c r="H296" s="54">
        <v>158</v>
      </c>
      <c r="I296" s="54">
        <v>610</v>
      </c>
      <c r="J296" s="13">
        <v>427</v>
      </c>
      <c r="K296" s="12">
        <f>E296+F296-J296</f>
        <v>461</v>
      </c>
      <c r="L296" s="14">
        <f t="shared" ref="L296:L298" si="118">D296+K296</f>
        <v>-3590</v>
      </c>
      <c r="M296" s="15">
        <v>12570</v>
      </c>
      <c r="N296" s="13">
        <v>6840</v>
      </c>
      <c r="O296" s="19">
        <f t="shared" ref="O296:O298" si="119">(M296-N296)+L296</f>
        <v>2140</v>
      </c>
      <c r="P296" s="46"/>
      <c r="Q296" s="46"/>
    </row>
    <row r="297" spans="1:26" x14ac:dyDescent="0.2">
      <c r="A297" s="74" t="s">
        <v>17</v>
      </c>
      <c r="B297" s="72">
        <v>10594</v>
      </c>
      <c r="C297" s="55">
        <v>11228</v>
      </c>
      <c r="D297" s="79">
        <v>-634</v>
      </c>
      <c r="E297" s="15">
        <v>4895</v>
      </c>
      <c r="F297" s="54">
        <v>-5135</v>
      </c>
      <c r="G297" s="15">
        <v>2368</v>
      </c>
      <c r="H297" s="54">
        <v>304</v>
      </c>
      <c r="I297" s="54">
        <v>2094</v>
      </c>
      <c r="J297" s="13">
        <v>274</v>
      </c>
      <c r="K297" s="12">
        <f>E297+F297-J297</f>
        <v>-514</v>
      </c>
      <c r="L297" s="14">
        <f t="shared" si="118"/>
        <v>-1148</v>
      </c>
      <c r="M297" s="15">
        <v>12645</v>
      </c>
      <c r="N297" s="13">
        <v>6878</v>
      </c>
      <c r="O297" s="19">
        <f t="shared" si="119"/>
        <v>4619</v>
      </c>
      <c r="P297" s="46"/>
      <c r="Q297" s="46"/>
    </row>
    <row r="298" spans="1:26" ht="13.5" thickBot="1" x14ac:dyDescent="0.25">
      <c r="A298" s="74" t="s">
        <v>18</v>
      </c>
      <c r="B298" s="72">
        <v>7270</v>
      </c>
      <c r="C298" s="55">
        <v>8699</v>
      </c>
      <c r="D298" s="79">
        <v>-1429</v>
      </c>
      <c r="E298" s="15">
        <v>5334</v>
      </c>
      <c r="F298" s="54">
        <v>577</v>
      </c>
      <c r="G298" s="15">
        <v>2283</v>
      </c>
      <c r="H298" s="54">
        <v>354</v>
      </c>
      <c r="I298" s="54">
        <v>1107</v>
      </c>
      <c r="J298" s="51">
        <v>1176</v>
      </c>
      <c r="K298" s="12">
        <f>E298+F298-J298</f>
        <v>4735</v>
      </c>
      <c r="L298" s="14">
        <f t="shared" si="118"/>
        <v>3306</v>
      </c>
      <c r="M298" s="15">
        <v>11528</v>
      </c>
      <c r="N298" s="13">
        <v>8407</v>
      </c>
      <c r="O298" s="19">
        <f t="shared" si="119"/>
        <v>6427</v>
      </c>
      <c r="P298" s="46"/>
      <c r="Q298" s="46"/>
      <c r="R298" s="46"/>
    </row>
    <row r="299" spans="1:26" ht="13.5" thickBot="1" x14ac:dyDescent="0.25">
      <c r="A299" s="75" t="s">
        <v>1</v>
      </c>
      <c r="B299" s="44">
        <f>SUM(B295:B298)</f>
        <v>51834</v>
      </c>
      <c r="C299" s="40">
        <f>SUM(C295:C298)</f>
        <v>57053</v>
      </c>
      <c r="D299" s="43">
        <f>SUM(D295:D298)</f>
        <v>-5219</v>
      </c>
      <c r="E299" s="44">
        <f>SUM(E295:E298)</f>
        <v>22970</v>
      </c>
      <c r="F299" s="39">
        <f>SUM(F295:F298)</f>
        <v>-8547</v>
      </c>
      <c r="G299" s="44">
        <f t="shared" ref="G299" si="120">SUM(G295:G298)</f>
        <v>8327</v>
      </c>
      <c r="H299" s="39">
        <f t="shared" ref="H299" si="121">SUM(H295:H298)</f>
        <v>1416</v>
      </c>
      <c r="I299" s="39">
        <f t="shared" ref="I299" si="122">SUM(I295:I298)</f>
        <v>5069</v>
      </c>
      <c r="J299" s="106">
        <f t="shared" ref="J299" si="123">SUM(J295:J298)</f>
        <v>3258</v>
      </c>
      <c r="K299" s="42">
        <f>SUM(K295:K298)</f>
        <v>11165</v>
      </c>
      <c r="L299" s="43">
        <f>SUM(L295:L298)</f>
        <v>5946</v>
      </c>
      <c r="M299" s="44">
        <f>SUM(M295:M298)</f>
        <v>49071</v>
      </c>
      <c r="N299" s="40">
        <f>SUM(N295:N298)</f>
        <v>29234</v>
      </c>
      <c r="O299" s="41">
        <f>SUM(O295:O298)</f>
        <v>25783</v>
      </c>
      <c r="P299" s="46"/>
      <c r="Q299" s="46"/>
      <c r="R299" s="46"/>
      <c r="S299" s="46"/>
      <c r="T299" s="46"/>
      <c r="U299" s="46"/>
      <c r="V299" s="46"/>
      <c r="W299" s="46"/>
      <c r="X299" s="46"/>
      <c r="Y299" s="46"/>
      <c r="Z299" s="46"/>
    </row>
    <row r="300" spans="1:26" x14ac:dyDescent="0.2">
      <c r="A300" s="73">
        <v>2021</v>
      </c>
      <c r="B300" s="72"/>
      <c r="C300" s="55"/>
      <c r="D300" s="79"/>
      <c r="E300" s="15"/>
      <c r="F300" s="54"/>
      <c r="G300" s="15"/>
      <c r="H300" s="54"/>
      <c r="I300" s="54"/>
      <c r="J300" s="13"/>
      <c r="K300" s="12"/>
      <c r="L300" s="79"/>
      <c r="M300" s="15"/>
      <c r="N300" s="13"/>
      <c r="O300" s="19"/>
      <c r="P300" s="46"/>
      <c r="Q300" s="46"/>
      <c r="R300" s="46"/>
    </row>
    <row r="301" spans="1:26" x14ac:dyDescent="0.2">
      <c r="A301" s="74" t="s">
        <v>15</v>
      </c>
      <c r="B301" s="72">
        <v>12778</v>
      </c>
      <c r="C301" s="55">
        <v>15804</v>
      </c>
      <c r="D301" s="79">
        <v>-3026</v>
      </c>
      <c r="E301" s="15">
        <v>6775</v>
      </c>
      <c r="F301" s="54">
        <v>1072</v>
      </c>
      <c r="G301" s="15">
        <v>2499</v>
      </c>
      <c r="H301" s="54">
        <v>451</v>
      </c>
      <c r="I301" s="54">
        <v>847</v>
      </c>
      <c r="J301" s="13">
        <v>1652</v>
      </c>
      <c r="K301" s="12">
        <f>E301+F301-J301</f>
        <v>6195</v>
      </c>
      <c r="L301" s="14">
        <f>D301+K301</f>
        <v>3169</v>
      </c>
      <c r="M301" s="15">
        <v>12007</v>
      </c>
      <c r="N301" s="13">
        <v>7798</v>
      </c>
      <c r="O301" s="19">
        <f>(M301-N301)+L301</f>
        <v>7378</v>
      </c>
      <c r="P301" s="46"/>
      <c r="Q301" s="46"/>
      <c r="R301" s="46"/>
    </row>
    <row r="302" spans="1:26" x14ac:dyDescent="0.2">
      <c r="A302" s="74" t="s">
        <v>16</v>
      </c>
      <c r="B302" s="72">
        <v>19769</v>
      </c>
      <c r="C302" s="55">
        <v>24138</v>
      </c>
      <c r="D302" s="79">
        <v>-4369</v>
      </c>
      <c r="E302" s="15">
        <v>7018</v>
      </c>
      <c r="F302" s="54">
        <v>-1013</v>
      </c>
      <c r="G302" s="15">
        <v>2488</v>
      </c>
      <c r="H302" s="54">
        <v>457</v>
      </c>
      <c r="I302" s="54">
        <v>1012</v>
      </c>
      <c r="J302" s="13">
        <v>1476</v>
      </c>
      <c r="K302" s="12">
        <f>E302+F302-J302</f>
        <v>4529</v>
      </c>
      <c r="L302" s="14">
        <f t="shared" ref="L302:L304" si="124">D302+K302</f>
        <v>160</v>
      </c>
      <c r="M302" s="15">
        <v>12975</v>
      </c>
      <c r="N302" s="13">
        <v>7177</v>
      </c>
      <c r="O302" s="19">
        <f t="shared" ref="O302:O304" si="125">(M302-N302)+L302</f>
        <v>5958</v>
      </c>
      <c r="P302" s="46"/>
      <c r="Q302" s="46"/>
      <c r="R302" s="46"/>
    </row>
    <row r="303" spans="1:26" x14ac:dyDescent="0.2">
      <c r="A303" s="74" t="s">
        <v>17</v>
      </c>
      <c r="B303" s="72">
        <v>18529</v>
      </c>
      <c r="C303" s="55">
        <v>18283</v>
      </c>
      <c r="D303" s="79">
        <v>246</v>
      </c>
      <c r="E303" s="15">
        <v>11475</v>
      </c>
      <c r="F303" s="54">
        <v>3006</v>
      </c>
      <c r="G303" s="15">
        <v>4093</v>
      </c>
      <c r="H303" s="54">
        <v>662</v>
      </c>
      <c r="I303" s="54">
        <v>3055</v>
      </c>
      <c r="J303" s="13">
        <v>1038</v>
      </c>
      <c r="K303" s="12">
        <f>E303+F303-J303</f>
        <v>13443</v>
      </c>
      <c r="L303" s="14">
        <f t="shared" si="124"/>
        <v>13689</v>
      </c>
      <c r="M303" s="15">
        <v>13128</v>
      </c>
      <c r="N303" s="13">
        <v>7906</v>
      </c>
      <c r="O303" s="19">
        <f t="shared" si="125"/>
        <v>18911</v>
      </c>
      <c r="P303" s="46"/>
      <c r="Q303" s="46"/>
      <c r="R303" s="46"/>
    </row>
    <row r="304" spans="1:26" ht="13.5" thickBot="1" x14ac:dyDescent="0.25">
      <c r="A304" s="74" t="s">
        <v>18</v>
      </c>
      <c r="B304" s="72">
        <v>12149</v>
      </c>
      <c r="C304" s="55">
        <v>11401</v>
      </c>
      <c r="D304" s="79">
        <v>748</v>
      </c>
      <c r="E304" s="15">
        <v>14123</v>
      </c>
      <c r="F304" s="54">
        <v>-1808</v>
      </c>
      <c r="G304" s="15">
        <v>2755</v>
      </c>
      <c r="H304" s="54">
        <v>794</v>
      </c>
      <c r="I304" s="54">
        <v>1314</v>
      </c>
      <c r="J304" s="13">
        <v>1441</v>
      </c>
      <c r="K304" s="12">
        <f>E304+F304-J304</f>
        <v>10874</v>
      </c>
      <c r="L304" s="14">
        <f t="shared" si="124"/>
        <v>11622</v>
      </c>
      <c r="M304" s="15">
        <v>11855</v>
      </c>
      <c r="N304" s="13">
        <v>8382</v>
      </c>
      <c r="O304" s="19">
        <f t="shared" si="125"/>
        <v>15095</v>
      </c>
      <c r="P304" s="46"/>
      <c r="Q304" s="46"/>
    </row>
    <row r="305" spans="1:29" ht="13.5" thickBot="1" x14ac:dyDescent="0.25">
      <c r="A305" s="75" t="s">
        <v>1</v>
      </c>
      <c r="B305" s="44">
        <f>SUM(B301:B304)</f>
        <v>63225</v>
      </c>
      <c r="C305" s="40">
        <f>SUM(C301:C304)</f>
        <v>69626</v>
      </c>
      <c r="D305" s="43">
        <f>SUM(D301:D304)</f>
        <v>-6401</v>
      </c>
      <c r="E305" s="44">
        <f>SUM(E301:E304)</f>
        <v>39391</v>
      </c>
      <c r="F305" s="39">
        <f>SUM(F301:F304)</f>
        <v>1257</v>
      </c>
      <c r="G305" s="44">
        <f t="shared" ref="G305" si="126">SUM(G301:G304)</f>
        <v>11835</v>
      </c>
      <c r="H305" s="39">
        <f t="shared" ref="H305" si="127">SUM(H301:H304)</f>
        <v>2364</v>
      </c>
      <c r="I305" s="39">
        <f t="shared" ref="I305" si="128">SUM(I301:I304)</f>
        <v>6228</v>
      </c>
      <c r="J305" s="40">
        <f t="shared" ref="J305" si="129">SUM(J301:J304)</f>
        <v>5607</v>
      </c>
      <c r="K305" s="42">
        <f>SUM(K301:K304)</f>
        <v>35041</v>
      </c>
      <c r="L305" s="43">
        <f>SUM(L301:L304)</f>
        <v>28640</v>
      </c>
      <c r="M305" s="44">
        <f>SUM(M301:M304)</f>
        <v>49965</v>
      </c>
      <c r="N305" s="40">
        <f>SUM(N301:N304)</f>
        <v>31263</v>
      </c>
      <c r="O305" s="41">
        <f>SUM(O301:O304)</f>
        <v>47342</v>
      </c>
      <c r="P305" s="46"/>
      <c r="Q305" s="46"/>
      <c r="R305" s="46"/>
      <c r="S305" s="46"/>
      <c r="T305" s="46"/>
      <c r="U305" s="46"/>
      <c r="V305" s="46"/>
      <c r="W305" s="46"/>
      <c r="X305" s="46"/>
      <c r="Y305" s="46"/>
      <c r="Z305" s="46"/>
    </row>
    <row r="306" spans="1:29" x14ac:dyDescent="0.2">
      <c r="A306" s="73">
        <v>2022</v>
      </c>
      <c r="B306" s="72"/>
      <c r="C306" s="55"/>
      <c r="D306" s="79"/>
      <c r="E306" s="15"/>
      <c r="F306" s="54"/>
      <c r="G306" s="15"/>
      <c r="H306" s="54"/>
      <c r="I306" s="54"/>
      <c r="J306" s="13"/>
      <c r="K306" s="12"/>
      <c r="L306" s="79"/>
      <c r="M306" s="15"/>
      <c r="N306" s="13"/>
      <c r="O306" s="19"/>
      <c r="P306" s="46"/>
      <c r="Q306" s="46"/>
      <c r="R306" s="46"/>
    </row>
    <row r="307" spans="1:29" x14ac:dyDescent="0.2">
      <c r="A307" s="10" t="s">
        <v>15</v>
      </c>
      <c r="B307" s="72">
        <v>18755</v>
      </c>
      <c r="C307" s="55">
        <v>17455</v>
      </c>
      <c r="D307" s="79">
        <v>1300</v>
      </c>
      <c r="E307" s="15">
        <v>12707</v>
      </c>
      <c r="F307" s="54">
        <v>-203</v>
      </c>
      <c r="G307" s="15">
        <v>2838</v>
      </c>
      <c r="H307" s="54">
        <v>570</v>
      </c>
      <c r="I307" s="54">
        <v>1216</v>
      </c>
      <c r="J307" s="13">
        <v>1622</v>
      </c>
      <c r="K307" s="12">
        <f>E307+F307-J307</f>
        <v>10882</v>
      </c>
      <c r="L307" s="14">
        <f>D307+K307</f>
        <v>12182</v>
      </c>
      <c r="M307" s="15">
        <v>11268</v>
      </c>
      <c r="N307" s="13">
        <v>8031</v>
      </c>
      <c r="O307" s="19">
        <f>(M307-N307)+L307</f>
        <v>15419</v>
      </c>
      <c r="P307" s="46"/>
      <c r="Q307" s="46"/>
      <c r="R307" s="46"/>
    </row>
    <row r="308" spans="1:29" x14ac:dyDescent="0.2">
      <c r="A308" s="10" t="s">
        <v>16</v>
      </c>
      <c r="B308" s="72">
        <v>32090</v>
      </c>
      <c r="C308" s="55">
        <v>28738</v>
      </c>
      <c r="D308" s="79">
        <v>3352</v>
      </c>
      <c r="E308" s="15">
        <v>14255</v>
      </c>
      <c r="F308" s="54">
        <v>8668</v>
      </c>
      <c r="G308" s="15">
        <v>2737</v>
      </c>
      <c r="H308" s="54">
        <v>548</v>
      </c>
      <c r="I308" s="54">
        <v>1927</v>
      </c>
      <c r="J308" s="13">
        <v>810</v>
      </c>
      <c r="K308" s="12">
        <f>E308+F308-J308</f>
        <v>22113</v>
      </c>
      <c r="L308" s="14">
        <f t="shared" ref="L308:L310" si="130">D308+K308</f>
        <v>25465</v>
      </c>
      <c r="M308" s="15">
        <v>11866</v>
      </c>
      <c r="N308" s="13">
        <v>7396</v>
      </c>
      <c r="O308" s="19">
        <f t="shared" ref="O308:O310" si="131">(M308-N308)+L308</f>
        <v>29935</v>
      </c>
      <c r="P308" s="46"/>
      <c r="Q308" s="46"/>
      <c r="R308" s="46"/>
    </row>
    <row r="309" spans="1:29" x14ac:dyDescent="0.2">
      <c r="A309" s="10" t="s">
        <v>17</v>
      </c>
      <c r="B309" s="72">
        <v>31286</v>
      </c>
      <c r="C309" s="55">
        <v>13660</v>
      </c>
      <c r="D309" s="79">
        <v>17626</v>
      </c>
      <c r="E309" s="15">
        <v>12640</v>
      </c>
      <c r="F309" s="13">
        <v>16791</v>
      </c>
      <c r="G309" s="54">
        <v>4178</v>
      </c>
      <c r="H309" s="54">
        <v>704</v>
      </c>
      <c r="I309" s="54">
        <v>3109</v>
      </c>
      <c r="J309" s="13">
        <v>1069</v>
      </c>
      <c r="K309" s="12">
        <f>E309+F309-J309</f>
        <v>28362</v>
      </c>
      <c r="L309" s="14">
        <f t="shared" si="130"/>
        <v>45988</v>
      </c>
      <c r="M309" s="15">
        <v>12646</v>
      </c>
      <c r="N309" s="13">
        <v>8175</v>
      </c>
      <c r="O309" s="19">
        <f t="shared" si="131"/>
        <v>50459</v>
      </c>
      <c r="P309" s="46"/>
      <c r="Q309" s="46"/>
      <c r="R309" s="46"/>
    </row>
    <row r="310" spans="1:29" ht="13.5" thickBot="1" x14ac:dyDescent="0.25">
      <c r="A310" s="10" t="s">
        <v>18</v>
      </c>
      <c r="B310" s="72">
        <v>19579</v>
      </c>
      <c r="C310" s="55">
        <v>9060</v>
      </c>
      <c r="D310" s="79">
        <v>10519</v>
      </c>
      <c r="E310" s="15">
        <v>9933</v>
      </c>
      <c r="F310" s="54">
        <v>15037</v>
      </c>
      <c r="G310" s="15">
        <v>2729</v>
      </c>
      <c r="H310" s="54">
        <v>575</v>
      </c>
      <c r="I310" s="54">
        <v>1338</v>
      </c>
      <c r="J310" s="13">
        <v>1391</v>
      </c>
      <c r="K310" s="12">
        <f>E310+F310-J310</f>
        <v>23579</v>
      </c>
      <c r="L310" s="14">
        <f t="shared" si="130"/>
        <v>34098</v>
      </c>
      <c r="M310" s="15">
        <v>11695</v>
      </c>
      <c r="N310" s="13">
        <v>8699</v>
      </c>
      <c r="O310" s="19">
        <f t="shared" si="131"/>
        <v>37094</v>
      </c>
      <c r="P310" s="46"/>
      <c r="Q310" s="46"/>
    </row>
    <row r="311" spans="1:29" ht="13.5" thickBot="1" x14ac:dyDescent="0.25">
      <c r="A311" s="87" t="s">
        <v>1</v>
      </c>
      <c r="B311" s="44">
        <f>SUM(B307:B310)</f>
        <v>101710</v>
      </c>
      <c r="C311" s="40">
        <f>SUM(C307:C310)</f>
        <v>68913</v>
      </c>
      <c r="D311" s="42">
        <f>SUM(D307:D310)</f>
        <v>32797</v>
      </c>
      <c r="E311" s="39">
        <f>SUM(E307:E310)</f>
        <v>49535</v>
      </c>
      <c r="F311" s="39">
        <f>SUM(F307:F310)</f>
        <v>40293</v>
      </c>
      <c r="G311" s="44">
        <f t="shared" ref="G311" si="132">SUM(G307:G310)</f>
        <v>12482</v>
      </c>
      <c r="H311" s="39">
        <f t="shared" ref="H311" si="133">SUM(H307:H310)</f>
        <v>2397</v>
      </c>
      <c r="I311" s="39">
        <f t="shared" ref="I311" si="134">SUM(I307:I310)</f>
        <v>7590</v>
      </c>
      <c r="J311" s="40">
        <f t="shared" ref="J311" si="135">SUM(J307:J310)</f>
        <v>4892</v>
      </c>
      <c r="K311" s="42">
        <f>SUM(K307:K310)</f>
        <v>84936</v>
      </c>
      <c r="L311" s="43">
        <f>SUM(L307:L310)</f>
        <v>117733</v>
      </c>
      <c r="M311" s="44">
        <f>SUM(M307:M310)</f>
        <v>47475</v>
      </c>
      <c r="N311" s="40">
        <f>SUM(N307:N310)</f>
        <v>32301</v>
      </c>
      <c r="O311" s="43">
        <f>SUM(O307:O310)</f>
        <v>132907</v>
      </c>
      <c r="P311" s="46"/>
      <c r="Q311" s="46"/>
      <c r="R311" s="46"/>
      <c r="S311" s="46"/>
      <c r="T311" s="46"/>
      <c r="U311" s="46"/>
      <c r="V311" s="46"/>
      <c r="W311" s="46"/>
      <c r="X311" s="46"/>
      <c r="Y311" s="46"/>
      <c r="Z311" s="46"/>
      <c r="AA311" s="46"/>
      <c r="AB311" s="46"/>
      <c r="AC311" s="46"/>
    </row>
    <row r="312" spans="1:29" x14ac:dyDescent="0.2">
      <c r="A312" s="84">
        <v>2023</v>
      </c>
      <c r="B312" s="72"/>
      <c r="C312" s="55"/>
      <c r="D312" s="12"/>
      <c r="E312" s="54"/>
      <c r="F312" s="54"/>
      <c r="G312" s="15"/>
      <c r="H312" s="54"/>
      <c r="I312" s="54"/>
      <c r="J312" s="13"/>
      <c r="K312" s="79"/>
      <c r="L312" s="93"/>
      <c r="M312" s="15"/>
      <c r="N312" s="13"/>
      <c r="O312" s="93"/>
      <c r="P312" s="46"/>
      <c r="Q312" s="46"/>
      <c r="R312" s="46"/>
    </row>
    <row r="313" spans="1:29" x14ac:dyDescent="0.2">
      <c r="A313" s="85" t="s">
        <v>15</v>
      </c>
      <c r="B313" s="72">
        <v>29520</v>
      </c>
      <c r="C313" s="55">
        <v>15346</v>
      </c>
      <c r="D313" s="12">
        <v>14174</v>
      </c>
      <c r="E313" s="54">
        <v>17149</v>
      </c>
      <c r="F313" s="54">
        <v>13713</v>
      </c>
      <c r="G313" s="15">
        <v>2852</v>
      </c>
      <c r="H313" s="54">
        <v>581</v>
      </c>
      <c r="I313" s="54">
        <v>1240</v>
      </c>
      <c r="J313" s="13">
        <v>1612</v>
      </c>
      <c r="K313" s="79">
        <f>E313+F313-J313</f>
        <v>29250</v>
      </c>
      <c r="L313" s="12">
        <f>D313+K313</f>
        <v>43424</v>
      </c>
      <c r="M313" s="15">
        <v>11707</v>
      </c>
      <c r="N313" s="13">
        <v>8346</v>
      </c>
      <c r="O313" s="12">
        <f>(M313-N313)+L313</f>
        <v>46785</v>
      </c>
      <c r="P313" s="46"/>
      <c r="Q313" s="46"/>
      <c r="R313" s="46"/>
    </row>
    <row r="314" spans="1:29" x14ac:dyDescent="0.2">
      <c r="A314" s="74" t="s">
        <v>16</v>
      </c>
      <c r="B314" s="72">
        <v>33958</v>
      </c>
      <c r="C314" s="55">
        <v>20032</v>
      </c>
      <c r="D314" s="12">
        <v>13926</v>
      </c>
      <c r="E314" s="54">
        <v>14565</v>
      </c>
      <c r="F314" s="54">
        <v>17736</v>
      </c>
      <c r="G314" s="15">
        <v>2891</v>
      </c>
      <c r="H314" s="54"/>
      <c r="I314" s="54">
        <v>1961</v>
      </c>
      <c r="J314" s="13">
        <v>930</v>
      </c>
      <c r="K314" s="79">
        <f>E314+F314-J314</f>
        <v>31371</v>
      </c>
      <c r="L314" s="12">
        <f t="shared" ref="L314" si="136">D314+K314</f>
        <v>45297</v>
      </c>
      <c r="M314" s="15">
        <v>12475</v>
      </c>
      <c r="N314" s="13">
        <v>7711</v>
      </c>
      <c r="O314" s="12">
        <f t="shared" ref="O314" si="137">(M314-N314)+L314</f>
        <v>50061</v>
      </c>
      <c r="P314" s="46"/>
      <c r="Q314" s="46"/>
      <c r="R314" s="46"/>
    </row>
    <row r="315" spans="1:29" x14ac:dyDescent="0.2">
      <c r="A315" s="74" t="s">
        <v>17</v>
      </c>
      <c r="B315" s="72"/>
      <c r="C315" s="55"/>
      <c r="D315" s="12"/>
      <c r="E315" s="54"/>
      <c r="F315" s="54"/>
      <c r="G315" s="15"/>
      <c r="H315" s="54"/>
      <c r="I315" s="54"/>
      <c r="J315" s="13"/>
      <c r="K315" s="79"/>
      <c r="L315" s="12"/>
      <c r="M315" s="15"/>
      <c r="N315" s="13"/>
      <c r="O315" s="12"/>
      <c r="P315" s="46"/>
      <c r="Q315" s="46"/>
      <c r="R315" s="46"/>
    </row>
    <row r="316" spans="1:29" ht="13.5" thickBot="1" x14ac:dyDescent="0.25">
      <c r="A316" s="74" t="s">
        <v>18</v>
      </c>
      <c r="B316" s="72"/>
      <c r="C316" s="55"/>
      <c r="D316" s="33"/>
      <c r="E316" s="54"/>
      <c r="F316" s="54"/>
      <c r="G316" s="15"/>
      <c r="H316" s="54"/>
      <c r="I316" s="54"/>
      <c r="J316" s="13"/>
      <c r="K316" s="79"/>
      <c r="L316" s="33"/>
      <c r="M316" s="45"/>
      <c r="N316" s="51"/>
      <c r="O316" s="33"/>
      <c r="P316" s="46"/>
      <c r="Q316" s="46"/>
    </row>
    <row r="317" spans="1:29" ht="13.5" thickBot="1" x14ac:dyDescent="0.25">
      <c r="A317" s="75" t="s">
        <v>1</v>
      </c>
      <c r="B317" s="39">
        <f>SUM(B313:B316)</f>
        <v>63478</v>
      </c>
      <c r="C317" s="39">
        <f>SUM(C313:C316)</f>
        <v>35378</v>
      </c>
      <c r="D317" s="43">
        <f>SUM(D313:D316)</f>
        <v>28100</v>
      </c>
      <c r="E317" s="39">
        <f>SUM(E313:E316)</f>
        <v>31714</v>
      </c>
      <c r="F317" s="39">
        <f>SUM(F313:F316)</f>
        <v>31449</v>
      </c>
      <c r="G317" s="44">
        <f t="shared" ref="G317" si="138">SUM(G313:G316)</f>
        <v>5743</v>
      </c>
      <c r="H317" s="39">
        <f t="shared" ref="H317" si="139">SUM(H313:H316)</f>
        <v>581</v>
      </c>
      <c r="I317" s="39">
        <f t="shared" ref="I317" si="140">SUM(I313:I316)</f>
        <v>3201</v>
      </c>
      <c r="J317" s="40">
        <f t="shared" ref="J317" si="141">SUM(J313:J316)</f>
        <v>2542</v>
      </c>
      <c r="K317" s="43">
        <f>SUM(K313:K316)</f>
        <v>60621</v>
      </c>
      <c r="L317" s="43">
        <f>SUM(L313:L316)</f>
        <v>88721</v>
      </c>
      <c r="M317" s="88">
        <f>SUM(M313:M316)</f>
        <v>24182</v>
      </c>
      <c r="N317" s="88">
        <f>SUM(N313:N316)</f>
        <v>16057</v>
      </c>
      <c r="O317" s="43">
        <f>SUM(O313:O316)</f>
        <v>96846</v>
      </c>
      <c r="P317" s="46"/>
      <c r="Q317" s="46"/>
      <c r="R317" s="46"/>
      <c r="S317" s="46"/>
      <c r="T317" s="46"/>
      <c r="U317" s="46"/>
      <c r="V317" s="46"/>
      <c r="W317" s="46"/>
      <c r="X317" s="46"/>
      <c r="Y317" s="46"/>
      <c r="Z317" s="46"/>
      <c r="AA317" s="46"/>
      <c r="AB317" s="46"/>
      <c r="AC317" s="46"/>
    </row>
    <row r="318" spans="1:29" ht="66" customHeight="1" x14ac:dyDescent="0.2">
      <c r="A318" s="99" t="s">
        <v>72</v>
      </c>
      <c r="B318" s="99"/>
      <c r="C318" s="99"/>
      <c r="D318" s="99"/>
      <c r="E318" s="99"/>
      <c r="F318" s="99"/>
      <c r="G318" s="99"/>
      <c r="H318" s="99"/>
      <c r="I318" s="99"/>
      <c r="J318" s="99"/>
      <c r="K318" s="99"/>
      <c r="L318" s="99"/>
      <c r="M318" s="99"/>
      <c r="N318" s="99"/>
      <c r="O318" s="99"/>
      <c r="Q318" s="46"/>
    </row>
    <row r="319" spans="1:29" ht="15" x14ac:dyDescent="0.2">
      <c r="A319" s="34" t="s">
        <v>73</v>
      </c>
      <c r="B319" s="27"/>
      <c r="C319" s="27"/>
      <c r="D319" s="27"/>
      <c r="E319" s="27"/>
      <c r="F319" s="27"/>
      <c r="G319" s="27"/>
      <c r="H319" s="27"/>
      <c r="I319" s="27"/>
      <c r="J319" s="27"/>
      <c r="K319" s="27"/>
      <c r="L319" s="9"/>
      <c r="M319" s="9"/>
      <c r="N319" s="9"/>
      <c r="O319" s="9"/>
      <c r="Q319" s="46"/>
    </row>
    <row r="320" spans="1:29" ht="15" x14ac:dyDescent="0.2">
      <c r="A320" s="34" t="s">
        <v>74</v>
      </c>
      <c r="B320" s="28"/>
      <c r="C320" s="28"/>
      <c r="D320" s="28"/>
      <c r="E320" s="28"/>
      <c r="F320" s="28"/>
      <c r="G320" s="28"/>
      <c r="H320" s="9"/>
      <c r="I320" s="9"/>
      <c r="J320" s="9"/>
      <c r="K320" s="9"/>
      <c r="L320" s="9"/>
      <c r="M320" s="9"/>
      <c r="N320" s="9"/>
      <c r="O320" s="9"/>
      <c r="Q320" s="46"/>
    </row>
    <row r="321" spans="1:17" x14ac:dyDescent="0.2">
      <c r="A321" s="34" t="s">
        <v>20</v>
      </c>
      <c r="B321" s="9"/>
      <c r="C321" s="9"/>
      <c r="D321" s="9"/>
      <c r="E321" s="9"/>
      <c r="F321" s="9"/>
      <c r="G321" s="9"/>
      <c r="H321" s="9"/>
      <c r="I321" s="9"/>
      <c r="J321" s="9"/>
      <c r="K321" s="9"/>
      <c r="L321" s="9"/>
      <c r="M321" s="9"/>
      <c r="N321" s="9"/>
      <c r="O321" s="9"/>
      <c r="Q321" s="46"/>
    </row>
    <row r="322" spans="1:17" x14ac:dyDescent="0.2">
      <c r="A322" s="34" t="s">
        <v>21</v>
      </c>
      <c r="B322" s="9"/>
      <c r="C322" s="9"/>
      <c r="D322" s="9"/>
      <c r="E322" s="21"/>
      <c r="F322" s="21"/>
      <c r="G322" s="9"/>
      <c r="H322" s="9"/>
      <c r="I322" s="9"/>
      <c r="J322" s="9"/>
      <c r="K322" s="9"/>
      <c r="L322" s="9"/>
      <c r="M322" s="9"/>
      <c r="N322" s="9"/>
      <c r="O322" s="9"/>
      <c r="Q322" s="46"/>
    </row>
    <row r="323" spans="1:17" x14ac:dyDescent="0.2">
      <c r="A323" s="34" t="s">
        <v>19</v>
      </c>
      <c r="B323" s="9"/>
      <c r="C323" s="9"/>
      <c r="D323" s="9"/>
      <c r="E323" s="21"/>
      <c r="F323" s="21"/>
      <c r="G323" s="9"/>
      <c r="H323" s="9"/>
      <c r="I323" s="9"/>
      <c r="J323" s="9"/>
      <c r="K323" s="9"/>
      <c r="L323" s="9"/>
      <c r="M323" s="9"/>
      <c r="N323" s="9"/>
      <c r="O323" s="9"/>
      <c r="Q323" s="46"/>
    </row>
    <row r="324" spans="1:17" x14ac:dyDescent="0.2">
      <c r="A324" s="34" t="s">
        <v>87</v>
      </c>
      <c r="B324" s="9"/>
      <c r="C324" s="9"/>
      <c r="D324" s="9"/>
      <c r="E324" s="9"/>
      <c r="F324" s="9"/>
      <c r="G324" s="9"/>
      <c r="H324" s="9"/>
      <c r="I324" s="9"/>
      <c r="J324" s="9"/>
      <c r="K324" s="9"/>
      <c r="L324" s="9"/>
      <c r="M324" s="9"/>
      <c r="N324" s="9"/>
      <c r="O324" s="9"/>
      <c r="Q324" s="46"/>
    </row>
    <row r="325" spans="1:17" x14ac:dyDescent="0.2">
      <c r="B325" s="46"/>
    </row>
    <row r="326" spans="1:17" x14ac:dyDescent="0.2">
      <c r="A326" s="46"/>
      <c r="B326" s="46"/>
      <c r="C326" s="46"/>
      <c r="D326" s="46"/>
      <c r="E326" s="46"/>
      <c r="F326" s="46"/>
      <c r="G326" s="46"/>
      <c r="H326" s="46"/>
      <c r="I326" s="46"/>
      <c r="J326" s="46"/>
      <c r="K326" s="46"/>
      <c r="L326" s="46"/>
      <c r="M326" s="46"/>
      <c r="N326" s="46"/>
      <c r="O326" s="46"/>
    </row>
    <row r="327" spans="1:17" x14ac:dyDescent="0.2">
      <c r="B327" s="46"/>
      <c r="C327" s="46"/>
      <c r="D327" s="46"/>
      <c r="E327" s="46"/>
      <c r="F327" s="46"/>
      <c r="G327" s="46"/>
      <c r="H327" s="46"/>
      <c r="I327" s="46"/>
      <c r="J327" s="46"/>
      <c r="K327" s="46"/>
      <c r="L327" s="46"/>
      <c r="M327" s="46"/>
      <c r="N327" s="46"/>
      <c r="O327" s="46"/>
    </row>
  </sheetData>
  <mergeCells count="5">
    <mergeCell ref="A2:O2"/>
    <mergeCell ref="A318:O318"/>
    <mergeCell ref="B4:D4"/>
    <mergeCell ref="E4:K4"/>
    <mergeCell ref="M4:N4"/>
  </mergeCells>
  <pageMargins left="0.7" right="0.7" top="0.75" bottom="0.75" header="0.3" footer="0.3"/>
  <pageSetup paperSize="9" scale="91" orientation="landscape" r:id="rId1"/>
  <headerFooter>
    <oddFooter>&amp;L&amp;1#&amp;"Calibri"&amp;11&amp;K000000Classification: Public</oddFooter>
  </headerFooter>
  <rowBreaks count="9" manualBreakCount="9">
    <brk id="35" max="16383" man="1"/>
    <brk id="65" max="16383" man="1"/>
    <brk id="95" max="16383" man="1"/>
    <brk id="125" max="16383" man="1"/>
    <brk id="155" max="16383" man="1"/>
    <brk id="185" max="16383" man="1"/>
    <brk id="215" max="16383" man="1"/>
    <brk id="245" max="16383" man="1"/>
    <brk id="2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A330"/>
  <sheetViews>
    <sheetView zoomScaleNormal="100" workbookViewId="0">
      <pane ySplit="5" topLeftCell="A308" activePane="bottomLeft" state="frozen"/>
      <selection pane="bottomLeft" activeCell="I321" sqref="I321"/>
    </sheetView>
  </sheetViews>
  <sheetFormatPr defaultColWidth="9.140625" defaultRowHeight="12.75" x14ac:dyDescent="0.2"/>
  <cols>
    <col min="1" max="1" width="9.140625" style="50" customWidth="1"/>
    <col min="2" max="2" width="7.42578125" style="50" customWidth="1"/>
    <col min="3" max="3" width="9.28515625" style="50" customWidth="1"/>
    <col min="4" max="4" width="12.85546875" style="50" customWidth="1"/>
    <col min="5" max="5" width="9.85546875" style="50" customWidth="1"/>
    <col min="6" max="6" width="8.85546875" style="50" customWidth="1"/>
    <col min="7" max="7" width="9" style="50" customWidth="1"/>
    <col min="8" max="8" width="9.140625" style="50" customWidth="1"/>
    <col min="9" max="9" width="8.85546875" style="50" customWidth="1"/>
    <col min="10" max="10" width="10" style="50" customWidth="1"/>
    <col min="11" max="11" width="8.5703125" style="50" customWidth="1"/>
    <col min="12" max="12" width="10.140625" style="50" customWidth="1"/>
    <col min="13" max="13" width="7.7109375" style="50" customWidth="1"/>
    <col min="14" max="14" width="7.85546875" style="50" customWidth="1"/>
    <col min="15" max="15" width="10.140625" style="50" customWidth="1"/>
    <col min="16" max="16384" width="9.140625" style="50"/>
  </cols>
  <sheetData>
    <row r="1" spans="1:235" customFormat="1" ht="21" x14ac:dyDescent="0.35">
      <c r="A1" s="35" t="s">
        <v>22</v>
      </c>
      <c r="B1" s="36"/>
      <c r="C1" s="36"/>
      <c r="D1" s="36"/>
      <c r="E1" s="36"/>
      <c r="F1" s="36"/>
      <c r="G1" s="36"/>
      <c r="H1" s="36"/>
      <c r="I1" s="36"/>
      <c r="J1" s="36"/>
      <c r="K1" s="36"/>
      <c r="L1" s="36"/>
      <c r="M1" s="36"/>
      <c r="N1" s="36"/>
      <c r="O1" s="36"/>
    </row>
    <row r="2" spans="1:235" customFormat="1" ht="21" x14ac:dyDescent="0.35">
      <c r="A2" s="37" t="s">
        <v>23</v>
      </c>
      <c r="B2" s="36"/>
      <c r="C2" s="36"/>
      <c r="D2" s="36"/>
      <c r="E2" s="36"/>
      <c r="F2" s="36"/>
      <c r="G2" s="36"/>
      <c r="H2" s="36"/>
      <c r="I2" s="36"/>
      <c r="J2" s="36"/>
      <c r="K2" s="36"/>
      <c r="L2" s="36"/>
      <c r="M2" s="36"/>
      <c r="N2" s="36"/>
      <c r="O2" s="36"/>
    </row>
    <row r="3" spans="1:235" customFormat="1" ht="13.5" thickBot="1" x14ac:dyDescent="0.25"/>
    <row r="4" spans="1:235" customFormat="1" ht="15" thickBot="1" x14ac:dyDescent="0.25">
      <c r="A4" s="1"/>
      <c r="B4" s="100" t="s">
        <v>78</v>
      </c>
      <c r="C4" s="101"/>
      <c r="D4" s="102"/>
      <c r="E4" s="103" t="s">
        <v>0</v>
      </c>
      <c r="F4" s="101"/>
      <c r="G4" s="101"/>
      <c r="H4" s="101"/>
      <c r="I4" s="101"/>
      <c r="J4" s="101"/>
      <c r="K4" s="104"/>
      <c r="L4" s="2" t="s">
        <v>1</v>
      </c>
      <c r="M4" s="100" t="s">
        <v>2</v>
      </c>
      <c r="N4" s="104"/>
      <c r="O4" s="3" t="s">
        <v>75</v>
      </c>
    </row>
    <row r="5" spans="1:235" customFormat="1" ht="48.75" thickBot="1" x14ac:dyDescent="0.25">
      <c r="A5" s="4" t="s">
        <v>3</v>
      </c>
      <c r="B5" s="29" t="s">
        <v>4</v>
      </c>
      <c r="C5" s="29" t="s">
        <v>5</v>
      </c>
      <c r="D5" s="5" t="s">
        <v>6</v>
      </c>
      <c r="E5" s="29" t="s">
        <v>7</v>
      </c>
      <c r="F5" s="6" t="s">
        <v>77</v>
      </c>
      <c r="G5" s="29" t="s">
        <v>8</v>
      </c>
      <c r="H5" s="7" t="s">
        <v>9</v>
      </c>
      <c r="I5" s="7" t="s">
        <v>10</v>
      </c>
      <c r="J5" s="7" t="s">
        <v>86</v>
      </c>
      <c r="K5" s="5" t="s">
        <v>76</v>
      </c>
      <c r="L5" s="7" t="s">
        <v>11</v>
      </c>
      <c r="M5" s="52" t="s">
        <v>12</v>
      </c>
      <c r="N5" s="53" t="s">
        <v>13</v>
      </c>
      <c r="O5" s="5" t="s">
        <v>14</v>
      </c>
    </row>
    <row r="6" spans="1:235" customFormat="1" x14ac:dyDescent="0.2">
      <c r="A6" s="8" t="s">
        <v>26</v>
      </c>
      <c r="B6" s="20"/>
      <c r="C6" s="21"/>
      <c r="D6" s="22"/>
      <c r="E6" s="21"/>
      <c r="F6" s="23"/>
      <c r="G6" s="21"/>
      <c r="H6" s="21"/>
      <c r="I6" s="21"/>
      <c r="J6" s="21"/>
      <c r="K6" s="22"/>
      <c r="L6" s="24"/>
      <c r="M6" s="25"/>
      <c r="N6" s="23"/>
      <c r="O6" s="22"/>
    </row>
    <row r="7" spans="1:235" customFormat="1" x14ac:dyDescent="0.2">
      <c r="A7" s="10" t="s">
        <v>17</v>
      </c>
      <c r="B7" s="11">
        <v>21430</v>
      </c>
      <c r="C7" s="11">
        <v>18618</v>
      </c>
      <c r="D7" s="12">
        <v>2812</v>
      </c>
      <c r="E7" s="11">
        <v>2493</v>
      </c>
      <c r="F7" s="13">
        <v>381</v>
      </c>
      <c r="G7" s="11">
        <v>2430</v>
      </c>
      <c r="H7" s="11">
        <v>0</v>
      </c>
      <c r="I7" s="11">
        <v>1442</v>
      </c>
      <c r="J7" s="11"/>
      <c r="K7" s="12">
        <v>1886</v>
      </c>
      <c r="L7" s="14">
        <v>4698</v>
      </c>
      <c r="M7" s="15">
        <v>7681</v>
      </c>
      <c r="N7" s="13">
        <v>2555</v>
      </c>
      <c r="O7" s="12">
        <v>9824</v>
      </c>
      <c r="P7" s="46"/>
    </row>
    <row r="8" spans="1:235" s="30" customFormat="1" x14ac:dyDescent="0.2">
      <c r="A8" s="10" t="s">
        <v>18</v>
      </c>
      <c r="B8" s="11">
        <v>16438</v>
      </c>
      <c r="C8" s="11">
        <v>17140</v>
      </c>
      <c r="D8" s="12">
        <v>-702</v>
      </c>
      <c r="E8" s="11">
        <v>2125</v>
      </c>
      <c r="F8" s="13">
        <v>-636</v>
      </c>
      <c r="G8" s="11">
        <v>2053</v>
      </c>
      <c r="H8" s="11">
        <v>0</v>
      </c>
      <c r="I8" s="11">
        <v>1219</v>
      </c>
      <c r="J8" s="11"/>
      <c r="K8" s="12">
        <v>655</v>
      </c>
      <c r="L8" s="14">
        <v>-47</v>
      </c>
      <c r="M8" s="15">
        <v>7062</v>
      </c>
      <c r="N8" s="13">
        <v>2766</v>
      </c>
      <c r="O8" s="12">
        <v>4249</v>
      </c>
      <c r="P8" s="46"/>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row>
    <row r="9" spans="1:235" customFormat="1" x14ac:dyDescent="0.2">
      <c r="A9" s="10" t="s">
        <v>15</v>
      </c>
      <c r="B9" s="11">
        <v>12484</v>
      </c>
      <c r="C9" s="11">
        <v>11255</v>
      </c>
      <c r="D9" s="12">
        <v>1229</v>
      </c>
      <c r="E9" s="11">
        <v>1576</v>
      </c>
      <c r="F9" s="13">
        <v>163</v>
      </c>
      <c r="G9" s="11">
        <v>1762</v>
      </c>
      <c r="H9" s="11">
        <v>0</v>
      </c>
      <c r="I9" s="11">
        <v>1045</v>
      </c>
      <c r="J9" s="11"/>
      <c r="K9" s="12">
        <v>1022</v>
      </c>
      <c r="L9" s="14">
        <v>2251</v>
      </c>
      <c r="M9" s="15">
        <v>7253</v>
      </c>
      <c r="N9" s="13">
        <v>2827</v>
      </c>
      <c r="O9" s="12">
        <v>6677</v>
      </c>
      <c r="P9" s="46"/>
    </row>
    <row r="10" spans="1:235" customFormat="1" ht="13.5" thickBot="1" x14ac:dyDescent="0.25">
      <c r="A10" s="10" t="s">
        <v>16</v>
      </c>
      <c r="B10" s="11">
        <v>10979</v>
      </c>
      <c r="C10" s="11">
        <v>10128</v>
      </c>
      <c r="D10" s="12">
        <v>851</v>
      </c>
      <c r="E10" s="11">
        <v>2049</v>
      </c>
      <c r="F10" s="13">
        <v>357</v>
      </c>
      <c r="G10" s="11">
        <v>1863</v>
      </c>
      <c r="H10" s="11">
        <v>0</v>
      </c>
      <c r="I10" s="11">
        <v>1092</v>
      </c>
      <c r="J10" s="11"/>
      <c r="K10" s="12">
        <v>1635</v>
      </c>
      <c r="L10" s="14">
        <v>2486</v>
      </c>
      <c r="M10" s="15">
        <v>7388</v>
      </c>
      <c r="N10" s="13">
        <v>2638</v>
      </c>
      <c r="O10" s="12">
        <v>7236</v>
      </c>
      <c r="P10" s="46"/>
    </row>
    <row r="11" spans="1:235" customFormat="1" ht="13.5" thickBot="1" x14ac:dyDescent="0.25">
      <c r="A11" s="38" t="s">
        <v>1</v>
      </c>
      <c r="B11" s="39">
        <v>61331</v>
      </c>
      <c r="C11" s="40">
        <v>57141</v>
      </c>
      <c r="D11" s="41">
        <v>4190</v>
      </c>
      <c r="E11" s="39">
        <v>8243</v>
      </c>
      <c r="F11" s="40">
        <v>265</v>
      </c>
      <c r="G11" s="39">
        <v>8108</v>
      </c>
      <c r="H11" s="39">
        <v>0</v>
      </c>
      <c r="I11" s="39">
        <v>4798</v>
      </c>
      <c r="J11" s="39"/>
      <c r="K11" s="42">
        <v>5198</v>
      </c>
      <c r="L11" s="43">
        <v>9388</v>
      </c>
      <c r="M11" s="44">
        <v>29384</v>
      </c>
      <c r="N11" s="40">
        <v>10786</v>
      </c>
      <c r="O11" s="42">
        <v>27986</v>
      </c>
      <c r="P11" s="46"/>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235" customFormat="1" x14ac:dyDescent="0.2">
      <c r="A12" s="8" t="s">
        <v>27</v>
      </c>
      <c r="B12" s="20"/>
      <c r="C12" s="21"/>
      <c r="D12" s="22"/>
      <c r="E12" s="21"/>
      <c r="F12" s="23"/>
      <c r="G12" s="21"/>
      <c r="H12" s="21"/>
      <c r="I12" s="21"/>
      <c r="J12" s="21"/>
      <c r="K12" s="22"/>
      <c r="L12" s="24"/>
      <c r="M12" s="25"/>
      <c r="N12" s="23"/>
      <c r="O12" s="22"/>
      <c r="P12" s="46"/>
    </row>
    <row r="13" spans="1:235" customFormat="1" x14ac:dyDescent="0.2">
      <c r="A13" s="10" t="s">
        <v>17</v>
      </c>
      <c r="B13" s="11">
        <v>19606</v>
      </c>
      <c r="C13" s="11">
        <v>14891</v>
      </c>
      <c r="D13" s="12">
        <v>4715</v>
      </c>
      <c r="E13" s="11">
        <v>2315</v>
      </c>
      <c r="F13" s="13">
        <v>395</v>
      </c>
      <c r="G13" s="11">
        <v>2381</v>
      </c>
      <c r="H13" s="11">
        <v>0</v>
      </c>
      <c r="I13" s="11">
        <v>1360</v>
      </c>
      <c r="J13" s="11"/>
      <c r="K13" s="12">
        <v>1689</v>
      </c>
      <c r="L13" s="14">
        <v>6404</v>
      </c>
      <c r="M13" s="15">
        <v>7495</v>
      </c>
      <c r="N13" s="13">
        <v>2568</v>
      </c>
      <c r="O13" s="12">
        <v>11331</v>
      </c>
      <c r="P13" s="46"/>
    </row>
    <row r="14" spans="1:235" s="30" customFormat="1" x14ac:dyDescent="0.2">
      <c r="A14" s="10" t="s">
        <v>18</v>
      </c>
      <c r="B14" s="11">
        <v>17460</v>
      </c>
      <c r="C14" s="11">
        <v>17717</v>
      </c>
      <c r="D14" s="12">
        <v>-257</v>
      </c>
      <c r="E14" s="11">
        <v>2450</v>
      </c>
      <c r="F14" s="13">
        <v>-660</v>
      </c>
      <c r="G14" s="11">
        <v>1781</v>
      </c>
      <c r="H14" s="11">
        <v>0</v>
      </c>
      <c r="I14" s="11">
        <v>1018</v>
      </c>
      <c r="J14" s="11"/>
      <c r="K14" s="12">
        <v>1027</v>
      </c>
      <c r="L14" s="14">
        <v>770</v>
      </c>
      <c r="M14" s="15">
        <v>7146</v>
      </c>
      <c r="N14" s="13">
        <v>2666</v>
      </c>
      <c r="O14" s="12">
        <v>5250</v>
      </c>
      <c r="P14" s="46"/>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row>
    <row r="15" spans="1:235" customFormat="1" x14ac:dyDescent="0.2">
      <c r="A15" s="10" t="s">
        <v>15</v>
      </c>
      <c r="B15" s="11">
        <v>14508</v>
      </c>
      <c r="C15" s="11">
        <v>13159</v>
      </c>
      <c r="D15" s="12">
        <v>1349</v>
      </c>
      <c r="E15" s="11">
        <v>1703</v>
      </c>
      <c r="F15" s="13">
        <v>169</v>
      </c>
      <c r="G15" s="11">
        <v>1664</v>
      </c>
      <c r="H15" s="11">
        <v>0</v>
      </c>
      <c r="I15" s="11">
        <v>950</v>
      </c>
      <c r="J15" s="11"/>
      <c r="K15" s="12">
        <v>1158</v>
      </c>
      <c r="L15" s="14">
        <v>2507</v>
      </c>
      <c r="M15" s="15">
        <v>7250</v>
      </c>
      <c r="N15" s="13">
        <v>2808</v>
      </c>
      <c r="O15" s="12">
        <v>6949</v>
      </c>
      <c r="P15" s="46"/>
    </row>
    <row r="16" spans="1:235" customFormat="1" ht="13.5" thickBot="1" x14ac:dyDescent="0.25">
      <c r="A16" s="10" t="s">
        <v>16</v>
      </c>
      <c r="B16" s="11">
        <v>11955</v>
      </c>
      <c r="C16" s="11">
        <v>12264</v>
      </c>
      <c r="D16" s="12">
        <v>-309</v>
      </c>
      <c r="E16" s="11">
        <v>2832</v>
      </c>
      <c r="F16" s="13">
        <v>777</v>
      </c>
      <c r="G16" s="11">
        <v>2061</v>
      </c>
      <c r="H16" s="11">
        <v>0</v>
      </c>
      <c r="I16" s="11">
        <v>1084</v>
      </c>
      <c r="J16" s="11"/>
      <c r="K16" s="12">
        <v>2632</v>
      </c>
      <c r="L16" s="14">
        <v>2323</v>
      </c>
      <c r="M16" s="15">
        <v>7705</v>
      </c>
      <c r="N16" s="13">
        <v>2708</v>
      </c>
      <c r="O16" s="12">
        <v>7320</v>
      </c>
      <c r="P16" s="46"/>
    </row>
    <row r="17" spans="1:233" customFormat="1" ht="13.5" thickBot="1" x14ac:dyDescent="0.25">
      <c r="A17" s="38" t="s">
        <v>1</v>
      </c>
      <c r="B17" s="39">
        <v>63529</v>
      </c>
      <c r="C17" s="40">
        <v>58031</v>
      </c>
      <c r="D17" s="41">
        <v>5498</v>
      </c>
      <c r="E17" s="39">
        <v>9300</v>
      </c>
      <c r="F17" s="40">
        <v>681</v>
      </c>
      <c r="G17" s="39">
        <v>7887</v>
      </c>
      <c r="H17" s="39">
        <v>0</v>
      </c>
      <c r="I17" s="39">
        <v>4412</v>
      </c>
      <c r="J17" s="39"/>
      <c r="K17" s="42">
        <v>6506</v>
      </c>
      <c r="L17" s="43">
        <v>12004</v>
      </c>
      <c r="M17" s="44">
        <v>29596</v>
      </c>
      <c r="N17" s="40">
        <v>10750</v>
      </c>
      <c r="O17" s="42">
        <v>30850</v>
      </c>
      <c r="P17" s="46"/>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customFormat="1" x14ac:dyDescent="0.2">
      <c r="A18" s="8" t="s">
        <v>28</v>
      </c>
      <c r="B18" s="20"/>
      <c r="C18" s="21"/>
      <c r="D18" s="22"/>
      <c r="E18" s="21"/>
      <c r="F18" s="23"/>
      <c r="G18" s="21"/>
      <c r="H18" s="21"/>
      <c r="I18" s="21"/>
      <c r="J18" s="21"/>
      <c r="K18" s="22"/>
      <c r="L18" s="24"/>
      <c r="M18" s="25"/>
      <c r="N18" s="23"/>
      <c r="O18" s="22"/>
      <c r="P18" s="46"/>
    </row>
    <row r="19" spans="1:233" customFormat="1" x14ac:dyDescent="0.2">
      <c r="A19" s="10" t="s">
        <v>17</v>
      </c>
      <c r="B19" s="11">
        <v>23865</v>
      </c>
      <c r="C19" s="11">
        <v>20160</v>
      </c>
      <c r="D19" s="12">
        <v>3705</v>
      </c>
      <c r="E19" s="11">
        <v>3012</v>
      </c>
      <c r="F19" s="13">
        <v>431</v>
      </c>
      <c r="G19" s="11">
        <v>3265</v>
      </c>
      <c r="H19" s="11">
        <v>0</v>
      </c>
      <c r="I19" s="11">
        <v>1413</v>
      </c>
      <c r="J19" s="11"/>
      <c r="K19" s="12">
        <v>1591</v>
      </c>
      <c r="L19" s="14">
        <v>5296</v>
      </c>
      <c r="M19" s="15">
        <v>7285</v>
      </c>
      <c r="N19" s="13">
        <v>2609</v>
      </c>
      <c r="O19" s="12">
        <v>9972</v>
      </c>
      <c r="P19" s="46"/>
    </row>
    <row r="20" spans="1:233" s="30" customFormat="1" x14ac:dyDescent="0.2">
      <c r="A20" s="10" t="s">
        <v>18</v>
      </c>
      <c r="B20" s="11">
        <v>20169</v>
      </c>
      <c r="C20" s="11">
        <v>22216</v>
      </c>
      <c r="D20" s="12">
        <v>-2047</v>
      </c>
      <c r="E20" s="11">
        <v>4357</v>
      </c>
      <c r="F20" s="13">
        <v>-721</v>
      </c>
      <c r="G20" s="11">
        <v>2734</v>
      </c>
      <c r="H20" s="11">
        <v>0</v>
      </c>
      <c r="I20" s="11">
        <v>1184</v>
      </c>
      <c r="J20" s="11"/>
      <c r="K20" s="12">
        <v>2086</v>
      </c>
      <c r="L20" s="14">
        <v>39</v>
      </c>
      <c r="M20" s="15">
        <v>7048</v>
      </c>
      <c r="N20" s="13">
        <v>2638</v>
      </c>
      <c r="O20" s="12">
        <v>4449</v>
      </c>
      <c r="P20" s="46"/>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row>
    <row r="21" spans="1:233" customFormat="1" x14ac:dyDescent="0.2">
      <c r="A21" s="10" t="s">
        <v>15</v>
      </c>
      <c r="B21" s="11">
        <v>14382</v>
      </c>
      <c r="C21" s="11">
        <v>13662</v>
      </c>
      <c r="D21" s="12">
        <v>720</v>
      </c>
      <c r="E21" s="11">
        <v>2736</v>
      </c>
      <c r="F21" s="13">
        <v>185</v>
      </c>
      <c r="G21" s="11">
        <v>2039</v>
      </c>
      <c r="H21" s="11">
        <v>0</v>
      </c>
      <c r="I21" s="11">
        <v>882</v>
      </c>
      <c r="J21" s="11"/>
      <c r="K21" s="12">
        <v>1764</v>
      </c>
      <c r="L21" s="14">
        <v>2484</v>
      </c>
      <c r="M21" s="15">
        <v>7181</v>
      </c>
      <c r="N21" s="13">
        <v>2728</v>
      </c>
      <c r="O21" s="12">
        <v>6937</v>
      </c>
      <c r="P21" s="46"/>
    </row>
    <row r="22" spans="1:233" customFormat="1" ht="13.5" thickBot="1" x14ac:dyDescent="0.25">
      <c r="A22" s="10" t="s">
        <v>16</v>
      </c>
      <c r="B22" s="11">
        <v>14667</v>
      </c>
      <c r="C22" s="11">
        <v>14134</v>
      </c>
      <c r="D22" s="12">
        <v>533</v>
      </c>
      <c r="E22" s="11">
        <v>3684</v>
      </c>
      <c r="F22" s="13">
        <v>-43</v>
      </c>
      <c r="G22" s="11">
        <v>2319</v>
      </c>
      <c r="H22" s="11">
        <v>0</v>
      </c>
      <c r="I22" s="11">
        <v>1033</v>
      </c>
      <c r="J22" s="11"/>
      <c r="K22" s="12">
        <v>2355</v>
      </c>
      <c r="L22" s="14">
        <v>2888</v>
      </c>
      <c r="M22" s="15">
        <v>7632</v>
      </c>
      <c r="N22" s="13">
        <v>2970</v>
      </c>
      <c r="O22" s="12">
        <v>7550</v>
      </c>
      <c r="P22" s="46"/>
    </row>
    <row r="23" spans="1:233" customFormat="1" ht="13.5" thickBot="1" x14ac:dyDescent="0.25">
      <c r="A23" s="38" t="s">
        <v>1</v>
      </c>
      <c r="B23" s="39">
        <v>73083</v>
      </c>
      <c r="C23" s="40">
        <v>70172</v>
      </c>
      <c r="D23" s="41">
        <v>2911</v>
      </c>
      <c r="E23" s="39">
        <v>13789</v>
      </c>
      <c r="F23" s="40">
        <v>-148</v>
      </c>
      <c r="G23" s="39">
        <v>10357</v>
      </c>
      <c r="H23" s="39">
        <v>0</v>
      </c>
      <c r="I23" s="39">
        <v>4512</v>
      </c>
      <c r="J23" s="39"/>
      <c r="K23" s="42">
        <v>7796</v>
      </c>
      <c r="L23" s="43">
        <v>10707</v>
      </c>
      <c r="M23" s="44">
        <v>29146</v>
      </c>
      <c r="N23" s="40">
        <v>10945</v>
      </c>
      <c r="O23" s="42">
        <v>28908</v>
      </c>
      <c r="P23" s="46"/>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customFormat="1" x14ac:dyDescent="0.2">
      <c r="A24" s="8" t="s">
        <v>29</v>
      </c>
      <c r="B24" s="20"/>
      <c r="C24" s="21"/>
      <c r="D24" s="22"/>
      <c r="E24" s="21"/>
      <c r="F24" s="23"/>
      <c r="G24" s="21"/>
      <c r="H24" s="21"/>
      <c r="I24" s="21"/>
      <c r="J24" s="21"/>
      <c r="K24" s="22"/>
      <c r="L24" s="24"/>
      <c r="M24" s="25"/>
      <c r="N24" s="23"/>
      <c r="O24" s="22"/>
      <c r="P24" s="46"/>
    </row>
    <row r="25" spans="1:233" customFormat="1" x14ac:dyDescent="0.2">
      <c r="A25" s="10" t="s">
        <v>17</v>
      </c>
      <c r="B25" s="11">
        <v>24041</v>
      </c>
      <c r="C25" s="11">
        <v>17059</v>
      </c>
      <c r="D25" s="12">
        <v>6982</v>
      </c>
      <c r="E25" s="11">
        <v>4244</v>
      </c>
      <c r="F25" s="13">
        <v>423</v>
      </c>
      <c r="G25" s="11">
        <v>2738</v>
      </c>
      <c r="H25" s="11">
        <v>0</v>
      </c>
      <c r="I25" s="11">
        <v>1290</v>
      </c>
      <c r="J25" s="11"/>
      <c r="K25" s="12">
        <v>3219</v>
      </c>
      <c r="L25" s="14">
        <v>10201</v>
      </c>
      <c r="M25" s="15">
        <v>7652</v>
      </c>
      <c r="N25" s="13">
        <v>2691</v>
      </c>
      <c r="O25" s="12">
        <v>15162</v>
      </c>
      <c r="P25" s="46"/>
    </row>
    <row r="26" spans="1:233" s="30" customFormat="1" x14ac:dyDescent="0.2">
      <c r="A26" s="10" t="s">
        <v>18</v>
      </c>
      <c r="B26" s="11">
        <v>22331</v>
      </c>
      <c r="C26" s="11">
        <v>15756</v>
      </c>
      <c r="D26" s="12">
        <v>6575</v>
      </c>
      <c r="E26" s="11">
        <v>3625</v>
      </c>
      <c r="F26" s="13">
        <v>-708</v>
      </c>
      <c r="G26" s="11">
        <v>2606</v>
      </c>
      <c r="H26" s="11">
        <v>0</v>
      </c>
      <c r="I26" s="11">
        <v>1226</v>
      </c>
      <c r="J26" s="11"/>
      <c r="K26" s="12">
        <v>1537</v>
      </c>
      <c r="L26" s="14">
        <v>8112</v>
      </c>
      <c r="M26" s="15">
        <v>7348</v>
      </c>
      <c r="N26" s="13">
        <v>2863</v>
      </c>
      <c r="O26" s="12">
        <v>12597</v>
      </c>
      <c r="P26" s="4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row>
    <row r="27" spans="1:233" customFormat="1" x14ac:dyDescent="0.2">
      <c r="A27" s="10" t="s">
        <v>15</v>
      </c>
      <c r="B27" s="11">
        <v>18200</v>
      </c>
      <c r="C27" s="16">
        <v>12461</v>
      </c>
      <c r="D27" s="12">
        <v>5739</v>
      </c>
      <c r="E27" s="16">
        <v>3213</v>
      </c>
      <c r="F27" s="17">
        <v>182</v>
      </c>
      <c r="G27" s="16">
        <v>2253</v>
      </c>
      <c r="H27" s="11">
        <v>0</v>
      </c>
      <c r="I27" s="16">
        <v>1060</v>
      </c>
      <c r="J27" s="16"/>
      <c r="K27" s="12">
        <v>2202</v>
      </c>
      <c r="L27" s="14">
        <v>7941</v>
      </c>
      <c r="M27" s="18">
        <v>7552</v>
      </c>
      <c r="N27" s="17">
        <v>3066</v>
      </c>
      <c r="O27" s="12">
        <v>12427</v>
      </c>
      <c r="P27" s="46"/>
    </row>
    <row r="28" spans="1:233" customFormat="1" ht="13.5" thickBot="1" x14ac:dyDescent="0.25">
      <c r="A28" s="10" t="s">
        <v>16</v>
      </c>
      <c r="B28" s="16">
        <v>14503</v>
      </c>
      <c r="C28" s="16">
        <v>10644</v>
      </c>
      <c r="D28" s="12">
        <v>3859</v>
      </c>
      <c r="E28" s="16">
        <v>4606</v>
      </c>
      <c r="F28" s="17">
        <v>787</v>
      </c>
      <c r="G28" s="16">
        <v>2150</v>
      </c>
      <c r="H28" s="11">
        <v>0</v>
      </c>
      <c r="I28" s="16">
        <v>1056</v>
      </c>
      <c r="J28" s="16"/>
      <c r="K28" s="12">
        <v>4299</v>
      </c>
      <c r="L28" s="14">
        <v>8158</v>
      </c>
      <c r="M28" s="18">
        <v>8030</v>
      </c>
      <c r="N28" s="17">
        <v>2692</v>
      </c>
      <c r="O28" s="12">
        <v>13496</v>
      </c>
      <c r="P28" s="46"/>
    </row>
    <row r="29" spans="1:233" customFormat="1" ht="13.5" thickBot="1" x14ac:dyDescent="0.25">
      <c r="A29" s="38" t="s">
        <v>1</v>
      </c>
      <c r="B29" s="39">
        <v>79075</v>
      </c>
      <c r="C29" s="40">
        <v>55920</v>
      </c>
      <c r="D29" s="41">
        <v>23155</v>
      </c>
      <c r="E29" s="39">
        <v>15688</v>
      </c>
      <c r="F29" s="40">
        <v>684</v>
      </c>
      <c r="G29" s="39">
        <v>9747</v>
      </c>
      <c r="H29" s="39">
        <v>0</v>
      </c>
      <c r="I29" s="39">
        <v>4632</v>
      </c>
      <c r="J29" s="39"/>
      <c r="K29" s="42">
        <v>11257</v>
      </c>
      <c r="L29" s="43">
        <v>34412</v>
      </c>
      <c r="M29" s="44">
        <v>30582</v>
      </c>
      <c r="N29" s="40">
        <v>11312</v>
      </c>
      <c r="O29" s="42">
        <v>53682</v>
      </c>
      <c r="P29" s="46"/>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row>
    <row r="30" spans="1:233" customFormat="1" x14ac:dyDescent="0.2">
      <c r="A30" s="8" t="s">
        <v>30</v>
      </c>
      <c r="B30" s="20"/>
      <c r="C30" s="26"/>
      <c r="D30" s="23"/>
      <c r="E30" s="21"/>
      <c r="F30" s="23"/>
      <c r="G30" s="21"/>
      <c r="H30" s="21"/>
      <c r="I30" s="21"/>
      <c r="J30" s="21"/>
      <c r="K30" s="22"/>
      <c r="L30" s="24"/>
      <c r="M30" s="25"/>
      <c r="N30" s="23"/>
      <c r="O30" s="22"/>
      <c r="P30" s="46"/>
    </row>
    <row r="31" spans="1:233" customFormat="1" x14ac:dyDescent="0.2">
      <c r="A31" s="10" t="s">
        <v>17</v>
      </c>
      <c r="B31" s="11">
        <v>22628</v>
      </c>
      <c r="C31" s="13">
        <v>16136</v>
      </c>
      <c r="D31" s="12">
        <v>6492</v>
      </c>
      <c r="E31" s="11">
        <v>4981</v>
      </c>
      <c r="F31" s="13">
        <v>461</v>
      </c>
      <c r="G31" s="11">
        <v>2410</v>
      </c>
      <c r="H31" s="11">
        <v>0</v>
      </c>
      <c r="I31" s="11">
        <v>1282</v>
      </c>
      <c r="J31" s="11"/>
      <c r="K31" s="12">
        <v>4314</v>
      </c>
      <c r="L31" s="14">
        <v>10806</v>
      </c>
      <c r="M31" s="15">
        <v>8183</v>
      </c>
      <c r="N31" s="13">
        <v>2725</v>
      </c>
      <c r="O31" s="12">
        <v>16264</v>
      </c>
      <c r="P31" s="46"/>
    </row>
    <row r="32" spans="1:233" s="30" customFormat="1" x14ac:dyDescent="0.2">
      <c r="A32" s="10" t="s">
        <v>18</v>
      </c>
      <c r="B32" s="11">
        <v>21364</v>
      </c>
      <c r="C32" s="13">
        <v>13991</v>
      </c>
      <c r="D32" s="12">
        <v>7373</v>
      </c>
      <c r="E32" s="11">
        <v>3477</v>
      </c>
      <c r="F32" s="13">
        <v>-770</v>
      </c>
      <c r="G32" s="11">
        <v>2098</v>
      </c>
      <c r="H32" s="11">
        <v>0</v>
      </c>
      <c r="I32" s="11">
        <v>1116</v>
      </c>
      <c r="J32" s="11"/>
      <c r="K32" s="12">
        <v>1725</v>
      </c>
      <c r="L32" s="14">
        <v>9098</v>
      </c>
      <c r="M32" s="15">
        <v>7859</v>
      </c>
      <c r="N32" s="13">
        <v>2914</v>
      </c>
      <c r="O32" s="12">
        <v>14043</v>
      </c>
      <c r="P32" s="46"/>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row>
    <row r="33" spans="1:233" customFormat="1" x14ac:dyDescent="0.2">
      <c r="A33" s="10" t="s">
        <v>15</v>
      </c>
      <c r="B33" s="11">
        <v>16895</v>
      </c>
      <c r="C33" s="17">
        <v>11001</v>
      </c>
      <c r="D33" s="12">
        <v>5894</v>
      </c>
      <c r="E33" s="16">
        <v>3051</v>
      </c>
      <c r="F33" s="13">
        <v>197</v>
      </c>
      <c r="G33" s="16">
        <v>1817</v>
      </c>
      <c r="H33" s="11">
        <v>0</v>
      </c>
      <c r="I33" s="16">
        <v>966</v>
      </c>
      <c r="J33" s="16"/>
      <c r="K33" s="12">
        <v>2397</v>
      </c>
      <c r="L33" s="14">
        <v>8291</v>
      </c>
      <c r="M33" s="18">
        <v>8100</v>
      </c>
      <c r="N33" s="13">
        <v>3027</v>
      </c>
      <c r="O33" s="12">
        <v>13364</v>
      </c>
      <c r="P33" s="46"/>
    </row>
    <row r="34" spans="1:233" customFormat="1" ht="13.5" thickBot="1" x14ac:dyDescent="0.25">
      <c r="A34" s="10" t="s">
        <v>16</v>
      </c>
      <c r="B34" s="11">
        <v>16934</v>
      </c>
      <c r="C34" s="17">
        <v>10114</v>
      </c>
      <c r="D34" s="12">
        <v>6820</v>
      </c>
      <c r="E34" s="16">
        <v>4396</v>
      </c>
      <c r="F34" s="13">
        <v>-118</v>
      </c>
      <c r="G34" s="16">
        <v>2156</v>
      </c>
      <c r="H34" s="11">
        <v>0</v>
      </c>
      <c r="I34" s="16">
        <v>1163</v>
      </c>
      <c r="J34" s="16"/>
      <c r="K34" s="12">
        <v>3285</v>
      </c>
      <c r="L34" s="14">
        <v>10105</v>
      </c>
      <c r="M34" s="18">
        <v>8349</v>
      </c>
      <c r="N34" s="13">
        <v>2833</v>
      </c>
      <c r="O34" s="12">
        <v>15621</v>
      </c>
      <c r="P34" s="46"/>
    </row>
    <row r="35" spans="1:233" customFormat="1" ht="13.5" thickBot="1" x14ac:dyDescent="0.25">
      <c r="A35" s="38" t="s">
        <v>1</v>
      </c>
      <c r="B35" s="39">
        <v>77821</v>
      </c>
      <c r="C35" s="40">
        <v>51242</v>
      </c>
      <c r="D35" s="41">
        <v>26579</v>
      </c>
      <c r="E35" s="39">
        <v>15905</v>
      </c>
      <c r="F35" s="40">
        <v>-230</v>
      </c>
      <c r="G35" s="39">
        <v>8481</v>
      </c>
      <c r="H35" s="39">
        <v>0</v>
      </c>
      <c r="I35" s="39">
        <v>4527</v>
      </c>
      <c r="J35" s="39"/>
      <c r="K35" s="42">
        <v>11721</v>
      </c>
      <c r="L35" s="43">
        <v>38300</v>
      </c>
      <c r="M35" s="44">
        <v>32491</v>
      </c>
      <c r="N35" s="40">
        <v>11499</v>
      </c>
      <c r="O35" s="42">
        <v>59292</v>
      </c>
      <c r="P35" s="46"/>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233" customFormat="1" x14ac:dyDescent="0.2">
      <c r="A36" s="8" t="s">
        <v>31</v>
      </c>
      <c r="B36" s="20"/>
      <c r="C36" s="21"/>
      <c r="D36" s="22"/>
      <c r="E36" s="21"/>
      <c r="F36" s="23"/>
      <c r="G36" s="21"/>
      <c r="H36" s="21"/>
      <c r="I36" s="21"/>
      <c r="J36" s="21"/>
      <c r="K36" s="22"/>
      <c r="L36" s="24"/>
      <c r="M36" s="25"/>
      <c r="N36" s="23"/>
      <c r="O36" s="22"/>
      <c r="P36" s="46"/>
    </row>
    <row r="37" spans="1:233" customFormat="1" x14ac:dyDescent="0.2">
      <c r="A37" s="10" t="s">
        <v>17</v>
      </c>
      <c r="B37" s="11">
        <v>31566</v>
      </c>
      <c r="C37" s="11">
        <v>16505</v>
      </c>
      <c r="D37" s="12">
        <v>15061</v>
      </c>
      <c r="E37" s="11">
        <v>4251</v>
      </c>
      <c r="F37" s="13">
        <v>448</v>
      </c>
      <c r="G37" s="11">
        <v>2420</v>
      </c>
      <c r="H37" s="11">
        <v>0</v>
      </c>
      <c r="I37" s="11">
        <v>1343</v>
      </c>
      <c r="J37" s="11"/>
      <c r="K37" s="12">
        <v>3622</v>
      </c>
      <c r="L37" s="14">
        <v>18683</v>
      </c>
      <c r="M37" s="15">
        <v>8367</v>
      </c>
      <c r="N37" s="13">
        <v>2785</v>
      </c>
      <c r="O37" s="12">
        <v>24265</v>
      </c>
      <c r="P37" s="46"/>
    </row>
    <row r="38" spans="1:233" s="30" customFormat="1" x14ac:dyDescent="0.2">
      <c r="A38" s="10" t="s">
        <v>18</v>
      </c>
      <c r="B38" s="11">
        <v>17987</v>
      </c>
      <c r="C38" s="11">
        <v>9717</v>
      </c>
      <c r="D38" s="12">
        <v>8270</v>
      </c>
      <c r="E38" s="11">
        <v>3198</v>
      </c>
      <c r="F38" s="13">
        <v>-749</v>
      </c>
      <c r="G38" s="11">
        <v>1878</v>
      </c>
      <c r="H38" s="11">
        <v>0</v>
      </c>
      <c r="I38" s="11">
        <v>1041</v>
      </c>
      <c r="J38" s="11"/>
      <c r="K38" s="12">
        <v>1612</v>
      </c>
      <c r="L38" s="14">
        <v>9882</v>
      </c>
      <c r="M38" s="15">
        <v>8247</v>
      </c>
      <c r="N38" s="13">
        <v>2939</v>
      </c>
      <c r="O38" s="12">
        <v>15190</v>
      </c>
      <c r="P38" s="46"/>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row>
    <row r="39" spans="1:233" customFormat="1" x14ac:dyDescent="0.2">
      <c r="A39" s="10" t="s">
        <v>15</v>
      </c>
      <c r="B39" s="11">
        <v>14667</v>
      </c>
      <c r="C39" s="11">
        <v>8952</v>
      </c>
      <c r="D39" s="12">
        <v>5715</v>
      </c>
      <c r="E39" s="11">
        <v>2872</v>
      </c>
      <c r="F39" s="13">
        <v>192</v>
      </c>
      <c r="G39" s="11">
        <v>1415</v>
      </c>
      <c r="H39" s="11">
        <v>0</v>
      </c>
      <c r="I39" s="11">
        <v>785</v>
      </c>
      <c r="J39" s="11"/>
      <c r="K39" s="12">
        <v>2434</v>
      </c>
      <c r="L39" s="14">
        <v>8149</v>
      </c>
      <c r="M39" s="15">
        <v>8529</v>
      </c>
      <c r="N39" s="13">
        <v>2885</v>
      </c>
      <c r="O39" s="12">
        <v>13793</v>
      </c>
      <c r="P39" s="46"/>
    </row>
    <row r="40" spans="1:233" customFormat="1" ht="13.5" thickBot="1" x14ac:dyDescent="0.25">
      <c r="A40" s="10" t="s">
        <v>16</v>
      </c>
      <c r="B40" s="11">
        <v>17112</v>
      </c>
      <c r="C40" s="11">
        <v>11448</v>
      </c>
      <c r="D40" s="12">
        <v>5664</v>
      </c>
      <c r="E40" s="11">
        <v>3498</v>
      </c>
      <c r="F40" s="13">
        <v>-39</v>
      </c>
      <c r="G40" s="11">
        <v>1799</v>
      </c>
      <c r="H40" s="11">
        <v>0</v>
      </c>
      <c r="I40" s="11">
        <v>956</v>
      </c>
      <c r="J40" s="11"/>
      <c r="K40" s="12">
        <v>2616</v>
      </c>
      <c r="L40" s="14">
        <v>8280</v>
      </c>
      <c r="M40" s="15">
        <v>8739</v>
      </c>
      <c r="N40" s="13">
        <v>2852</v>
      </c>
      <c r="O40" s="12">
        <v>14167</v>
      </c>
      <c r="P40" s="46"/>
    </row>
    <row r="41" spans="1:233" customFormat="1" ht="13.5" thickBot="1" x14ac:dyDescent="0.25">
      <c r="A41" s="38" t="s">
        <v>1</v>
      </c>
      <c r="B41" s="39">
        <v>81332</v>
      </c>
      <c r="C41" s="39">
        <v>46622</v>
      </c>
      <c r="D41" s="42">
        <v>34710</v>
      </c>
      <c r="E41" s="39">
        <v>13819</v>
      </c>
      <c r="F41" s="40">
        <v>-148</v>
      </c>
      <c r="G41" s="39">
        <v>7512</v>
      </c>
      <c r="H41" s="39">
        <v>0</v>
      </c>
      <c r="I41" s="39">
        <v>4125</v>
      </c>
      <c r="J41" s="39"/>
      <c r="K41" s="42">
        <v>10284</v>
      </c>
      <c r="L41" s="43">
        <v>44994</v>
      </c>
      <c r="M41" s="44">
        <v>33882</v>
      </c>
      <c r="N41" s="40">
        <v>11461</v>
      </c>
      <c r="O41" s="42">
        <v>67415</v>
      </c>
      <c r="P41" s="46"/>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233" customFormat="1" x14ac:dyDescent="0.2">
      <c r="A42" s="8" t="s">
        <v>32</v>
      </c>
      <c r="B42" s="20"/>
      <c r="C42" s="21"/>
      <c r="D42" s="22"/>
      <c r="E42" s="21"/>
      <c r="F42" s="23"/>
      <c r="G42" s="21"/>
      <c r="H42" s="21"/>
      <c r="I42" s="21"/>
      <c r="J42" s="21"/>
      <c r="K42" s="22"/>
      <c r="L42" s="24"/>
      <c r="M42" s="25"/>
      <c r="N42" s="23"/>
      <c r="O42" s="22"/>
      <c r="P42" s="46"/>
    </row>
    <row r="43" spans="1:233" customFormat="1" x14ac:dyDescent="0.2">
      <c r="A43" s="10" t="s">
        <v>17</v>
      </c>
      <c r="B43" s="11">
        <v>32660</v>
      </c>
      <c r="C43" s="11">
        <v>17861</v>
      </c>
      <c r="D43" s="12">
        <v>14799</v>
      </c>
      <c r="E43" s="11">
        <v>3862</v>
      </c>
      <c r="F43" s="13">
        <v>440</v>
      </c>
      <c r="G43" s="11">
        <v>2752</v>
      </c>
      <c r="H43" s="11">
        <v>0</v>
      </c>
      <c r="I43" s="11">
        <v>1333</v>
      </c>
      <c r="J43" s="11"/>
      <c r="K43" s="12">
        <v>2883</v>
      </c>
      <c r="L43" s="14">
        <v>17682</v>
      </c>
      <c r="M43" s="15">
        <v>8731</v>
      </c>
      <c r="N43" s="13">
        <v>2869</v>
      </c>
      <c r="O43" s="12">
        <v>23544</v>
      </c>
      <c r="P43" s="46"/>
    </row>
    <row r="44" spans="1:233" s="30" customFormat="1" x14ac:dyDescent="0.2">
      <c r="A44" s="10" t="s">
        <v>18</v>
      </c>
      <c r="B44" s="11">
        <v>18404</v>
      </c>
      <c r="C44" s="11">
        <v>10617</v>
      </c>
      <c r="D44" s="12">
        <v>7787</v>
      </c>
      <c r="E44" s="11">
        <v>2462</v>
      </c>
      <c r="F44" s="13">
        <v>-736</v>
      </c>
      <c r="G44" s="11">
        <v>2135</v>
      </c>
      <c r="H44" s="11">
        <v>0</v>
      </c>
      <c r="I44" s="11">
        <v>1036</v>
      </c>
      <c r="J44" s="11"/>
      <c r="K44" s="12">
        <v>627</v>
      </c>
      <c r="L44" s="14">
        <v>8414</v>
      </c>
      <c r="M44" s="15">
        <v>8407</v>
      </c>
      <c r="N44" s="13">
        <v>3003</v>
      </c>
      <c r="O44" s="12">
        <v>13818</v>
      </c>
      <c r="P44" s="46"/>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row>
    <row r="45" spans="1:233" customFormat="1" x14ac:dyDescent="0.2">
      <c r="A45" s="10" t="s">
        <v>15</v>
      </c>
      <c r="B45" s="11">
        <v>14801</v>
      </c>
      <c r="C45" s="11">
        <v>9763</v>
      </c>
      <c r="D45" s="12">
        <v>5038</v>
      </c>
      <c r="E45" s="11">
        <v>2504</v>
      </c>
      <c r="F45" s="13">
        <v>189</v>
      </c>
      <c r="G45" s="11">
        <v>1604</v>
      </c>
      <c r="H45" s="11">
        <v>0</v>
      </c>
      <c r="I45" s="11">
        <v>778</v>
      </c>
      <c r="J45" s="11"/>
      <c r="K45" s="12">
        <v>1867</v>
      </c>
      <c r="L45" s="14">
        <v>6905</v>
      </c>
      <c r="M45" s="15">
        <v>8603</v>
      </c>
      <c r="N45" s="13">
        <v>3067</v>
      </c>
      <c r="O45" s="12">
        <v>12441</v>
      </c>
      <c r="P45" s="46"/>
    </row>
    <row r="46" spans="1:233" customFormat="1" ht="13.5" thickBot="1" x14ac:dyDescent="0.25">
      <c r="A46" s="10" t="s">
        <v>16</v>
      </c>
      <c r="B46" s="11">
        <v>17405</v>
      </c>
      <c r="C46" s="11">
        <v>12486</v>
      </c>
      <c r="D46" s="12">
        <v>4919</v>
      </c>
      <c r="E46" s="11">
        <v>2806</v>
      </c>
      <c r="F46" s="13">
        <v>-126</v>
      </c>
      <c r="G46" s="11">
        <v>1943</v>
      </c>
      <c r="H46" s="11">
        <v>0</v>
      </c>
      <c r="I46" s="11">
        <v>938</v>
      </c>
      <c r="J46" s="11"/>
      <c r="K46" s="12">
        <v>1675</v>
      </c>
      <c r="L46" s="14">
        <v>6594</v>
      </c>
      <c r="M46" s="15">
        <v>8987</v>
      </c>
      <c r="N46" s="13">
        <v>2968</v>
      </c>
      <c r="O46" s="12">
        <v>12613</v>
      </c>
      <c r="P46" s="46"/>
    </row>
    <row r="47" spans="1:233" customFormat="1" ht="13.5" thickBot="1" x14ac:dyDescent="0.25">
      <c r="A47" s="38" t="s">
        <v>1</v>
      </c>
      <c r="B47" s="39">
        <v>83270</v>
      </c>
      <c r="C47" s="40">
        <v>50727</v>
      </c>
      <c r="D47" s="41">
        <v>32543</v>
      </c>
      <c r="E47" s="39">
        <v>11634</v>
      </c>
      <c r="F47" s="40">
        <v>-233</v>
      </c>
      <c r="G47" s="39">
        <v>8434</v>
      </c>
      <c r="H47" s="39">
        <v>0</v>
      </c>
      <c r="I47" s="39">
        <v>4085</v>
      </c>
      <c r="J47" s="39"/>
      <c r="K47" s="42">
        <v>7052</v>
      </c>
      <c r="L47" s="43">
        <v>39595</v>
      </c>
      <c r="M47" s="44">
        <v>34728</v>
      </c>
      <c r="N47" s="40">
        <v>11907</v>
      </c>
      <c r="O47" s="42">
        <v>62416</v>
      </c>
      <c r="P47" s="46"/>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row>
    <row r="48" spans="1:233" customFormat="1" x14ac:dyDescent="0.2">
      <c r="A48" s="8" t="s">
        <v>33</v>
      </c>
      <c r="B48" s="20"/>
      <c r="C48" s="21"/>
      <c r="D48" s="22"/>
      <c r="E48" s="21"/>
      <c r="F48" s="23"/>
      <c r="G48" s="21"/>
      <c r="H48" s="21"/>
      <c r="I48" s="21"/>
      <c r="J48" s="21"/>
      <c r="K48" s="22"/>
      <c r="L48" s="24"/>
      <c r="M48" s="25"/>
      <c r="N48" s="23"/>
      <c r="O48" s="22"/>
      <c r="P48" s="46"/>
    </row>
    <row r="49" spans="1:233" customFormat="1" x14ac:dyDescent="0.2">
      <c r="A49" s="10" t="s">
        <v>17</v>
      </c>
      <c r="B49" s="11">
        <v>33749</v>
      </c>
      <c r="C49" s="11">
        <v>18497</v>
      </c>
      <c r="D49" s="12">
        <v>15252</v>
      </c>
      <c r="E49" s="11">
        <v>2474</v>
      </c>
      <c r="F49" s="13">
        <v>428</v>
      </c>
      <c r="G49" s="11">
        <v>2827</v>
      </c>
      <c r="H49" s="11">
        <v>0</v>
      </c>
      <c r="I49" s="11">
        <v>1353</v>
      </c>
      <c r="J49" s="11"/>
      <c r="K49" s="12">
        <v>1428</v>
      </c>
      <c r="L49" s="14">
        <v>16680</v>
      </c>
      <c r="M49" s="15">
        <v>8966</v>
      </c>
      <c r="N49" s="13">
        <v>2882</v>
      </c>
      <c r="O49" s="12">
        <v>22764</v>
      </c>
      <c r="P49" s="46"/>
    </row>
    <row r="50" spans="1:233" s="30" customFormat="1" x14ac:dyDescent="0.2">
      <c r="A50" s="10" t="s">
        <v>18</v>
      </c>
      <c r="B50" s="11">
        <v>18995</v>
      </c>
      <c r="C50" s="11">
        <v>11049</v>
      </c>
      <c r="D50" s="12">
        <v>7946</v>
      </c>
      <c r="E50" s="11">
        <v>2042</v>
      </c>
      <c r="F50" s="13">
        <v>-715</v>
      </c>
      <c r="G50" s="11">
        <v>2193</v>
      </c>
      <c r="H50" s="11">
        <v>0</v>
      </c>
      <c r="I50" s="11">
        <v>1050</v>
      </c>
      <c r="J50" s="11"/>
      <c r="K50" s="12">
        <v>184</v>
      </c>
      <c r="L50" s="14">
        <v>8130</v>
      </c>
      <c r="M50" s="15">
        <v>8840</v>
      </c>
      <c r="N50" s="13">
        <v>3027</v>
      </c>
      <c r="O50" s="12">
        <v>13943</v>
      </c>
      <c r="P50" s="46"/>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row>
    <row r="51" spans="1:233" customFormat="1" x14ac:dyDescent="0.2">
      <c r="A51" s="10" t="s">
        <v>15</v>
      </c>
      <c r="B51" s="11">
        <v>15314</v>
      </c>
      <c r="C51" s="11">
        <v>10101</v>
      </c>
      <c r="D51" s="12">
        <v>5213</v>
      </c>
      <c r="E51" s="11">
        <v>1782</v>
      </c>
      <c r="F51" s="13">
        <v>183</v>
      </c>
      <c r="G51" s="11">
        <v>1648</v>
      </c>
      <c r="H51" s="11">
        <v>0</v>
      </c>
      <c r="I51" s="11">
        <v>789</v>
      </c>
      <c r="J51" s="11"/>
      <c r="K51" s="12">
        <v>1106</v>
      </c>
      <c r="L51" s="14">
        <v>6319</v>
      </c>
      <c r="M51" s="15">
        <v>8979</v>
      </c>
      <c r="N51" s="13">
        <v>3084</v>
      </c>
      <c r="O51" s="12">
        <v>12214</v>
      </c>
      <c r="P51" s="46"/>
    </row>
    <row r="52" spans="1:233" customFormat="1" ht="13.5" thickBot="1" x14ac:dyDescent="0.25">
      <c r="A52" s="10" t="s">
        <v>16</v>
      </c>
      <c r="B52" s="11">
        <v>17999</v>
      </c>
      <c r="C52" s="11">
        <v>12984</v>
      </c>
      <c r="D52" s="12">
        <v>5015</v>
      </c>
      <c r="E52" s="11">
        <v>2644</v>
      </c>
      <c r="F52" s="13">
        <v>795</v>
      </c>
      <c r="G52" s="11">
        <v>1827</v>
      </c>
      <c r="H52" s="11">
        <v>0</v>
      </c>
      <c r="I52" s="11">
        <v>924</v>
      </c>
      <c r="J52" s="11"/>
      <c r="K52" s="12">
        <v>2536</v>
      </c>
      <c r="L52" s="14">
        <v>7551</v>
      </c>
      <c r="M52" s="15">
        <v>9637</v>
      </c>
      <c r="N52" s="13">
        <v>2945</v>
      </c>
      <c r="O52" s="12">
        <v>14243</v>
      </c>
      <c r="P52" s="46"/>
    </row>
    <row r="53" spans="1:233" customFormat="1" ht="13.5" thickBot="1" x14ac:dyDescent="0.25">
      <c r="A53" s="38" t="s">
        <v>1</v>
      </c>
      <c r="B53" s="39">
        <v>86057</v>
      </c>
      <c r="C53" s="40">
        <v>52631</v>
      </c>
      <c r="D53" s="41">
        <v>33426</v>
      </c>
      <c r="E53" s="39">
        <v>8942</v>
      </c>
      <c r="F53" s="40">
        <v>691</v>
      </c>
      <c r="G53" s="39">
        <v>8495</v>
      </c>
      <c r="H53" s="39">
        <v>0</v>
      </c>
      <c r="I53" s="39">
        <v>4116</v>
      </c>
      <c r="J53" s="39"/>
      <c r="K53" s="42">
        <v>5254</v>
      </c>
      <c r="L53" s="43">
        <v>38680</v>
      </c>
      <c r="M53" s="44">
        <v>36422</v>
      </c>
      <c r="N53" s="40">
        <v>11938</v>
      </c>
      <c r="O53" s="42">
        <v>63164</v>
      </c>
      <c r="P53" s="46"/>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row>
    <row r="54" spans="1:233" customFormat="1" x14ac:dyDescent="0.2">
      <c r="A54" s="8" t="s">
        <v>34</v>
      </c>
      <c r="B54" s="20"/>
      <c r="C54" s="21"/>
      <c r="D54" s="22"/>
      <c r="E54" s="21"/>
      <c r="F54" s="23"/>
      <c r="G54" s="21"/>
      <c r="H54" s="21"/>
      <c r="I54" s="21"/>
      <c r="J54" s="21"/>
      <c r="K54" s="22"/>
      <c r="L54" s="24"/>
      <c r="M54" s="25"/>
      <c r="N54" s="23"/>
      <c r="O54" s="22"/>
      <c r="P54" s="46"/>
    </row>
    <row r="55" spans="1:233" customFormat="1" x14ac:dyDescent="0.2">
      <c r="A55" s="10" t="s">
        <v>17</v>
      </c>
      <c r="B55" s="11">
        <v>39881</v>
      </c>
      <c r="C55" s="11">
        <v>20920</v>
      </c>
      <c r="D55" s="12">
        <v>18961</v>
      </c>
      <c r="E55" s="11">
        <v>4027</v>
      </c>
      <c r="F55" s="13">
        <v>465</v>
      </c>
      <c r="G55" s="11">
        <v>2480</v>
      </c>
      <c r="H55" s="11">
        <v>0</v>
      </c>
      <c r="I55" s="11">
        <v>1388</v>
      </c>
      <c r="J55" s="11"/>
      <c r="K55" s="12">
        <v>3400</v>
      </c>
      <c r="L55" s="14">
        <v>22361</v>
      </c>
      <c r="M55" s="15">
        <v>9421</v>
      </c>
      <c r="N55" s="13">
        <v>3015</v>
      </c>
      <c r="O55" s="12">
        <v>28767</v>
      </c>
      <c r="P55" s="46"/>
    </row>
    <row r="56" spans="1:233" s="30" customFormat="1" x14ac:dyDescent="0.2">
      <c r="A56" s="10" t="s">
        <v>18</v>
      </c>
      <c r="B56" s="11">
        <v>22156</v>
      </c>
      <c r="C56" s="11">
        <v>12471</v>
      </c>
      <c r="D56" s="12">
        <v>9685</v>
      </c>
      <c r="E56" s="11">
        <v>4333</v>
      </c>
      <c r="F56" s="13">
        <v>-778</v>
      </c>
      <c r="G56" s="11">
        <v>1602</v>
      </c>
      <c r="H56" s="11">
        <v>0</v>
      </c>
      <c r="I56" s="11">
        <v>896</v>
      </c>
      <c r="J56" s="11"/>
      <c r="K56" s="12">
        <v>2849</v>
      </c>
      <c r="L56" s="14">
        <v>12534</v>
      </c>
      <c r="M56" s="15">
        <v>8966</v>
      </c>
      <c r="N56" s="13">
        <v>3065</v>
      </c>
      <c r="O56" s="12">
        <v>18435</v>
      </c>
      <c r="P56" s="4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row>
    <row r="57" spans="1:233" customFormat="1" x14ac:dyDescent="0.2">
      <c r="A57" s="10" t="s">
        <v>15</v>
      </c>
      <c r="B57" s="11">
        <v>17734</v>
      </c>
      <c r="C57" s="16">
        <v>11282</v>
      </c>
      <c r="D57" s="12">
        <v>6452</v>
      </c>
      <c r="E57" s="16">
        <v>3508</v>
      </c>
      <c r="F57" s="17">
        <v>200</v>
      </c>
      <c r="G57" s="16">
        <v>1316</v>
      </c>
      <c r="H57" s="11">
        <v>0</v>
      </c>
      <c r="I57" s="16">
        <v>736</v>
      </c>
      <c r="J57" s="16"/>
      <c r="K57" s="12">
        <v>3128</v>
      </c>
      <c r="L57" s="14">
        <v>9580</v>
      </c>
      <c r="M57" s="18">
        <v>9592</v>
      </c>
      <c r="N57" s="17">
        <v>3187</v>
      </c>
      <c r="O57" s="12">
        <v>15985</v>
      </c>
      <c r="P57" s="46"/>
    </row>
    <row r="58" spans="1:233" customFormat="1" ht="13.5" thickBot="1" x14ac:dyDescent="0.25">
      <c r="A58" s="10" t="s">
        <v>16</v>
      </c>
      <c r="B58" s="16">
        <v>20939</v>
      </c>
      <c r="C58" s="16">
        <v>14602</v>
      </c>
      <c r="D58" s="12">
        <v>6337</v>
      </c>
      <c r="E58" s="16">
        <v>5327</v>
      </c>
      <c r="F58" s="17">
        <v>1396</v>
      </c>
      <c r="G58" s="16">
        <v>1565</v>
      </c>
      <c r="H58" s="11">
        <v>0</v>
      </c>
      <c r="I58" s="16">
        <v>892</v>
      </c>
      <c r="J58" s="16"/>
      <c r="K58" s="12">
        <v>6050</v>
      </c>
      <c r="L58" s="14">
        <v>12387</v>
      </c>
      <c r="M58" s="18">
        <v>9938</v>
      </c>
      <c r="N58" s="17">
        <v>3042</v>
      </c>
      <c r="O58" s="12">
        <v>19283</v>
      </c>
      <c r="P58" s="46"/>
    </row>
    <row r="59" spans="1:233" customFormat="1" ht="13.5" thickBot="1" x14ac:dyDescent="0.25">
      <c r="A59" s="38" t="s">
        <v>1</v>
      </c>
      <c r="B59" s="39">
        <v>100710</v>
      </c>
      <c r="C59" s="40">
        <v>59275</v>
      </c>
      <c r="D59" s="41">
        <v>41435</v>
      </c>
      <c r="E59" s="39">
        <v>17195</v>
      </c>
      <c r="F59" s="40">
        <v>1283</v>
      </c>
      <c r="G59" s="39">
        <v>6963</v>
      </c>
      <c r="H59" s="39">
        <v>0</v>
      </c>
      <c r="I59" s="39">
        <v>3912</v>
      </c>
      <c r="J59" s="39"/>
      <c r="K59" s="42">
        <v>15427</v>
      </c>
      <c r="L59" s="43">
        <v>56862</v>
      </c>
      <c r="M59" s="44">
        <v>37917</v>
      </c>
      <c r="N59" s="40">
        <v>12309</v>
      </c>
      <c r="O59" s="42">
        <v>82470</v>
      </c>
      <c r="P59" s="46"/>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row>
    <row r="60" spans="1:233" customFormat="1" x14ac:dyDescent="0.2">
      <c r="A60" s="8" t="s">
        <v>35</v>
      </c>
      <c r="B60" s="20"/>
      <c r="C60" s="26"/>
      <c r="D60" s="23"/>
      <c r="E60" s="21"/>
      <c r="F60" s="23"/>
      <c r="G60" s="21"/>
      <c r="H60" s="21"/>
      <c r="I60" s="21"/>
      <c r="J60" s="21"/>
      <c r="K60" s="22"/>
      <c r="L60" s="24"/>
      <c r="M60" s="25"/>
      <c r="N60" s="23"/>
      <c r="O60" s="22"/>
      <c r="P60" s="46"/>
    </row>
    <row r="61" spans="1:233" customFormat="1" x14ac:dyDescent="0.2">
      <c r="A61" s="10" t="s">
        <v>17</v>
      </c>
      <c r="B61" s="11">
        <v>43621</v>
      </c>
      <c r="C61" s="13">
        <v>22915</v>
      </c>
      <c r="D61" s="12">
        <v>20706</v>
      </c>
      <c r="E61" s="11">
        <v>5754</v>
      </c>
      <c r="F61" s="13">
        <v>535</v>
      </c>
      <c r="G61" s="11">
        <v>2026</v>
      </c>
      <c r="H61" s="11">
        <v>0</v>
      </c>
      <c r="I61" s="11">
        <v>1196</v>
      </c>
      <c r="J61" s="11"/>
      <c r="K61" s="12">
        <v>5459</v>
      </c>
      <c r="L61" s="14">
        <v>26165</v>
      </c>
      <c r="M61" s="15">
        <v>10221</v>
      </c>
      <c r="N61" s="13">
        <v>3170</v>
      </c>
      <c r="O61" s="12">
        <v>33216</v>
      </c>
      <c r="P61" s="46"/>
    </row>
    <row r="62" spans="1:233" s="30" customFormat="1" x14ac:dyDescent="0.2">
      <c r="A62" s="10" t="s">
        <v>18</v>
      </c>
      <c r="B62" s="11">
        <v>24058</v>
      </c>
      <c r="C62" s="13">
        <v>13700</v>
      </c>
      <c r="D62" s="12">
        <v>10358</v>
      </c>
      <c r="E62" s="11">
        <v>4300</v>
      </c>
      <c r="F62" s="13">
        <v>-894</v>
      </c>
      <c r="G62" s="11">
        <v>1510</v>
      </c>
      <c r="H62" s="11">
        <v>0</v>
      </c>
      <c r="I62" s="11">
        <v>893</v>
      </c>
      <c r="J62" s="11"/>
      <c r="K62" s="12">
        <v>2789</v>
      </c>
      <c r="L62" s="14">
        <v>13147</v>
      </c>
      <c r="M62" s="15">
        <v>9998</v>
      </c>
      <c r="N62" s="13">
        <v>3311</v>
      </c>
      <c r="O62" s="12">
        <v>19834</v>
      </c>
      <c r="P62" s="46"/>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row>
    <row r="63" spans="1:233" customFormat="1" x14ac:dyDescent="0.2">
      <c r="A63" s="10" t="s">
        <v>15</v>
      </c>
      <c r="B63" s="11">
        <v>19119</v>
      </c>
      <c r="C63" s="17">
        <v>12443</v>
      </c>
      <c r="D63" s="12">
        <v>6676</v>
      </c>
      <c r="E63" s="16">
        <v>4001</v>
      </c>
      <c r="F63" s="13">
        <v>229</v>
      </c>
      <c r="G63" s="16">
        <v>1253</v>
      </c>
      <c r="H63" s="11">
        <v>0</v>
      </c>
      <c r="I63" s="16">
        <v>740</v>
      </c>
      <c r="J63" s="16"/>
      <c r="K63" s="12">
        <v>3717</v>
      </c>
      <c r="L63" s="14">
        <v>10393</v>
      </c>
      <c r="M63" s="18">
        <v>10224</v>
      </c>
      <c r="N63" s="13">
        <v>3148</v>
      </c>
      <c r="O63" s="12">
        <v>17469</v>
      </c>
      <c r="P63" s="46"/>
    </row>
    <row r="64" spans="1:233" customFormat="1" ht="13.5" thickBot="1" x14ac:dyDescent="0.25">
      <c r="A64" s="10" t="s">
        <v>16</v>
      </c>
      <c r="B64" s="11">
        <v>22585</v>
      </c>
      <c r="C64" s="17">
        <v>16075</v>
      </c>
      <c r="D64" s="12">
        <v>6510</v>
      </c>
      <c r="E64" s="16">
        <v>4512</v>
      </c>
      <c r="F64" s="13">
        <v>1367</v>
      </c>
      <c r="G64" s="16">
        <v>1698</v>
      </c>
      <c r="H64" s="11">
        <v>0</v>
      </c>
      <c r="I64" s="16">
        <v>849</v>
      </c>
      <c r="J64" s="16"/>
      <c r="K64" s="12">
        <v>5030</v>
      </c>
      <c r="L64" s="14">
        <v>11540</v>
      </c>
      <c r="M64" s="18">
        <v>10900</v>
      </c>
      <c r="N64" s="13">
        <v>3122</v>
      </c>
      <c r="O64" s="12">
        <v>19318</v>
      </c>
      <c r="P64" s="46"/>
    </row>
    <row r="65" spans="1:233" customFormat="1" ht="13.5" thickBot="1" x14ac:dyDescent="0.25">
      <c r="A65" s="38" t="s">
        <v>1</v>
      </c>
      <c r="B65" s="39">
        <v>109383</v>
      </c>
      <c r="C65" s="40">
        <v>65133</v>
      </c>
      <c r="D65" s="41">
        <v>44250</v>
      </c>
      <c r="E65" s="39">
        <v>18567</v>
      </c>
      <c r="F65" s="40">
        <v>1237</v>
      </c>
      <c r="G65" s="39">
        <v>6487</v>
      </c>
      <c r="H65" s="39">
        <v>0</v>
      </c>
      <c r="I65" s="39">
        <v>3678</v>
      </c>
      <c r="J65" s="39"/>
      <c r="K65" s="42">
        <v>16995</v>
      </c>
      <c r="L65" s="43">
        <v>61245</v>
      </c>
      <c r="M65" s="44">
        <v>41343</v>
      </c>
      <c r="N65" s="40">
        <v>12751</v>
      </c>
      <c r="O65" s="42">
        <v>89837</v>
      </c>
      <c r="P65" s="46"/>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row>
    <row r="66" spans="1:233" customFormat="1" x14ac:dyDescent="0.2">
      <c r="A66" s="8" t="s">
        <v>36</v>
      </c>
      <c r="B66" s="20"/>
      <c r="C66" s="21"/>
      <c r="D66" s="22"/>
      <c r="E66" s="21"/>
      <c r="F66" s="23"/>
      <c r="G66" s="21"/>
      <c r="H66" s="21"/>
      <c r="I66" s="21"/>
      <c r="J66" s="21"/>
      <c r="K66" s="22"/>
      <c r="L66" s="24"/>
      <c r="M66" s="25"/>
      <c r="N66" s="23"/>
      <c r="O66" s="22"/>
      <c r="P66" s="46"/>
    </row>
    <row r="67" spans="1:233" customFormat="1" x14ac:dyDescent="0.2">
      <c r="A67" s="10" t="s">
        <v>17</v>
      </c>
      <c r="B67" s="11">
        <v>38091</v>
      </c>
      <c r="C67" s="11">
        <v>21616</v>
      </c>
      <c r="D67" s="12">
        <v>16475</v>
      </c>
      <c r="E67" s="11">
        <v>5618</v>
      </c>
      <c r="F67" s="13">
        <v>1734</v>
      </c>
      <c r="G67" s="11">
        <v>3067</v>
      </c>
      <c r="H67" s="11">
        <v>0</v>
      </c>
      <c r="I67" s="11">
        <v>1297</v>
      </c>
      <c r="J67" s="11"/>
      <c r="K67" s="12">
        <v>5582</v>
      </c>
      <c r="L67" s="14">
        <v>22057</v>
      </c>
      <c r="M67" s="15">
        <v>11126</v>
      </c>
      <c r="N67" s="13">
        <v>3138</v>
      </c>
      <c r="O67" s="12">
        <v>30045</v>
      </c>
      <c r="P67" s="46"/>
    </row>
    <row r="68" spans="1:233" s="30" customFormat="1" x14ac:dyDescent="0.2">
      <c r="A68" s="10" t="s">
        <v>18</v>
      </c>
      <c r="B68" s="11">
        <v>22611</v>
      </c>
      <c r="C68" s="11">
        <v>13800</v>
      </c>
      <c r="D68" s="12">
        <v>8811</v>
      </c>
      <c r="E68" s="11">
        <v>5238</v>
      </c>
      <c r="F68" s="13">
        <v>-857</v>
      </c>
      <c r="G68" s="11">
        <v>1696</v>
      </c>
      <c r="H68" s="11">
        <v>0</v>
      </c>
      <c r="I68" s="11">
        <v>708</v>
      </c>
      <c r="J68" s="11"/>
      <c r="K68" s="12">
        <v>3393</v>
      </c>
      <c r="L68" s="14">
        <v>12204</v>
      </c>
      <c r="M68" s="15">
        <v>10388</v>
      </c>
      <c r="N68" s="13">
        <v>3415</v>
      </c>
      <c r="O68" s="12">
        <v>19177</v>
      </c>
      <c r="P68" s="46"/>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row>
    <row r="69" spans="1:233" customFormat="1" x14ac:dyDescent="0.2">
      <c r="A69" s="10" t="s">
        <v>15</v>
      </c>
      <c r="B69" s="11">
        <v>17728</v>
      </c>
      <c r="C69" s="11">
        <v>12839</v>
      </c>
      <c r="D69" s="12">
        <v>4889</v>
      </c>
      <c r="E69" s="11">
        <v>4532</v>
      </c>
      <c r="F69" s="13">
        <v>-20</v>
      </c>
      <c r="G69" s="11">
        <v>1930</v>
      </c>
      <c r="H69" s="11">
        <v>0</v>
      </c>
      <c r="I69" s="11">
        <v>800</v>
      </c>
      <c r="J69" s="11"/>
      <c r="K69" s="12">
        <v>3382</v>
      </c>
      <c r="L69" s="14">
        <v>8271</v>
      </c>
      <c r="M69" s="15">
        <v>10948</v>
      </c>
      <c r="N69" s="13">
        <v>3233</v>
      </c>
      <c r="O69" s="12">
        <v>15986</v>
      </c>
      <c r="P69" s="46"/>
    </row>
    <row r="70" spans="1:233" customFormat="1" ht="13.5" thickBot="1" x14ac:dyDescent="0.25">
      <c r="A70" s="10" t="s">
        <v>16</v>
      </c>
      <c r="B70" s="11">
        <v>21616</v>
      </c>
      <c r="C70" s="11">
        <v>15229</v>
      </c>
      <c r="D70" s="12">
        <v>6387</v>
      </c>
      <c r="E70" s="11">
        <v>5254</v>
      </c>
      <c r="F70" s="13">
        <v>189</v>
      </c>
      <c r="G70" s="11">
        <v>1769</v>
      </c>
      <c r="H70" s="11">
        <v>0</v>
      </c>
      <c r="I70" s="11">
        <v>805</v>
      </c>
      <c r="J70" s="11"/>
      <c r="K70" s="12">
        <v>4479</v>
      </c>
      <c r="L70" s="14">
        <v>10866</v>
      </c>
      <c r="M70" s="15">
        <v>11554</v>
      </c>
      <c r="N70" s="13">
        <v>3216</v>
      </c>
      <c r="O70" s="12">
        <v>19204</v>
      </c>
      <c r="P70" s="46"/>
    </row>
    <row r="71" spans="1:233" customFormat="1" ht="13.5" thickBot="1" x14ac:dyDescent="0.25">
      <c r="A71" s="38" t="s">
        <v>1</v>
      </c>
      <c r="B71" s="39">
        <v>100046</v>
      </c>
      <c r="C71" s="39">
        <v>63484</v>
      </c>
      <c r="D71" s="42">
        <v>36562</v>
      </c>
      <c r="E71" s="39">
        <v>20642</v>
      </c>
      <c r="F71" s="40">
        <v>1046</v>
      </c>
      <c r="G71" s="39">
        <v>8462</v>
      </c>
      <c r="H71" s="39">
        <v>0</v>
      </c>
      <c r="I71" s="39">
        <v>3610</v>
      </c>
      <c r="J71" s="39"/>
      <c r="K71" s="42">
        <v>16836</v>
      </c>
      <c r="L71" s="43">
        <v>53398</v>
      </c>
      <c r="M71" s="44">
        <v>44016</v>
      </c>
      <c r="N71" s="40">
        <v>13002</v>
      </c>
      <c r="O71" s="42">
        <v>84412</v>
      </c>
      <c r="P71" s="46"/>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row>
    <row r="72" spans="1:233" customFormat="1" x14ac:dyDescent="0.2">
      <c r="A72" s="8" t="s">
        <v>37</v>
      </c>
      <c r="B72" s="20"/>
      <c r="C72" s="21"/>
      <c r="D72" s="22"/>
      <c r="E72" s="21"/>
      <c r="F72" s="23"/>
      <c r="G72" s="21"/>
      <c r="H72" s="21"/>
      <c r="I72" s="21"/>
      <c r="J72" s="21"/>
      <c r="K72" s="22"/>
      <c r="L72" s="24"/>
      <c r="M72" s="25"/>
      <c r="N72" s="23"/>
      <c r="O72" s="22"/>
      <c r="P72" s="46"/>
    </row>
    <row r="73" spans="1:233" customFormat="1" x14ac:dyDescent="0.2">
      <c r="A73" s="10" t="s">
        <v>17</v>
      </c>
      <c r="B73" s="11">
        <v>22881</v>
      </c>
      <c r="C73" s="11">
        <v>24873</v>
      </c>
      <c r="D73" s="12">
        <v>-1992</v>
      </c>
      <c r="E73" s="11">
        <v>4538</v>
      </c>
      <c r="F73" s="13">
        <v>663</v>
      </c>
      <c r="G73" s="11">
        <v>3398</v>
      </c>
      <c r="H73" s="11">
        <v>0</v>
      </c>
      <c r="I73" s="11">
        <v>1537</v>
      </c>
      <c r="J73" s="11"/>
      <c r="K73" s="12">
        <v>3340</v>
      </c>
      <c r="L73" s="14">
        <v>1348</v>
      </c>
      <c r="M73" s="15">
        <v>11732</v>
      </c>
      <c r="N73" s="13">
        <v>3069</v>
      </c>
      <c r="O73" s="12">
        <v>10011</v>
      </c>
      <c r="P73" s="46"/>
    </row>
    <row r="74" spans="1:233" s="30" customFormat="1" x14ac:dyDescent="0.2">
      <c r="A74" s="10" t="s">
        <v>18</v>
      </c>
      <c r="B74" s="11">
        <v>12489</v>
      </c>
      <c r="C74" s="11">
        <v>14712</v>
      </c>
      <c r="D74" s="12">
        <v>-2223</v>
      </c>
      <c r="E74" s="11">
        <v>3646</v>
      </c>
      <c r="F74" s="13">
        <v>-1257</v>
      </c>
      <c r="G74" s="11">
        <v>2065</v>
      </c>
      <c r="H74" s="11">
        <v>0</v>
      </c>
      <c r="I74" s="11">
        <v>930</v>
      </c>
      <c r="J74" s="11"/>
      <c r="K74" s="12">
        <v>1254</v>
      </c>
      <c r="L74" s="14">
        <v>-969</v>
      </c>
      <c r="M74" s="15">
        <v>10802</v>
      </c>
      <c r="N74" s="13">
        <v>3450</v>
      </c>
      <c r="O74" s="12">
        <v>6383</v>
      </c>
      <c r="P74" s="46"/>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row>
    <row r="75" spans="1:233" customFormat="1" x14ac:dyDescent="0.2">
      <c r="A75" s="10" t="s">
        <v>15</v>
      </c>
      <c r="B75" s="11">
        <v>10226</v>
      </c>
      <c r="C75" s="11">
        <v>13664</v>
      </c>
      <c r="D75" s="12">
        <v>-3438</v>
      </c>
      <c r="E75" s="11">
        <v>2569</v>
      </c>
      <c r="F75" s="13">
        <v>-1</v>
      </c>
      <c r="G75" s="11">
        <v>1713</v>
      </c>
      <c r="H75" s="11">
        <v>0</v>
      </c>
      <c r="I75" s="11">
        <v>767</v>
      </c>
      <c r="J75" s="11"/>
      <c r="K75" s="12">
        <v>1622</v>
      </c>
      <c r="L75" s="14">
        <v>-1816</v>
      </c>
      <c r="M75" s="15">
        <v>11228</v>
      </c>
      <c r="N75" s="13">
        <v>3273</v>
      </c>
      <c r="O75" s="12">
        <v>6139</v>
      </c>
      <c r="P75" s="46"/>
    </row>
    <row r="76" spans="1:233" customFormat="1" ht="13.5" thickBot="1" x14ac:dyDescent="0.25">
      <c r="A76" s="10" t="s">
        <v>16</v>
      </c>
      <c r="B76" s="11">
        <v>13785</v>
      </c>
      <c r="C76" s="11">
        <v>17782</v>
      </c>
      <c r="D76" s="12">
        <v>-3997</v>
      </c>
      <c r="E76" s="11">
        <v>2915</v>
      </c>
      <c r="F76" s="13">
        <v>376</v>
      </c>
      <c r="G76" s="11">
        <v>2039</v>
      </c>
      <c r="H76" s="11">
        <v>0</v>
      </c>
      <c r="I76" s="11">
        <v>906</v>
      </c>
      <c r="J76" s="11"/>
      <c r="K76" s="12">
        <v>2158</v>
      </c>
      <c r="L76" s="14">
        <v>-1839</v>
      </c>
      <c r="M76" s="15">
        <v>11708</v>
      </c>
      <c r="N76" s="13">
        <v>2954</v>
      </c>
      <c r="O76" s="12">
        <v>6915</v>
      </c>
      <c r="P76" s="46"/>
    </row>
    <row r="77" spans="1:233" customFormat="1" ht="13.5" thickBot="1" x14ac:dyDescent="0.25">
      <c r="A77" s="38" t="s">
        <v>1</v>
      </c>
      <c r="B77" s="39">
        <v>59381</v>
      </c>
      <c r="C77" s="40">
        <v>71031</v>
      </c>
      <c r="D77" s="41">
        <v>-11650</v>
      </c>
      <c r="E77" s="39">
        <v>13668</v>
      </c>
      <c r="F77" s="40">
        <v>-219</v>
      </c>
      <c r="G77" s="39">
        <v>9215</v>
      </c>
      <c r="H77" s="39">
        <v>0</v>
      </c>
      <c r="I77" s="39">
        <v>4140</v>
      </c>
      <c r="J77" s="39"/>
      <c r="K77" s="42">
        <v>8374</v>
      </c>
      <c r="L77" s="43">
        <v>-3276</v>
      </c>
      <c r="M77" s="44">
        <v>45470</v>
      </c>
      <c r="N77" s="40">
        <v>12746</v>
      </c>
      <c r="O77" s="42">
        <v>29448</v>
      </c>
      <c r="P77" s="46"/>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row>
    <row r="78" spans="1:233" customFormat="1" x14ac:dyDescent="0.2">
      <c r="A78" s="8" t="s">
        <v>38</v>
      </c>
      <c r="B78" s="20"/>
      <c r="C78" s="21"/>
      <c r="D78" s="22"/>
      <c r="E78" s="21"/>
      <c r="F78" s="23"/>
      <c r="G78" s="21"/>
      <c r="H78" s="21"/>
      <c r="I78" s="21"/>
      <c r="J78" s="21"/>
      <c r="K78" s="22"/>
      <c r="L78" s="24"/>
      <c r="M78" s="25"/>
      <c r="N78" s="23"/>
      <c r="O78" s="22"/>
      <c r="P78" s="46"/>
    </row>
    <row r="79" spans="1:233" customFormat="1" x14ac:dyDescent="0.2">
      <c r="A79" s="10" t="s">
        <v>17</v>
      </c>
      <c r="B79" s="11">
        <v>16928</v>
      </c>
      <c r="C79" s="11">
        <v>25164</v>
      </c>
      <c r="D79" s="12">
        <v>-8236</v>
      </c>
      <c r="E79" s="11">
        <v>2764</v>
      </c>
      <c r="F79" s="13">
        <v>634</v>
      </c>
      <c r="G79" s="11">
        <v>3224</v>
      </c>
      <c r="H79" s="11">
        <v>0</v>
      </c>
      <c r="I79" s="11">
        <v>1414</v>
      </c>
      <c r="J79" s="11"/>
      <c r="K79" s="12">
        <v>1588</v>
      </c>
      <c r="L79" s="14">
        <v>-6648</v>
      </c>
      <c r="M79" s="15">
        <v>11855</v>
      </c>
      <c r="N79" s="13">
        <v>3121</v>
      </c>
      <c r="O79" s="12">
        <v>2086</v>
      </c>
      <c r="P79" s="46"/>
    </row>
    <row r="80" spans="1:233" s="30" customFormat="1" x14ac:dyDescent="0.2">
      <c r="A80" s="10" t="s">
        <v>18</v>
      </c>
      <c r="B80" s="11">
        <v>9393</v>
      </c>
      <c r="C80" s="11">
        <v>15031</v>
      </c>
      <c r="D80" s="12">
        <v>-5638</v>
      </c>
      <c r="E80" s="11">
        <v>2477</v>
      </c>
      <c r="F80" s="13">
        <v>-1009</v>
      </c>
      <c r="G80" s="11">
        <v>2225</v>
      </c>
      <c r="H80" s="11">
        <v>0</v>
      </c>
      <c r="I80" s="11">
        <v>957</v>
      </c>
      <c r="J80" s="11"/>
      <c r="K80" s="12">
        <v>200</v>
      </c>
      <c r="L80" s="14">
        <v>-5438</v>
      </c>
      <c r="M80" s="15">
        <v>10764</v>
      </c>
      <c r="N80" s="13">
        <v>3240</v>
      </c>
      <c r="O80" s="12">
        <v>2086</v>
      </c>
      <c r="P80" s="46"/>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row>
    <row r="81" spans="1:233" customFormat="1" x14ac:dyDescent="0.2">
      <c r="A81" s="10" t="s">
        <v>15</v>
      </c>
      <c r="B81" s="11">
        <v>7781</v>
      </c>
      <c r="C81" s="11">
        <v>14075</v>
      </c>
      <c r="D81" s="12">
        <v>-6294</v>
      </c>
      <c r="E81" s="11">
        <v>2462</v>
      </c>
      <c r="F81" s="13">
        <v>363</v>
      </c>
      <c r="G81" s="11">
        <v>1715</v>
      </c>
      <c r="H81" s="11">
        <v>0</v>
      </c>
      <c r="I81" s="11">
        <v>728</v>
      </c>
      <c r="J81" s="11"/>
      <c r="K81" s="12">
        <v>1838</v>
      </c>
      <c r="L81" s="14">
        <v>-4456</v>
      </c>
      <c r="M81" s="15">
        <v>10911</v>
      </c>
      <c r="N81" s="13">
        <v>3222</v>
      </c>
      <c r="O81" s="12">
        <v>3233</v>
      </c>
      <c r="P81" s="46"/>
    </row>
    <row r="82" spans="1:233" customFormat="1" ht="13.5" thickBot="1" x14ac:dyDescent="0.25">
      <c r="A82" s="10" t="s">
        <v>16</v>
      </c>
      <c r="B82" s="11">
        <v>7024</v>
      </c>
      <c r="C82" s="11">
        <v>18842</v>
      </c>
      <c r="D82" s="12">
        <v>-11818</v>
      </c>
      <c r="E82" s="11">
        <v>3046</v>
      </c>
      <c r="F82" s="13">
        <v>206</v>
      </c>
      <c r="G82" s="11">
        <v>1783</v>
      </c>
      <c r="H82" s="11">
        <v>0</v>
      </c>
      <c r="I82" s="11">
        <v>808</v>
      </c>
      <c r="J82" s="11"/>
      <c r="K82" s="12">
        <v>2277</v>
      </c>
      <c r="L82" s="14">
        <v>-9541</v>
      </c>
      <c r="M82" s="15">
        <v>11315</v>
      </c>
      <c r="N82" s="13">
        <v>3155</v>
      </c>
      <c r="O82" s="12">
        <v>-1381</v>
      </c>
      <c r="P82" s="46"/>
    </row>
    <row r="83" spans="1:233" customFormat="1" ht="13.5" thickBot="1" x14ac:dyDescent="0.25">
      <c r="A83" s="38" t="s">
        <v>1</v>
      </c>
      <c r="B83" s="39">
        <v>41126</v>
      </c>
      <c r="C83" s="40">
        <v>73112</v>
      </c>
      <c r="D83" s="41">
        <v>-31986</v>
      </c>
      <c r="E83" s="39">
        <v>10749</v>
      </c>
      <c r="F83" s="40">
        <v>194</v>
      </c>
      <c r="G83" s="39">
        <v>8947</v>
      </c>
      <c r="H83" s="39">
        <v>0</v>
      </c>
      <c r="I83" s="39">
        <v>3907</v>
      </c>
      <c r="J83" s="39"/>
      <c r="K83" s="42">
        <v>5903</v>
      </c>
      <c r="L83" s="43">
        <v>-26083</v>
      </c>
      <c r="M83" s="44">
        <v>44845</v>
      </c>
      <c r="N83" s="40">
        <v>12738</v>
      </c>
      <c r="O83" s="42">
        <v>6024</v>
      </c>
      <c r="P83" s="46"/>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row>
    <row r="84" spans="1:233" customFormat="1" x14ac:dyDescent="0.2">
      <c r="A84" s="8" t="s">
        <v>39</v>
      </c>
      <c r="B84" s="20"/>
      <c r="C84" s="21"/>
      <c r="D84" s="22"/>
      <c r="E84" s="21"/>
      <c r="F84" s="23"/>
      <c r="G84" s="21"/>
      <c r="H84" s="21"/>
      <c r="I84" s="21"/>
      <c r="J84" s="21"/>
      <c r="K84" s="22"/>
      <c r="L84" s="24"/>
      <c r="M84" s="25"/>
      <c r="N84" s="23"/>
      <c r="O84" s="22"/>
      <c r="P84" s="46"/>
    </row>
    <row r="85" spans="1:233" customFormat="1" x14ac:dyDescent="0.2">
      <c r="A85" s="10" t="s">
        <v>17</v>
      </c>
      <c r="B85" s="11">
        <v>13448</v>
      </c>
      <c r="C85" s="11">
        <v>25466</v>
      </c>
      <c r="D85" s="12">
        <v>-12018</v>
      </c>
      <c r="E85" s="11">
        <v>2990</v>
      </c>
      <c r="F85" s="13">
        <v>667</v>
      </c>
      <c r="G85" s="11">
        <v>2974</v>
      </c>
      <c r="H85" s="11">
        <v>0</v>
      </c>
      <c r="I85" s="11">
        <v>1492</v>
      </c>
      <c r="J85" s="11"/>
      <c r="K85" s="12">
        <v>2175</v>
      </c>
      <c r="L85" s="14">
        <v>-9843</v>
      </c>
      <c r="M85" s="15">
        <v>11393</v>
      </c>
      <c r="N85" s="13">
        <v>3110</v>
      </c>
      <c r="O85" s="12">
        <v>-1560</v>
      </c>
      <c r="P85" s="46"/>
    </row>
    <row r="86" spans="1:233" s="30" customFormat="1" x14ac:dyDescent="0.2">
      <c r="A86" s="10" t="s">
        <v>18</v>
      </c>
      <c r="B86" s="11">
        <v>11685</v>
      </c>
      <c r="C86" s="11">
        <v>12863</v>
      </c>
      <c r="D86" s="12">
        <v>-1178</v>
      </c>
      <c r="E86" s="11">
        <v>2242</v>
      </c>
      <c r="F86" s="13">
        <v>-1015</v>
      </c>
      <c r="G86" s="11">
        <v>1874</v>
      </c>
      <c r="H86" s="11">
        <v>0</v>
      </c>
      <c r="I86" s="11">
        <v>915</v>
      </c>
      <c r="J86" s="11"/>
      <c r="K86" s="12">
        <v>268</v>
      </c>
      <c r="L86" s="14">
        <v>-910</v>
      </c>
      <c r="M86" s="15">
        <v>10486</v>
      </c>
      <c r="N86" s="13">
        <v>3243</v>
      </c>
      <c r="O86" s="12">
        <v>6333</v>
      </c>
      <c r="P86" s="4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row>
    <row r="87" spans="1:233" customFormat="1" x14ac:dyDescent="0.2">
      <c r="A87" s="10" t="s">
        <v>15</v>
      </c>
      <c r="B87" s="11">
        <v>8882</v>
      </c>
      <c r="C87" s="16">
        <v>10760</v>
      </c>
      <c r="D87" s="12">
        <v>-1878</v>
      </c>
      <c r="E87" s="16">
        <v>2103</v>
      </c>
      <c r="F87" s="17">
        <v>484</v>
      </c>
      <c r="G87" s="16">
        <v>1815</v>
      </c>
      <c r="H87" s="11">
        <v>0</v>
      </c>
      <c r="I87" s="16">
        <v>884</v>
      </c>
      <c r="J87" s="16"/>
      <c r="K87" s="12">
        <v>1656</v>
      </c>
      <c r="L87" s="14">
        <v>-222</v>
      </c>
      <c r="M87" s="18">
        <v>10631</v>
      </c>
      <c r="N87" s="17">
        <v>3320</v>
      </c>
      <c r="O87" s="12">
        <v>7089</v>
      </c>
      <c r="P87" s="46"/>
    </row>
    <row r="88" spans="1:233" customFormat="1" ht="13.5" thickBot="1" x14ac:dyDescent="0.25">
      <c r="A88" s="10" t="s">
        <v>16</v>
      </c>
      <c r="B88" s="16">
        <v>8893</v>
      </c>
      <c r="C88" s="16">
        <v>14590</v>
      </c>
      <c r="D88" s="12">
        <v>-5697</v>
      </c>
      <c r="E88" s="16">
        <v>2508</v>
      </c>
      <c r="F88" s="17">
        <v>453</v>
      </c>
      <c r="G88" s="16">
        <v>1897</v>
      </c>
      <c r="H88" s="11">
        <v>0</v>
      </c>
      <c r="I88" s="16">
        <v>953</v>
      </c>
      <c r="J88" s="16"/>
      <c r="K88" s="12">
        <v>2017</v>
      </c>
      <c r="L88" s="14">
        <v>-3680</v>
      </c>
      <c r="M88" s="18">
        <v>11358</v>
      </c>
      <c r="N88" s="17">
        <v>3269</v>
      </c>
      <c r="O88" s="12">
        <v>4409</v>
      </c>
      <c r="P88" s="46"/>
    </row>
    <row r="89" spans="1:233" customFormat="1" ht="13.5" thickBot="1" x14ac:dyDescent="0.25">
      <c r="A89" s="38" t="s">
        <v>1</v>
      </c>
      <c r="B89" s="39">
        <v>42908</v>
      </c>
      <c r="C89" s="40">
        <v>63679</v>
      </c>
      <c r="D89" s="41">
        <v>-20771</v>
      </c>
      <c r="E89" s="39">
        <v>9843</v>
      </c>
      <c r="F89" s="40">
        <v>589</v>
      </c>
      <c r="G89" s="39">
        <v>8560</v>
      </c>
      <c r="H89" s="39">
        <v>0</v>
      </c>
      <c r="I89" s="39">
        <v>4244</v>
      </c>
      <c r="J89" s="39"/>
      <c r="K89" s="42">
        <v>6116</v>
      </c>
      <c r="L89" s="43">
        <v>-14655</v>
      </c>
      <c r="M89" s="44">
        <v>43868</v>
      </c>
      <c r="N89" s="40">
        <v>12942</v>
      </c>
      <c r="O89" s="42">
        <v>16271</v>
      </c>
      <c r="P89" s="46"/>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row>
    <row r="90" spans="1:233" customFormat="1" x14ac:dyDescent="0.2">
      <c r="A90" s="8" t="s">
        <v>40</v>
      </c>
      <c r="B90" s="20"/>
      <c r="C90" s="26"/>
      <c r="D90" s="23"/>
      <c r="E90" s="21"/>
      <c r="F90" s="23"/>
      <c r="G90" s="21"/>
      <c r="H90" s="21"/>
      <c r="I90" s="21"/>
      <c r="J90" s="21"/>
      <c r="K90" s="22"/>
      <c r="L90" s="24"/>
      <c r="M90" s="25"/>
      <c r="N90" s="23"/>
      <c r="O90" s="22"/>
      <c r="P90" s="46"/>
    </row>
    <row r="91" spans="1:233" customFormat="1" x14ac:dyDescent="0.2">
      <c r="A91" s="10" t="s">
        <v>17</v>
      </c>
      <c r="B91" s="11">
        <v>16532</v>
      </c>
      <c r="C91" s="13">
        <v>22963</v>
      </c>
      <c r="D91" s="12">
        <v>-6431</v>
      </c>
      <c r="E91" s="11">
        <v>2411</v>
      </c>
      <c r="F91" s="13">
        <v>1120</v>
      </c>
      <c r="G91" s="11">
        <v>2956</v>
      </c>
      <c r="H91" s="11">
        <v>0</v>
      </c>
      <c r="I91" s="11">
        <v>1548</v>
      </c>
      <c r="J91" s="11"/>
      <c r="K91" s="12">
        <v>2123</v>
      </c>
      <c r="L91" s="14">
        <v>-4308</v>
      </c>
      <c r="M91" s="15">
        <v>11406</v>
      </c>
      <c r="N91" s="13">
        <v>3153</v>
      </c>
      <c r="O91" s="12">
        <v>3945</v>
      </c>
      <c r="P91" s="46"/>
    </row>
    <row r="92" spans="1:233" s="30" customFormat="1" x14ac:dyDescent="0.2">
      <c r="A92" s="10" t="s">
        <v>18</v>
      </c>
      <c r="B92" s="11">
        <v>14490</v>
      </c>
      <c r="C92" s="13">
        <v>11674</v>
      </c>
      <c r="D92" s="12">
        <v>2816</v>
      </c>
      <c r="E92" s="11">
        <v>1967</v>
      </c>
      <c r="F92" s="13">
        <v>-809</v>
      </c>
      <c r="G92" s="11">
        <v>1786</v>
      </c>
      <c r="H92" s="11">
        <v>0</v>
      </c>
      <c r="I92" s="11">
        <v>906</v>
      </c>
      <c r="J92" s="11"/>
      <c r="K92" s="12">
        <v>278</v>
      </c>
      <c r="L92" s="14">
        <v>3094</v>
      </c>
      <c r="M92" s="15">
        <v>10418</v>
      </c>
      <c r="N92" s="13">
        <v>3489</v>
      </c>
      <c r="O92" s="12">
        <v>10023</v>
      </c>
      <c r="P92" s="46"/>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row>
    <row r="93" spans="1:233" customFormat="1" x14ac:dyDescent="0.2">
      <c r="A93" s="10" t="s">
        <v>15</v>
      </c>
      <c r="B93" s="11">
        <v>11081</v>
      </c>
      <c r="C93" s="17">
        <v>9743</v>
      </c>
      <c r="D93" s="12">
        <v>1338</v>
      </c>
      <c r="E93" s="16">
        <v>2295</v>
      </c>
      <c r="F93" s="13">
        <v>557</v>
      </c>
      <c r="G93" s="16">
        <v>1164</v>
      </c>
      <c r="H93" s="11">
        <v>0</v>
      </c>
      <c r="I93" s="16">
        <v>576</v>
      </c>
      <c r="J93" s="16"/>
      <c r="K93" s="12">
        <v>2264</v>
      </c>
      <c r="L93" s="14">
        <v>3602</v>
      </c>
      <c r="M93" s="18">
        <v>10631</v>
      </c>
      <c r="N93" s="13">
        <v>3471</v>
      </c>
      <c r="O93" s="12">
        <v>10762</v>
      </c>
      <c r="P93" s="46"/>
    </row>
    <row r="94" spans="1:233" customFormat="1" ht="13.5" thickBot="1" x14ac:dyDescent="0.25">
      <c r="A94" s="10" t="s">
        <v>16</v>
      </c>
      <c r="B94" s="11">
        <v>11928</v>
      </c>
      <c r="C94" s="17">
        <v>13482</v>
      </c>
      <c r="D94" s="12">
        <v>-1554</v>
      </c>
      <c r="E94" s="16">
        <v>2538</v>
      </c>
      <c r="F94" s="13">
        <v>519</v>
      </c>
      <c r="G94" s="16">
        <v>1576</v>
      </c>
      <c r="H94" s="11">
        <v>0</v>
      </c>
      <c r="I94" s="16">
        <v>793</v>
      </c>
      <c r="J94" s="16"/>
      <c r="K94" s="12">
        <v>2274</v>
      </c>
      <c r="L94" s="14">
        <v>720</v>
      </c>
      <c r="M94" s="18">
        <v>11716</v>
      </c>
      <c r="N94" s="13">
        <v>3381</v>
      </c>
      <c r="O94" s="12">
        <v>9055</v>
      </c>
      <c r="P94" s="46"/>
    </row>
    <row r="95" spans="1:233" customFormat="1" ht="13.5" thickBot="1" x14ac:dyDescent="0.25">
      <c r="A95" s="38" t="s">
        <v>1</v>
      </c>
      <c r="B95" s="39">
        <v>54031</v>
      </c>
      <c r="C95" s="40">
        <v>57862</v>
      </c>
      <c r="D95" s="41">
        <v>-3831</v>
      </c>
      <c r="E95" s="39">
        <v>9211</v>
      </c>
      <c r="F95" s="40">
        <v>1387</v>
      </c>
      <c r="G95" s="39">
        <v>7482</v>
      </c>
      <c r="H95" s="39">
        <v>0</v>
      </c>
      <c r="I95" s="39">
        <v>3823</v>
      </c>
      <c r="J95" s="39"/>
      <c r="K95" s="42">
        <v>6939</v>
      </c>
      <c r="L95" s="43">
        <v>3108</v>
      </c>
      <c r="M95" s="44">
        <v>44171</v>
      </c>
      <c r="N95" s="40">
        <v>13494</v>
      </c>
      <c r="O95" s="42">
        <v>33785</v>
      </c>
      <c r="P95" s="46"/>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row>
    <row r="96" spans="1:233" customFormat="1" x14ac:dyDescent="0.2">
      <c r="A96" s="8" t="s">
        <v>41</v>
      </c>
      <c r="B96" s="20"/>
      <c r="C96" s="21"/>
      <c r="D96" s="22"/>
      <c r="E96" s="21"/>
      <c r="F96" s="23"/>
      <c r="G96" s="21"/>
      <c r="H96" s="21"/>
      <c r="I96" s="21"/>
      <c r="J96" s="21"/>
      <c r="K96" s="22"/>
      <c r="L96" s="24"/>
      <c r="M96" s="25"/>
      <c r="N96" s="23"/>
      <c r="O96" s="22"/>
      <c r="P96" s="46"/>
    </row>
    <row r="97" spans="1:233" customFormat="1" x14ac:dyDescent="0.2">
      <c r="A97" s="10" t="s">
        <v>17</v>
      </c>
      <c r="B97" s="11">
        <v>15908</v>
      </c>
      <c r="C97" s="11">
        <v>28879</v>
      </c>
      <c r="D97" s="12">
        <v>-12971</v>
      </c>
      <c r="E97" s="11">
        <v>2529</v>
      </c>
      <c r="F97" s="13">
        <v>1733</v>
      </c>
      <c r="G97" s="11">
        <v>2785</v>
      </c>
      <c r="H97" s="11">
        <v>0</v>
      </c>
      <c r="I97" s="11">
        <v>934</v>
      </c>
      <c r="J97" s="11"/>
      <c r="K97" s="12">
        <v>2411</v>
      </c>
      <c r="L97" s="14">
        <v>-10560</v>
      </c>
      <c r="M97" s="15">
        <v>11140</v>
      </c>
      <c r="N97" s="13">
        <v>3255</v>
      </c>
      <c r="O97" s="12">
        <v>-2675</v>
      </c>
      <c r="P97" s="46"/>
    </row>
    <row r="98" spans="1:233" s="30" customFormat="1" x14ac:dyDescent="0.2">
      <c r="A98" s="10" t="s">
        <v>18</v>
      </c>
      <c r="B98" s="11">
        <v>11762</v>
      </c>
      <c r="C98" s="11">
        <v>15941</v>
      </c>
      <c r="D98" s="12">
        <v>-4179</v>
      </c>
      <c r="E98" s="11">
        <v>2311</v>
      </c>
      <c r="F98" s="13">
        <v>-350</v>
      </c>
      <c r="G98" s="11">
        <v>1793</v>
      </c>
      <c r="H98" s="11">
        <v>0</v>
      </c>
      <c r="I98" s="11">
        <v>523</v>
      </c>
      <c r="J98" s="11"/>
      <c r="K98" s="12">
        <v>691</v>
      </c>
      <c r="L98" s="14">
        <v>-3488</v>
      </c>
      <c r="M98" s="15">
        <v>10257</v>
      </c>
      <c r="N98" s="13">
        <v>3453</v>
      </c>
      <c r="O98" s="12">
        <v>3316</v>
      </c>
      <c r="P98" s="46"/>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row>
    <row r="99" spans="1:233" customFormat="1" x14ac:dyDescent="0.2">
      <c r="A99" s="10" t="s">
        <v>15</v>
      </c>
      <c r="B99" s="11">
        <v>8831</v>
      </c>
      <c r="C99" s="11">
        <v>12415</v>
      </c>
      <c r="D99" s="12">
        <v>-3584</v>
      </c>
      <c r="E99" s="11">
        <v>2607</v>
      </c>
      <c r="F99" s="13">
        <v>1303</v>
      </c>
      <c r="G99" s="11">
        <v>1555</v>
      </c>
      <c r="H99" s="11">
        <v>0</v>
      </c>
      <c r="I99" s="11">
        <v>550</v>
      </c>
      <c r="J99" s="11"/>
      <c r="K99" s="12">
        <v>2905</v>
      </c>
      <c r="L99" s="14">
        <v>-679</v>
      </c>
      <c r="M99" s="15">
        <v>10377</v>
      </c>
      <c r="N99" s="13">
        <v>3283</v>
      </c>
      <c r="O99" s="12">
        <v>6415</v>
      </c>
      <c r="P99" s="46"/>
    </row>
    <row r="100" spans="1:233" customFormat="1" ht="13.5" thickBot="1" x14ac:dyDescent="0.25">
      <c r="A100" s="10" t="s">
        <v>16</v>
      </c>
      <c r="B100" s="11">
        <v>7603</v>
      </c>
      <c r="C100" s="11">
        <v>16867</v>
      </c>
      <c r="D100" s="12">
        <v>-9264</v>
      </c>
      <c r="E100" s="11">
        <v>3190</v>
      </c>
      <c r="F100" s="13">
        <v>1146</v>
      </c>
      <c r="G100" s="11">
        <v>1607</v>
      </c>
      <c r="H100" s="11">
        <v>0</v>
      </c>
      <c r="I100" s="11">
        <v>796</v>
      </c>
      <c r="J100" s="11"/>
      <c r="K100" s="12">
        <v>3525</v>
      </c>
      <c r="L100" s="14">
        <v>-5739</v>
      </c>
      <c r="M100" s="15">
        <v>11192</v>
      </c>
      <c r="N100" s="13">
        <v>3347</v>
      </c>
      <c r="O100" s="12">
        <v>2106</v>
      </c>
      <c r="P100" s="46"/>
    </row>
    <row r="101" spans="1:233" customFormat="1" ht="13.5" thickBot="1" x14ac:dyDescent="0.25">
      <c r="A101" s="38" t="s">
        <v>1</v>
      </c>
      <c r="B101" s="39">
        <v>44104</v>
      </c>
      <c r="C101" s="39">
        <v>74102</v>
      </c>
      <c r="D101" s="42">
        <v>-29998</v>
      </c>
      <c r="E101" s="39">
        <v>10637</v>
      </c>
      <c r="F101" s="40">
        <v>3832</v>
      </c>
      <c r="G101" s="39">
        <v>7740</v>
      </c>
      <c r="H101" s="39">
        <v>0</v>
      </c>
      <c r="I101" s="39">
        <v>2803</v>
      </c>
      <c r="J101" s="39"/>
      <c r="K101" s="42">
        <v>9532</v>
      </c>
      <c r="L101" s="43">
        <v>-20466</v>
      </c>
      <c r="M101" s="44">
        <v>42966</v>
      </c>
      <c r="N101" s="40">
        <v>13338</v>
      </c>
      <c r="O101" s="42">
        <v>9162</v>
      </c>
      <c r="P101" s="46"/>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row>
    <row r="102" spans="1:233" customFormat="1" x14ac:dyDescent="0.2">
      <c r="A102" s="8" t="s">
        <v>42</v>
      </c>
      <c r="B102" s="20"/>
      <c r="C102" s="21"/>
      <c r="D102" s="22"/>
      <c r="E102" s="21"/>
      <c r="F102" s="23"/>
      <c r="G102" s="21"/>
      <c r="H102" s="21"/>
      <c r="I102" s="21"/>
      <c r="J102" s="21"/>
      <c r="K102" s="22"/>
      <c r="L102" s="24"/>
      <c r="M102" s="25"/>
      <c r="N102" s="23"/>
      <c r="O102" s="22"/>
      <c r="P102" s="46"/>
    </row>
    <row r="103" spans="1:233" customFormat="1" x14ac:dyDescent="0.2">
      <c r="A103" s="10" t="s">
        <v>17</v>
      </c>
      <c r="B103" s="11">
        <v>15036</v>
      </c>
      <c r="C103" s="11">
        <v>29210</v>
      </c>
      <c r="D103" s="12">
        <v>-14174</v>
      </c>
      <c r="E103" s="11">
        <v>3525</v>
      </c>
      <c r="F103" s="13">
        <v>1915</v>
      </c>
      <c r="G103" s="11">
        <v>2487</v>
      </c>
      <c r="H103" s="11">
        <v>0</v>
      </c>
      <c r="I103" s="11">
        <v>846</v>
      </c>
      <c r="J103" s="11"/>
      <c r="K103" s="12">
        <v>3799</v>
      </c>
      <c r="L103" s="14">
        <v>-10375</v>
      </c>
      <c r="M103" s="15">
        <v>10624</v>
      </c>
      <c r="N103" s="13">
        <v>3282</v>
      </c>
      <c r="O103" s="12">
        <v>-3033</v>
      </c>
      <c r="P103" s="46"/>
    </row>
    <row r="104" spans="1:233" s="30" customFormat="1" x14ac:dyDescent="0.2">
      <c r="A104" s="10" t="s">
        <v>18</v>
      </c>
      <c r="B104" s="11">
        <v>13568</v>
      </c>
      <c r="C104" s="11">
        <v>15608</v>
      </c>
      <c r="D104" s="12">
        <v>-2040</v>
      </c>
      <c r="E104" s="11">
        <v>2652</v>
      </c>
      <c r="F104" s="13">
        <v>258</v>
      </c>
      <c r="G104" s="11">
        <v>1691</v>
      </c>
      <c r="H104" s="11">
        <v>0</v>
      </c>
      <c r="I104" s="11">
        <v>473</v>
      </c>
      <c r="J104" s="11"/>
      <c r="K104" s="12">
        <v>1692</v>
      </c>
      <c r="L104" s="14">
        <v>-348</v>
      </c>
      <c r="M104" s="15">
        <v>9917</v>
      </c>
      <c r="N104" s="13">
        <v>3404</v>
      </c>
      <c r="O104" s="12">
        <v>6165</v>
      </c>
      <c r="P104" s="46"/>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row>
    <row r="105" spans="1:233" customFormat="1" x14ac:dyDescent="0.2">
      <c r="A105" s="10" t="s">
        <v>15</v>
      </c>
      <c r="B105" s="11">
        <v>9460</v>
      </c>
      <c r="C105" s="11">
        <v>11432</v>
      </c>
      <c r="D105" s="12">
        <v>-1972</v>
      </c>
      <c r="E105" s="11">
        <v>2844</v>
      </c>
      <c r="F105" s="13">
        <v>1083</v>
      </c>
      <c r="G105" s="11">
        <v>1367</v>
      </c>
      <c r="H105" s="11">
        <v>0</v>
      </c>
      <c r="I105" s="11">
        <v>497</v>
      </c>
      <c r="J105" s="11"/>
      <c r="K105" s="12">
        <v>3057</v>
      </c>
      <c r="L105" s="14">
        <v>1085</v>
      </c>
      <c r="M105" s="15">
        <v>10142</v>
      </c>
      <c r="N105" s="13">
        <v>3674</v>
      </c>
      <c r="O105" s="12">
        <v>7553</v>
      </c>
      <c r="P105" s="46"/>
    </row>
    <row r="106" spans="1:233" customFormat="1" ht="13.5" thickBot="1" x14ac:dyDescent="0.25">
      <c r="A106" s="10" t="s">
        <v>16</v>
      </c>
      <c r="B106" s="11">
        <v>9472</v>
      </c>
      <c r="C106" s="11">
        <v>14509</v>
      </c>
      <c r="D106" s="12">
        <v>-5037</v>
      </c>
      <c r="E106" s="11">
        <v>3640</v>
      </c>
      <c r="F106" s="13">
        <v>1036</v>
      </c>
      <c r="G106" s="11">
        <v>1464</v>
      </c>
      <c r="H106" s="11">
        <v>0</v>
      </c>
      <c r="I106" s="11">
        <v>721</v>
      </c>
      <c r="J106" s="11"/>
      <c r="K106" s="12">
        <v>3933</v>
      </c>
      <c r="L106" s="14">
        <v>-1104</v>
      </c>
      <c r="M106" s="15">
        <v>10754</v>
      </c>
      <c r="N106" s="13">
        <v>3379</v>
      </c>
      <c r="O106" s="12">
        <v>6271</v>
      </c>
      <c r="P106" s="46"/>
    </row>
    <row r="107" spans="1:233" customFormat="1" ht="13.5" thickBot="1" x14ac:dyDescent="0.25">
      <c r="A107" s="38" t="s">
        <v>1</v>
      </c>
      <c r="B107" s="39">
        <v>47536</v>
      </c>
      <c r="C107" s="40">
        <v>70759</v>
      </c>
      <c r="D107" s="41">
        <v>-23223</v>
      </c>
      <c r="E107" s="39">
        <v>12661</v>
      </c>
      <c r="F107" s="40">
        <v>4292</v>
      </c>
      <c r="G107" s="39">
        <v>7009</v>
      </c>
      <c r="H107" s="39">
        <v>0</v>
      </c>
      <c r="I107" s="39">
        <v>2537</v>
      </c>
      <c r="J107" s="39"/>
      <c r="K107" s="42">
        <v>12481</v>
      </c>
      <c r="L107" s="43">
        <v>-10742</v>
      </c>
      <c r="M107" s="44">
        <v>41437</v>
      </c>
      <c r="N107" s="40">
        <v>13739</v>
      </c>
      <c r="O107" s="42">
        <v>16956</v>
      </c>
      <c r="P107" s="46"/>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row>
    <row r="108" spans="1:233" customFormat="1" x14ac:dyDescent="0.2">
      <c r="A108" s="8" t="s">
        <v>43</v>
      </c>
      <c r="B108" s="20"/>
      <c r="C108" s="21"/>
      <c r="D108" s="22"/>
      <c r="E108" s="21"/>
      <c r="F108" s="23"/>
      <c r="G108" s="21"/>
      <c r="H108" s="21"/>
      <c r="I108" s="21"/>
      <c r="J108" s="21"/>
      <c r="K108" s="22"/>
      <c r="L108" s="24"/>
      <c r="M108" s="25"/>
      <c r="N108" s="23"/>
      <c r="O108" s="22"/>
      <c r="P108" s="46"/>
    </row>
    <row r="109" spans="1:233" customFormat="1" x14ac:dyDescent="0.2">
      <c r="A109" s="10" t="s">
        <v>17</v>
      </c>
      <c r="B109" s="11">
        <v>19108</v>
      </c>
      <c r="C109" s="11">
        <v>22705</v>
      </c>
      <c r="D109" s="12">
        <v>-3597</v>
      </c>
      <c r="E109" s="11">
        <v>4208</v>
      </c>
      <c r="F109" s="13">
        <v>2147</v>
      </c>
      <c r="G109" s="11">
        <v>2243</v>
      </c>
      <c r="H109" s="11">
        <v>0</v>
      </c>
      <c r="I109" s="11">
        <v>769</v>
      </c>
      <c r="J109" s="11"/>
      <c r="K109" s="12">
        <v>4881</v>
      </c>
      <c r="L109" s="14">
        <v>1284</v>
      </c>
      <c r="M109" s="15">
        <v>10946</v>
      </c>
      <c r="N109" s="13">
        <v>3296</v>
      </c>
      <c r="O109" s="12">
        <v>8934</v>
      </c>
      <c r="P109" s="46"/>
    </row>
    <row r="110" spans="1:233" s="30" customFormat="1" x14ac:dyDescent="0.2">
      <c r="A110" s="10" t="s">
        <v>18</v>
      </c>
      <c r="B110" s="11">
        <v>16020</v>
      </c>
      <c r="C110" s="11">
        <v>12797</v>
      </c>
      <c r="D110" s="12">
        <v>3223</v>
      </c>
      <c r="E110" s="11">
        <v>3315</v>
      </c>
      <c r="F110" s="13">
        <v>427</v>
      </c>
      <c r="G110" s="11">
        <v>1467</v>
      </c>
      <c r="H110" s="11">
        <v>0</v>
      </c>
      <c r="I110" s="11">
        <v>431</v>
      </c>
      <c r="J110" s="11"/>
      <c r="K110" s="12">
        <v>2706</v>
      </c>
      <c r="L110" s="14">
        <v>5929</v>
      </c>
      <c r="M110" s="15">
        <v>10213</v>
      </c>
      <c r="N110" s="13">
        <v>3545</v>
      </c>
      <c r="O110" s="12">
        <v>12597</v>
      </c>
      <c r="P110" s="46"/>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row>
    <row r="111" spans="1:233" customFormat="1" x14ac:dyDescent="0.2">
      <c r="A111" s="10" t="s">
        <v>15</v>
      </c>
      <c r="B111" s="11">
        <v>11447</v>
      </c>
      <c r="C111" s="11">
        <v>10553</v>
      </c>
      <c r="D111" s="12">
        <v>894</v>
      </c>
      <c r="E111" s="11">
        <v>3335</v>
      </c>
      <c r="F111" s="13">
        <v>1081</v>
      </c>
      <c r="G111" s="11">
        <v>968</v>
      </c>
      <c r="H111" s="11">
        <v>0</v>
      </c>
      <c r="I111" s="11">
        <v>452</v>
      </c>
      <c r="J111" s="11"/>
      <c r="K111" s="12">
        <v>3900</v>
      </c>
      <c r="L111" s="14">
        <v>4794</v>
      </c>
      <c r="M111" s="15">
        <v>10457</v>
      </c>
      <c r="N111" s="13">
        <v>3452</v>
      </c>
      <c r="O111" s="12">
        <v>11799</v>
      </c>
      <c r="P111" s="46"/>
    </row>
    <row r="112" spans="1:233" customFormat="1" ht="13.5" thickBot="1" x14ac:dyDescent="0.25">
      <c r="A112" s="10" t="s">
        <v>16</v>
      </c>
      <c r="B112" s="11">
        <v>11482</v>
      </c>
      <c r="C112" s="11">
        <v>13530</v>
      </c>
      <c r="D112" s="12">
        <v>-2048</v>
      </c>
      <c r="E112" s="11">
        <v>4166</v>
      </c>
      <c r="F112" s="13">
        <v>422</v>
      </c>
      <c r="G112" s="11">
        <v>1696</v>
      </c>
      <c r="H112" s="11">
        <v>0</v>
      </c>
      <c r="I112" s="11">
        <v>656</v>
      </c>
      <c r="J112" s="11"/>
      <c r="K112" s="12">
        <v>3548</v>
      </c>
      <c r="L112" s="14">
        <v>1500</v>
      </c>
      <c r="M112" s="15">
        <v>11490</v>
      </c>
      <c r="N112" s="13">
        <v>3394</v>
      </c>
      <c r="O112" s="19">
        <v>9596</v>
      </c>
      <c r="P112" s="46"/>
    </row>
    <row r="113" spans="1:233" customFormat="1" ht="13.5" thickBot="1" x14ac:dyDescent="0.25">
      <c r="A113" s="38" t="s">
        <v>1</v>
      </c>
      <c r="B113" s="39">
        <v>58057</v>
      </c>
      <c r="C113" s="40">
        <v>59585</v>
      </c>
      <c r="D113" s="41">
        <v>-1528</v>
      </c>
      <c r="E113" s="39">
        <v>15024</v>
      </c>
      <c r="F113" s="40">
        <v>4077</v>
      </c>
      <c r="G113" s="39">
        <v>6374</v>
      </c>
      <c r="H113" s="39">
        <v>0</v>
      </c>
      <c r="I113" s="39">
        <v>2308</v>
      </c>
      <c r="J113" s="39"/>
      <c r="K113" s="42">
        <v>15035</v>
      </c>
      <c r="L113" s="43">
        <v>13507</v>
      </c>
      <c r="M113" s="44">
        <v>43106</v>
      </c>
      <c r="N113" s="40">
        <v>13687</v>
      </c>
      <c r="O113" s="41">
        <v>42926</v>
      </c>
      <c r="P113" s="46"/>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row>
    <row r="114" spans="1:233" customFormat="1" x14ac:dyDescent="0.2">
      <c r="A114" s="8" t="s">
        <v>44</v>
      </c>
      <c r="B114" s="20"/>
      <c r="C114" s="21"/>
      <c r="D114" s="22"/>
      <c r="E114" s="21"/>
      <c r="F114" s="23"/>
      <c r="G114" s="21"/>
      <c r="H114" s="21"/>
      <c r="I114" s="21"/>
      <c r="J114" s="21"/>
      <c r="K114" s="22"/>
      <c r="L114" s="24"/>
      <c r="M114" s="25"/>
      <c r="N114" s="23"/>
      <c r="O114" s="23"/>
      <c r="P114" s="46"/>
    </row>
    <row r="115" spans="1:233" customFormat="1" x14ac:dyDescent="0.2">
      <c r="A115" s="10" t="s">
        <v>17</v>
      </c>
      <c r="B115" s="11">
        <v>20985</v>
      </c>
      <c r="C115" s="11">
        <v>23750</v>
      </c>
      <c r="D115" s="12">
        <v>-2765</v>
      </c>
      <c r="E115" s="11">
        <v>4568</v>
      </c>
      <c r="F115" s="13">
        <v>1163</v>
      </c>
      <c r="G115" s="11">
        <v>2315</v>
      </c>
      <c r="H115" s="11">
        <v>0</v>
      </c>
      <c r="I115" s="11">
        <v>775</v>
      </c>
      <c r="J115" s="11"/>
      <c r="K115" s="12">
        <v>4191</v>
      </c>
      <c r="L115" s="14">
        <v>1426</v>
      </c>
      <c r="M115" s="15">
        <v>11093</v>
      </c>
      <c r="N115" s="13">
        <v>3335</v>
      </c>
      <c r="O115" s="19">
        <v>9184</v>
      </c>
      <c r="P115" s="46"/>
    </row>
    <row r="116" spans="1:233" s="30" customFormat="1" x14ac:dyDescent="0.2">
      <c r="A116" s="10" t="s">
        <v>18</v>
      </c>
      <c r="B116" s="11">
        <v>17515</v>
      </c>
      <c r="C116" s="11">
        <v>13276</v>
      </c>
      <c r="D116" s="12">
        <v>4239</v>
      </c>
      <c r="E116" s="11">
        <v>4104</v>
      </c>
      <c r="F116" s="13">
        <v>-786</v>
      </c>
      <c r="G116" s="11">
        <v>1470</v>
      </c>
      <c r="H116" s="11">
        <v>0</v>
      </c>
      <c r="I116" s="11">
        <v>434</v>
      </c>
      <c r="J116" s="11"/>
      <c r="K116" s="12">
        <v>2282</v>
      </c>
      <c r="L116" s="14">
        <v>6521</v>
      </c>
      <c r="M116" s="15">
        <v>10311</v>
      </c>
      <c r="N116" s="13">
        <v>3673</v>
      </c>
      <c r="O116" s="19">
        <v>13159</v>
      </c>
      <c r="P116" s="4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row>
    <row r="117" spans="1:233" customFormat="1" x14ac:dyDescent="0.2">
      <c r="A117" s="10" t="s">
        <v>15</v>
      </c>
      <c r="B117" s="11">
        <v>12527</v>
      </c>
      <c r="C117" s="16">
        <v>11211</v>
      </c>
      <c r="D117" s="12">
        <v>1316</v>
      </c>
      <c r="E117" s="16">
        <v>3934</v>
      </c>
      <c r="F117" s="17">
        <v>947</v>
      </c>
      <c r="G117" s="16">
        <v>967</v>
      </c>
      <c r="H117" s="11">
        <v>0</v>
      </c>
      <c r="I117" s="16">
        <v>456</v>
      </c>
      <c r="J117" s="16"/>
      <c r="K117" s="12">
        <v>4370</v>
      </c>
      <c r="L117" s="14">
        <v>5686</v>
      </c>
      <c r="M117" s="18">
        <v>10766</v>
      </c>
      <c r="N117" s="17">
        <v>3587</v>
      </c>
      <c r="O117" s="19">
        <v>12865</v>
      </c>
      <c r="P117" s="46"/>
    </row>
    <row r="118" spans="1:233" customFormat="1" ht="13.5" thickBot="1" x14ac:dyDescent="0.25">
      <c r="A118" s="10" t="s">
        <v>16</v>
      </c>
      <c r="B118" s="16">
        <v>16840</v>
      </c>
      <c r="C118" s="16">
        <v>14037</v>
      </c>
      <c r="D118" s="12">
        <v>2803</v>
      </c>
      <c r="E118" s="16">
        <v>5386</v>
      </c>
      <c r="F118" s="17">
        <v>279</v>
      </c>
      <c r="G118" s="16">
        <v>1669</v>
      </c>
      <c r="H118" s="11">
        <v>0</v>
      </c>
      <c r="I118" s="16">
        <v>661</v>
      </c>
      <c r="J118" s="16"/>
      <c r="K118" s="12">
        <v>4657</v>
      </c>
      <c r="L118" s="14">
        <v>7460</v>
      </c>
      <c r="M118" s="18">
        <v>11394</v>
      </c>
      <c r="N118" s="17">
        <v>3384</v>
      </c>
      <c r="O118" s="19">
        <v>15470</v>
      </c>
      <c r="P118" s="46"/>
    </row>
    <row r="119" spans="1:233" customFormat="1" ht="13.5" thickBot="1" x14ac:dyDescent="0.25">
      <c r="A119" s="38" t="s">
        <v>1</v>
      </c>
      <c r="B119" s="44">
        <v>67867</v>
      </c>
      <c r="C119" s="40">
        <v>62274</v>
      </c>
      <c r="D119" s="41">
        <v>5593</v>
      </c>
      <c r="E119" s="44">
        <v>17992</v>
      </c>
      <c r="F119" s="40">
        <v>1603</v>
      </c>
      <c r="G119" s="86">
        <v>6421</v>
      </c>
      <c r="H119" s="86">
        <v>0</v>
      </c>
      <c r="I119" s="86">
        <v>2326</v>
      </c>
      <c r="J119" s="86"/>
      <c r="K119" s="42">
        <v>15500</v>
      </c>
      <c r="L119" s="43">
        <v>21093</v>
      </c>
      <c r="M119" s="44">
        <v>43564</v>
      </c>
      <c r="N119" s="40">
        <v>13979</v>
      </c>
      <c r="O119" s="41">
        <v>50678</v>
      </c>
      <c r="P119" s="46"/>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row>
    <row r="120" spans="1:233" customFormat="1" x14ac:dyDescent="0.2">
      <c r="A120" s="8" t="s">
        <v>45</v>
      </c>
      <c r="B120" s="91"/>
      <c r="C120" s="26"/>
      <c r="D120" s="23"/>
      <c r="E120" s="25"/>
      <c r="F120" s="78"/>
      <c r="G120" s="49"/>
      <c r="H120" s="48"/>
      <c r="I120" s="48"/>
      <c r="J120" s="77"/>
      <c r="K120" s="23"/>
      <c r="L120" s="24"/>
      <c r="M120" s="25"/>
      <c r="N120" s="23"/>
      <c r="O120" s="23"/>
      <c r="P120" s="46"/>
    </row>
    <row r="121" spans="1:233" customFormat="1" x14ac:dyDescent="0.2">
      <c r="A121" s="10" t="s">
        <v>17</v>
      </c>
      <c r="B121" s="15">
        <v>25082</v>
      </c>
      <c r="C121" s="13">
        <v>20596</v>
      </c>
      <c r="D121" s="19">
        <v>4486</v>
      </c>
      <c r="E121" s="15">
        <v>5321</v>
      </c>
      <c r="F121" s="54">
        <v>-57</v>
      </c>
      <c r="G121" s="15">
        <v>2437</v>
      </c>
      <c r="H121" s="54">
        <v>0</v>
      </c>
      <c r="I121" s="54">
        <v>912</v>
      </c>
      <c r="J121" s="13"/>
      <c r="K121" s="19">
        <v>3739</v>
      </c>
      <c r="L121" s="14">
        <v>8225</v>
      </c>
      <c r="M121" s="15">
        <v>10861</v>
      </c>
      <c r="N121" s="13">
        <v>3426</v>
      </c>
      <c r="O121" s="19">
        <v>15660</v>
      </c>
      <c r="P121" s="46"/>
    </row>
    <row r="122" spans="1:233" s="30" customFormat="1" x14ac:dyDescent="0.2">
      <c r="A122" s="10" t="s">
        <v>18</v>
      </c>
      <c r="B122" s="15">
        <v>12108</v>
      </c>
      <c r="C122" s="13">
        <v>10188</v>
      </c>
      <c r="D122" s="19">
        <v>1920</v>
      </c>
      <c r="E122" s="15">
        <v>4446</v>
      </c>
      <c r="F122" s="54">
        <v>-1568</v>
      </c>
      <c r="G122" s="15">
        <v>1510</v>
      </c>
      <c r="H122" s="54">
        <v>0</v>
      </c>
      <c r="I122" s="54">
        <v>511</v>
      </c>
      <c r="J122" s="13"/>
      <c r="K122" s="19">
        <v>1879</v>
      </c>
      <c r="L122" s="14">
        <v>3799</v>
      </c>
      <c r="M122" s="15">
        <v>9983</v>
      </c>
      <c r="N122" s="13">
        <v>3671</v>
      </c>
      <c r="O122" s="19">
        <v>10111</v>
      </c>
      <c r="P122" s="46"/>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row>
    <row r="123" spans="1:233" customFormat="1" x14ac:dyDescent="0.2">
      <c r="A123" s="10" t="s">
        <v>15</v>
      </c>
      <c r="B123" s="15">
        <v>9840</v>
      </c>
      <c r="C123" s="17">
        <v>9324</v>
      </c>
      <c r="D123" s="19">
        <v>516</v>
      </c>
      <c r="E123" s="18">
        <v>3790</v>
      </c>
      <c r="F123" s="54">
        <v>-2224</v>
      </c>
      <c r="G123" s="18">
        <v>1464</v>
      </c>
      <c r="H123" s="54">
        <v>0</v>
      </c>
      <c r="I123" s="65">
        <v>537</v>
      </c>
      <c r="J123" s="17"/>
      <c r="K123" s="19">
        <v>639</v>
      </c>
      <c r="L123" s="14">
        <v>1155</v>
      </c>
      <c r="M123" s="18">
        <v>10476</v>
      </c>
      <c r="N123" s="13">
        <v>3653</v>
      </c>
      <c r="O123" s="19">
        <v>7978</v>
      </c>
      <c r="P123" s="46"/>
    </row>
    <row r="124" spans="1:233" customFormat="1" ht="13.5" thickBot="1" x14ac:dyDescent="0.25">
      <c r="A124" s="10" t="s">
        <v>16</v>
      </c>
      <c r="B124" s="15">
        <v>15475</v>
      </c>
      <c r="C124" s="17">
        <v>13414</v>
      </c>
      <c r="D124" s="19">
        <v>2061</v>
      </c>
      <c r="E124" s="18">
        <v>4346</v>
      </c>
      <c r="F124" s="54">
        <v>-905</v>
      </c>
      <c r="G124" s="18">
        <v>2150</v>
      </c>
      <c r="H124" s="54">
        <v>0</v>
      </c>
      <c r="I124" s="65">
        <v>777</v>
      </c>
      <c r="J124" s="17"/>
      <c r="K124" s="19">
        <v>2068</v>
      </c>
      <c r="L124" s="14">
        <v>4129</v>
      </c>
      <c r="M124" s="18">
        <v>11224</v>
      </c>
      <c r="N124" s="13">
        <v>3585</v>
      </c>
      <c r="O124" s="19">
        <v>11768</v>
      </c>
      <c r="P124" s="46"/>
    </row>
    <row r="125" spans="1:233" customFormat="1" ht="13.5" thickBot="1" x14ac:dyDescent="0.25">
      <c r="A125" s="38" t="s">
        <v>1</v>
      </c>
      <c r="B125" s="44">
        <v>62505</v>
      </c>
      <c r="C125" s="40">
        <v>53522</v>
      </c>
      <c r="D125" s="41">
        <v>8983</v>
      </c>
      <c r="E125" s="44">
        <v>17903</v>
      </c>
      <c r="F125" s="39">
        <v>-4754</v>
      </c>
      <c r="G125" s="44">
        <v>7561</v>
      </c>
      <c r="H125" s="39">
        <v>0</v>
      </c>
      <c r="I125" s="39">
        <v>2737</v>
      </c>
      <c r="J125" s="40"/>
      <c r="K125" s="41">
        <v>8325</v>
      </c>
      <c r="L125" s="43">
        <v>17308</v>
      </c>
      <c r="M125" s="44">
        <v>42544</v>
      </c>
      <c r="N125" s="40">
        <v>14335</v>
      </c>
      <c r="O125" s="41">
        <v>45517</v>
      </c>
      <c r="P125" s="46"/>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row>
    <row r="126" spans="1:233" customFormat="1" x14ac:dyDescent="0.2">
      <c r="A126" s="8" t="s">
        <v>46</v>
      </c>
      <c r="B126" s="91"/>
      <c r="C126" s="67"/>
      <c r="D126" s="23"/>
      <c r="E126" s="25"/>
      <c r="F126" s="78"/>
      <c r="G126" s="25"/>
      <c r="H126" s="69"/>
      <c r="I126" s="69"/>
      <c r="J126" s="67"/>
      <c r="K126" s="23"/>
      <c r="L126" s="24"/>
      <c r="M126" s="25"/>
      <c r="N126" s="23"/>
      <c r="O126" s="23"/>
      <c r="P126" s="46"/>
    </row>
    <row r="127" spans="1:233" customFormat="1" x14ac:dyDescent="0.2">
      <c r="A127" s="10" t="s">
        <v>17</v>
      </c>
      <c r="B127" s="15">
        <v>24308</v>
      </c>
      <c r="C127" s="13">
        <v>21689</v>
      </c>
      <c r="D127" s="19">
        <v>2619</v>
      </c>
      <c r="E127" s="15">
        <v>4315</v>
      </c>
      <c r="F127" s="54">
        <v>-219</v>
      </c>
      <c r="G127" s="15">
        <v>3177</v>
      </c>
      <c r="H127" s="54">
        <v>785</v>
      </c>
      <c r="I127" s="54">
        <v>952</v>
      </c>
      <c r="J127" s="13"/>
      <c r="K127" s="19">
        <v>1086</v>
      </c>
      <c r="L127" s="14">
        <v>3705</v>
      </c>
      <c r="M127" s="15">
        <v>11075</v>
      </c>
      <c r="N127" s="13">
        <v>3485</v>
      </c>
      <c r="O127" s="19">
        <v>11295</v>
      </c>
      <c r="P127" s="46"/>
    </row>
    <row r="128" spans="1:233" s="30" customFormat="1" x14ac:dyDescent="0.2">
      <c r="A128" s="10" t="s">
        <v>18</v>
      </c>
      <c r="B128" s="15">
        <v>11200</v>
      </c>
      <c r="C128" s="13">
        <v>10761</v>
      </c>
      <c r="D128" s="19">
        <v>439</v>
      </c>
      <c r="E128" s="15">
        <v>4610</v>
      </c>
      <c r="F128" s="54">
        <v>-2184</v>
      </c>
      <c r="G128" s="15">
        <v>1767</v>
      </c>
      <c r="H128" s="54">
        <v>578</v>
      </c>
      <c r="I128" s="54">
        <v>533</v>
      </c>
      <c r="J128" s="13"/>
      <c r="K128" s="19">
        <v>614</v>
      </c>
      <c r="L128" s="14">
        <v>1053</v>
      </c>
      <c r="M128" s="15">
        <v>10001</v>
      </c>
      <c r="N128" s="13">
        <v>3728</v>
      </c>
      <c r="O128" s="19">
        <v>7326</v>
      </c>
      <c r="P128" s="46"/>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row>
    <row r="129" spans="1:233" customFormat="1" x14ac:dyDescent="0.2">
      <c r="A129" s="10" t="s">
        <v>15</v>
      </c>
      <c r="B129" s="15">
        <v>9537</v>
      </c>
      <c r="C129" s="13">
        <v>10322</v>
      </c>
      <c r="D129" s="19">
        <v>-785</v>
      </c>
      <c r="E129" s="15">
        <v>3733</v>
      </c>
      <c r="F129" s="54">
        <v>99</v>
      </c>
      <c r="G129" s="15">
        <v>1269</v>
      </c>
      <c r="H129" s="54">
        <v>534</v>
      </c>
      <c r="I129" s="54">
        <v>559</v>
      </c>
      <c r="J129" s="13"/>
      <c r="K129" s="19">
        <v>2588</v>
      </c>
      <c r="L129" s="14">
        <v>1803</v>
      </c>
      <c r="M129" s="15">
        <v>10518</v>
      </c>
      <c r="N129" s="13">
        <v>3762</v>
      </c>
      <c r="O129" s="19">
        <v>8559</v>
      </c>
      <c r="P129" s="46"/>
    </row>
    <row r="130" spans="1:233" customFormat="1" ht="13.5" thickBot="1" x14ac:dyDescent="0.25">
      <c r="A130" s="10" t="s">
        <v>16</v>
      </c>
      <c r="B130" s="15">
        <v>14602</v>
      </c>
      <c r="C130" s="13">
        <v>13892</v>
      </c>
      <c r="D130" s="19">
        <v>710</v>
      </c>
      <c r="E130" s="15">
        <v>4343</v>
      </c>
      <c r="F130" s="54">
        <v>235</v>
      </c>
      <c r="G130" s="15">
        <v>1675</v>
      </c>
      <c r="H130" s="54">
        <v>565</v>
      </c>
      <c r="I130" s="54">
        <v>811</v>
      </c>
      <c r="J130" s="13"/>
      <c r="K130" s="19">
        <v>3149</v>
      </c>
      <c r="L130" s="14">
        <v>3859</v>
      </c>
      <c r="M130" s="15">
        <v>11143</v>
      </c>
      <c r="N130" s="13">
        <v>3526</v>
      </c>
      <c r="O130" s="19">
        <v>11476</v>
      </c>
      <c r="P130" s="46"/>
    </row>
    <row r="131" spans="1:233" customFormat="1" ht="13.5" thickBot="1" x14ac:dyDescent="0.25">
      <c r="A131" s="38" t="s">
        <v>1</v>
      </c>
      <c r="B131" s="44">
        <v>59647</v>
      </c>
      <c r="C131" s="40">
        <v>56664</v>
      </c>
      <c r="D131" s="41">
        <v>2983</v>
      </c>
      <c r="E131" s="44">
        <v>17001</v>
      </c>
      <c r="F131" s="39">
        <v>-2069</v>
      </c>
      <c r="G131" s="44">
        <v>7888</v>
      </c>
      <c r="H131" s="39">
        <v>2462</v>
      </c>
      <c r="I131" s="39">
        <v>2855</v>
      </c>
      <c r="J131" s="40"/>
      <c r="K131" s="41">
        <v>7437</v>
      </c>
      <c r="L131" s="43">
        <v>10420</v>
      </c>
      <c r="M131" s="44">
        <v>42737</v>
      </c>
      <c r="N131" s="40">
        <v>14501</v>
      </c>
      <c r="O131" s="41">
        <v>38656</v>
      </c>
      <c r="P131" s="46"/>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row>
    <row r="132" spans="1:233" customFormat="1" x14ac:dyDescent="0.2">
      <c r="A132" s="8" t="s">
        <v>47</v>
      </c>
      <c r="B132" s="91"/>
      <c r="C132" s="67"/>
      <c r="D132" s="23"/>
      <c r="E132" s="25"/>
      <c r="F132" s="78"/>
      <c r="G132" s="25"/>
      <c r="H132" s="69"/>
      <c r="I132" s="69"/>
      <c r="J132" s="67"/>
      <c r="K132" s="23"/>
      <c r="L132" s="24"/>
      <c r="M132" s="25"/>
      <c r="N132" s="23"/>
      <c r="O132" s="23"/>
      <c r="P132" s="46"/>
    </row>
    <row r="133" spans="1:233" customFormat="1" x14ac:dyDescent="0.2">
      <c r="A133" s="10" t="s">
        <v>17</v>
      </c>
      <c r="B133" s="15">
        <v>22497</v>
      </c>
      <c r="C133" s="13">
        <v>21263</v>
      </c>
      <c r="D133" s="19">
        <v>1234</v>
      </c>
      <c r="E133" s="15">
        <v>4734</v>
      </c>
      <c r="F133" s="54">
        <v>70</v>
      </c>
      <c r="G133" s="15">
        <v>2869</v>
      </c>
      <c r="H133" s="54">
        <v>781</v>
      </c>
      <c r="I133" s="54">
        <v>854</v>
      </c>
      <c r="J133" s="13"/>
      <c r="K133" s="19">
        <v>2008</v>
      </c>
      <c r="L133" s="14">
        <v>3242</v>
      </c>
      <c r="M133" s="15">
        <v>10695</v>
      </c>
      <c r="N133" s="13">
        <v>3617</v>
      </c>
      <c r="O133" s="19">
        <v>10320</v>
      </c>
      <c r="P133" s="46"/>
    </row>
    <row r="134" spans="1:233" s="30" customFormat="1" x14ac:dyDescent="0.2">
      <c r="A134" s="10" t="s">
        <v>18</v>
      </c>
      <c r="B134" s="15">
        <v>10382</v>
      </c>
      <c r="C134" s="13">
        <v>10511</v>
      </c>
      <c r="D134" s="19">
        <v>-129</v>
      </c>
      <c r="E134" s="15">
        <v>4988</v>
      </c>
      <c r="F134" s="54">
        <v>-1960</v>
      </c>
      <c r="G134" s="15">
        <v>1670</v>
      </c>
      <c r="H134" s="54">
        <v>581</v>
      </c>
      <c r="I134" s="54">
        <v>478</v>
      </c>
      <c r="J134" s="13"/>
      <c r="K134" s="19">
        <v>1255</v>
      </c>
      <c r="L134" s="14">
        <v>1126</v>
      </c>
      <c r="M134" s="15">
        <v>9683</v>
      </c>
      <c r="N134" s="13">
        <v>3774</v>
      </c>
      <c r="O134" s="19">
        <v>7035</v>
      </c>
      <c r="P134" s="46"/>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row>
    <row r="135" spans="1:233" customFormat="1" x14ac:dyDescent="0.2">
      <c r="A135" s="10" t="s">
        <v>15</v>
      </c>
      <c r="B135" s="15">
        <v>8804</v>
      </c>
      <c r="C135" s="13">
        <v>10099</v>
      </c>
      <c r="D135" s="19">
        <v>-1295</v>
      </c>
      <c r="E135" s="15">
        <v>4345</v>
      </c>
      <c r="F135" s="54">
        <v>-965</v>
      </c>
      <c r="G135" s="15">
        <v>1162</v>
      </c>
      <c r="H135" s="54">
        <v>535</v>
      </c>
      <c r="I135" s="54">
        <v>502</v>
      </c>
      <c r="J135" s="13"/>
      <c r="K135" s="19">
        <v>2185</v>
      </c>
      <c r="L135" s="14">
        <v>890</v>
      </c>
      <c r="M135" s="15">
        <v>9850</v>
      </c>
      <c r="N135" s="13">
        <v>3753</v>
      </c>
      <c r="O135" s="19">
        <v>6987</v>
      </c>
      <c r="P135" s="46"/>
    </row>
    <row r="136" spans="1:233" customFormat="1" ht="13.5" thickBot="1" x14ac:dyDescent="0.25">
      <c r="A136" s="10" t="s">
        <v>16</v>
      </c>
      <c r="B136" s="15">
        <v>12386</v>
      </c>
      <c r="C136" s="13">
        <v>13377</v>
      </c>
      <c r="D136" s="19">
        <v>-991</v>
      </c>
      <c r="E136" s="15">
        <v>4908</v>
      </c>
      <c r="F136" s="54">
        <v>-796</v>
      </c>
      <c r="G136" s="15">
        <v>1678</v>
      </c>
      <c r="H136" s="54">
        <v>566</v>
      </c>
      <c r="I136" s="54">
        <v>727</v>
      </c>
      <c r="J136" s="13"/>
      <c r="K136" s="19">
        <v>2595</v>
      </c>
      <c r="L136" s="14">
        <v>1604</v>
      </c>
      <c r="M136" s="15">
        <v>10764</v>
      </c>
      <c r="N136" s="13">
        <v>3794</v>
      </c>
      <c r="O136" s="19">
        <v>8574</v>
      </c>
      <c r="P136" s="46"/>
    </row>
    <row r="137" spans="1:233" customFormat="1" ht="13.5" thickBot="1" x14ac:dyDescent="0.25">
      <c r="A137" s="38" t="s">
        <v>1</v>
      </c>
      <c r="B137" s="44">
        <v>54069</v>
      </c>
      <c r="C137" s="40">
        <v>55250</v>
      </c>
      <c r="D137" s="41">
        <v>-1181</v>
      </c>
      <c r="E137" s="44">
        <v>18975</v>
      </c>
      <c r="F137" s="39">
        <v>-3651</v>
      </c>
      <c r="G137" s="44">
        <v>7379</v>
      </c>
      <c r="H137" s="39">
        <v>2463</v>
      </c>
      <c r="I137" s="39">
        <v>2561</v>
      </c>
      <c r="J137" s="40"/>
      <c r="K137" s="41">
        <v>8043</v>
      </c>
      <c r="L137" s="43">
        <v>6862</v>
      </c>
      <c r="M137" s="44">
        <v>40992</v>
      </c>
      <c r="N137" s="40">
        <v>14938</v>
      </c>
      <c r="O137" s="41">
        <v>32916</v>
      </c>
      <c r="P137" s="46"/>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row>
    <row r="138" spans="1:233" customFormat="1" x14ac:dyDescent="0.2">
      <c r="A138" s="8" t="s">
        <v>48</v>
      </c>
      <c r="B138" s="91"/>
      <c r="C138" s="67"/>
      <c r="D138" s="23"/>
      <c r="E138" s="25"/>
      <c r="F138" s="78"/>
      <c r="G138" s="25"/>
      <c r="H138" s="69"/>
      <c r="I138" s="69"/>
      <c r="J138" s="67"/>
      <c r="K138" s="23"/>
      <c r="L138" s="24"/>
      <c r="M138" s="25"/>
      <c r="N138" s="23"/>
      <c r="O138" s="23"/>
      <c r="P138" s="46"/>
    </row>
    <row r="139" spans="1:233" customFormat="1" x14ac:dyDescent="0.2">
      <c r="A139" s="10" t="s">
        <v>17</v>
      </c>
      <c r="B139" s="15">
        <v>19182</v>
      </c>
      <c r="C139" s="13">
        <v>17668</v>
      </c>
      <c r="D139" s="19">
        <v>1514</v>
      </c>
      <c r="E139" s="15">
        <v>5175</v>
      </c>
      <c r="F139" s="54">
        <v>-213</v>
      </c>
      <c r="G139" s="15">
        <v>2278</v>
      </c>
      <c r="H139" s="54">
        <v>745</v>
      </c>
      <c r="I139" s="54">
        <v>711</v>
      </c>
      <c r="J139" s="13"/>
      <c r="K139" s="19">
        <v>2650</v>
      </c>
      <c r="L139" s="14">
        <v>4164</v>
      </c>
      <c r="M139" s="15">
        <v>10400</v>
      </c>
      <c r="N139" s="13">
        <v>3663</v>
      </c>
      <c r="O139" s="19">
        <v>10901</v>
      </c>
      <c r="P139" s="46"/>
    </row>
    <row r="140" spans="1:233" customFormat="1" x14ac:dyDescent="0.2">
      <c r="A140" s="10" t="s">
        <v>18</v>
      </c>
      <c r="B140" s="15">
        <v>9305</v>
      </c>
      <c r="C140" s="13">
        <v>10888</v>
      </c>
      <c r="D140" s="19">
        <v>-1583</v>
      </c>
      <c r="E140" s="15">
        <v>4150</v>
      </c>
      <c r="F140" s="54">
        <v>-1753</v>
      </c>
      <c r="G140" s="15">
        <v>1535</v>
      </c>
      <c r="H140" s="54">
        <v>602</v>
      </c>
      <c r="I140" s="54">
        <v>466</v>
      </c>
      <c r="J140" s="13"/>
      <c r="K140" s="19">
        <v>726</v>
      </c>
      <c r="L140" s="14">
        <v>-857</v>
      </c>
      <c r="M140" s="15">
        <v>9278</v>
      </c>
      <c r="N140" s="13">
        <v>4128</v>
      </c>
      <c r="O140" s="19">
        <v>4293</v>
      </c>
      <c r="P140" s="46"/>
    </row>
    <row r="141" spans="1:233" customFormat="1" x14ac:dyDescent="0.2">
      <c r="A141" s="10" t="s">
        <v>15</v>
      </c>
      <c r="B141" s="15">
        <v>9654</v>
      </c>
      <c r="C141" s="13">
        <v>9945</v>
      </c>
      <c r="D141" s="19">
        <v>-291</v>
      </c>
      <c r="E141" s="15">
        <v>3952</v>
      </c>
      <c r="F141" s="54">
        <v>-522</v>
      </c>
      <c r="G141" s="15">
        <v>1082</v>
      </c>
      <c r="H141" s="54">
        <v>516</v>
      </c>
      <c r="I141" s="54">
        <v>436</v>
      </c>
      <c r="J141" s="13"/>
      <c r="K141" s="19">
        <v>2268</v>
      </c>
      <c r="L141" s="14">
        <v>1977</v>
      </c>
      <c r="M141" s="15">
        <v>9803</v>
      </c>
      <c r="N141" s="13">
        <v>4103</v>
      </c>
      <c r="O141" s="19">
        <v>7677</v>
      </c>
      <c r="P141" s="46"/>
    </row>
    <row r="142" spans="1:233" customFormat="1" ht="13.5" thickBot="1" x14ac:dyDescent="0.25">
      <c r="A142" s="10" t="s">
        <v>16</v>
      </c>
      <c r="B142" s="15">
        <v>13622</v>
      </c>
      <c r="C142" s="13">
        <v>14892</v>
      </c>
      <c r="D142" s="19">
        <v>-1270</v>
      </c>
      <c r="E142" s="15">
        <v>4930</v>
      </c>
      <c r="F142" s="54">
        <v>-237</v>
      </c>
      <c r="G142" s="15">
        <v>1524</v>
      </c>
      <c r="H142" s="54">
        <v>601</v>
      </c>
      <c r="I142" s="54">
        <v>691</v>
      </c>
      <c r="J142" s="13"/>
      <c r="K142" s="19">
        <v>3259</v>
      </c>
      <c r="L142" s="14">
        <v>1989</v>
      </c>
      <c r="M142" s="15">
        <v>10612</v>
      </c>
      <c r="N142" s="13">
        <v>3863</v>
      </c>
      <c r="O142" s="19">
        <v>8738</v>
      </c>
      <c r="P142" s="46"/>
    </row>
    <row r="143" spans="1:233" customFormat="1" ht="13.5" thickBot="1" x14ac:dyDescent="0.25">
      <c r="A143" s="38" t="s">
        <v>1</v>
      </c>
      <c r="B143" s="44">
        <v>51763</v>
      </c>
      <c r="C143" s="40">
        <v>53393</v>
      </c>
      <c r="D143" s="41">
        <v>-1630</v>
      </c>
      <c r="E143" s="44">
        <v>18207</v>
      </c>
      <c r="F143" s="39">
        <v>-2725</v>
      </c>
      <c r="G143" s="44">
        <v>6419</v>
      </c>
      <c r="H143" s="39">
        <v>2464</v>
      </c>
      <c r="I143" s="39">
        <v>2304</v>
      </c>
      <c r="J143" s="40"/>
      <c r="K143" s="41">
        <v>8903</v>
      </c>
      <c r="L143" s="43">
        <v>7273</v>
      </c>
      <c r="M143" s="44">
        <v>40093</v>
      </c>
      <c r="N143" s="40">
        <v>15757</v>
      </c>
      <c r="O143" s="71">
        <v>31609</v>
      </c>
      <c r="P143" s="46"/>
    </row>
    <row r="144" spans="1:233" customFormat="1" x14ac:dyDescent="0.2">
      <c r="A144" s="8" t="s">
        <v>49</v>
      </c>
      <c r="B144" s="91"/>
      <c r="C144" s="67"/>
      <c r="D144" s="23"/>
      <c r="E144" s="25"/>
      <c r="F144" s="78"/>
      <c r="G144" s="25"/>
      <c r="H144" s="69"/>
      <c r="I144" s="69"/>
      <c r="J144" s="67"/>
      <c r="K144" s="23"/>
      <c r="L144" s="24"/>
      <c r="M144" s="25"/>
      <c r="N144" s="23"/>
      <c r="O144" s="23"/>
      <c r="P144" s="46"/>
    </row>
    <row r="145" spans="1:233" customFormat="1" x14ac:dyDescent="0.2">
      <c r="A145" s="10" t="s">
        <v>17</v>
      </c>
      <c r="B145" s="15">
        <v>17143</v>
      </c>
      <c r="C145" s="13">
        <v>18178</v>
      </c>
      <c r="D145" s="19">
        <v>-1035</v>
      </c>
      <c r="E145" s="15">
        <v>5396</v>
      </c>
      <c r="F145" s="54">
        <v>-141</v>
      </c>
      <c r="G145" s="15">
        <v>2786</v>
      </c>
      <c r="H145" s="54">
        <v>809</v>
      </c>
      <c r="I145" s="54">
        <v>900</v>
      </c>
      <c r="J145" s="13"/>
      <c r="K145" s="19">
        <v>2560</v>
      </c>
      <c r="L145" s="14">
        <v>1525</v>
      </c>
      <c r="M145" s="15">
        <v>10083</v>
      </c>
      <c r="N145" s="13">
        <v>3633</v>
      </c>
      <c r="O145" s="19">
        <v>7975</v>
      </c>
      <c r="P145" s="46"/>
    </row>
    <row r="146" spans="1:233" s="30" customFormat="1" x14ac:dyDescent="0.2">
      <c r="A146" s="10" t="s">
        <v>18</v>
      </c>
      <c r="B146" s="15">
        <v>10577</v>
      </c>
      <c r="C146" s="13">
        <v>10665</v>
      </c>
      <c r="D146" s="19">
        <v>-88</v>
      </c>
      <c r="E146" s="15">
        <v>3743</v>
      </c>
      <c r="F146" s="54">
        <v>-938</v>
      </c>
      <c r="G146" s="15">
        <v>1577</v>
      </c>
      <c r="H146" s="54">
        <v>592</v>
      </c>
      <c r="I146" s="54">
        <v>429</v>
      </c>
      <c r="J146" s="13"/>
      <c r="K146" s="19">
        <v>1065</v>
      </c>
      <c r="L146" s="14">
        <v>977</v>
      </c>
      <c r="M146" s="15">
        <v>9298</v>
      </c>
      <c r="N146" s="13">
        <v>4014</v>
      </c>
      <c r="O146" s="19">
        <v>6261</v>
      </c>
      <c r="P146" s="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row>
    <row r="147" spans="1:233" customFormat="1" x14ac:dyDescent="0.2">
      <c r="A147" s="10" t="s">
        <v>15</v>
      </c>
      <c r="B147" s="15">
        <v>10210</v>
      </c>
      <c r="C147" s="17">
        <v>9835</v>
      </c>
      <c r="D147" s="19">
        <v>375</v>
      </c>
      <c r="E147" s="18">
        <v>3391</v>
      </c>
      <c r="F147" s="65">
        <v>470</v>
      </c>
      <c r="G147" s="18">
        <v>1050</v>
      </c>
      <c r="H147" s="65">
        <v>497</v>
      </c>
      <c r="I147" s="65">
        <v>503</v>
      </c>
      <c r="J147" s="17"/>
      <c r="K147" s="19">
        <v>2817</v>
      </c>
      <c r="L147" s="14">
        <v>3192</v>
      </c>
      <c r="M147" s="18">
        <v>9757</v>
      </c>
      <c r="N147" s="17">
        <v>4125</v>
      </c>
      <c r="O147" s="19">
        <v>8824</v>
      </c>
      <c r="P147" s="46"/>
    </row>
    <row r="148" spans="1:233" customFormat="1" ht="13.5" thickBot="1" x14ac:dyDescent="0.25">
      <c r="A148" s="10" t="s">
        <v>16</v>
      </c>
      <c r="B148" s="18">
        <v>13317</v>
      </c>
      <c r="C148" s="17">
        <v>13125</v>
      </c>
      <c r="D148" s="19">
        <v>192</v>
      </c>
      <c r="E148" s="18">
        <v>3985</v>
      </c>
      <c r="F148" s="65">
        <v>288</v>
      </c>
      <c r="G148" s="18">
        <v>1429</v>
      </c>
      <c r="H148" s="65">
        <v>564</v>
      </c>
      <c r="I148" s="65">
        <v>669</v>
      </c>
      <c r="J148" s="17"/>
      <c r="K148" s="19">
        <v>2949</v>
      </c>
      <c r="L148" s="14">
        <v>3141</v>
      </c>
      <c r="M148" s="18">
        <v>9926</v>
      </c>
      <c r="N148" s="17">
        <v>3919</v>
      </c>
      <c r="O148" s="19">
        <v>9148</v>
      </c>
      <c r="P148" s="46"/>
    </row>
    <row r="149" spans="1:233" customFormat="1" ht="13.5" thickBot="1" x14ac:dyDescent="0.25">
      <c r="A149" s="38" t="s">
        <v>1</v>
      </c>
      <c r="B149" s="44">
        <v>51247</v>
      </c>
      <c r="C149" s="40">
        <v>51803</v>
      </c>
      <c r="D149" s="41">
        <v>-556</v>
      </c>
      <c r="E149" s="44">
        <v>16515</v>
      </c>
      <c r="F149" s="39">
        <v>-321</v>
      </c>
      <c r="G149" s="44">
        <v>6842</v>
      </c>
      <c r="H149" s="39">
        <v>2462</v>
      </c>
      <c r="I149" s="39">
        <v>2501</v>
      </c>
      <c r="J149" s="40"/>
      <c r="K149" s="41">
        <v>9391</v>
      </c>
      <c r="L149" s="43">
        <v>8835</v>
      </c>
      <c r="M149" s="44">
        <v>39064</v>
      </c>
      <c r="N149" s="39">
        <v>15691</v>
      </c>
      <c r="O149" s="42">
        <v>32208</v>
      </c>
      <c r="P149" s="46"/>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row>
    <row r="150" spans="1:233" customFormat="1" x14ac:dyDescent="0.2">
      <c r="A150" s="8" t="s">
        <v>50</v>
      </c>
      <c r="B150" s="91"/>
      <c r="C150" s="26"/>
      <c r="D150" s="23"/>
      <c r="E150" s="25"/>
      <c r="F150" s="78"/>
      <c r="G150" s="25"/>
      <c r="H150" s="69"/>
      <c r="I150" s="69"/>
      <c r="J150" s="67"/>
      <c r="K150" s="23"/>
      <c r="L150" s="24"/>
      <c r="M150" s="25"/>
      <c r="N150" s="78"/>
      <c r="O150" s="22"/>
      <c r="P150" s="46"/>
    </row>
    <row r="151" spans="1:233" customFormat="1" x14ac:dyDescent="0.2">
      <c r="A151" s="10" t="s">
        <v>17</v>
      </c>
      <c r="B151" s="15">
        <v>18130</v>
      </c>
      <c r="C151" s="13">
        <v>16307</v>
      </c>
      <c r="D151" s="19">
        <v>1823</v>
      </c>
      <c r="E151" s="15">
        <v>3921</v>
      </c>
      <c r="F151" s="54">
        <v>500</v>
      </c>
      <c r="G151" s="15">
        <v>2641</v>
      </c>
      <c r="H151" s="54">
        <v>823</v>
      </c>
      <c r="I151" s="54">
        <v>1075</v>
      </c>
      <c r="J151" s="13"/>
      <c r="K151" s="19">
        <v>2032</v>
      </c>
      <c r="L151" s="14">
        <v>3855</v>
      </c>
      <c r="M151" s="15">
        <v>10223</v>
      </c>
      <c r="N151" s="54">
        <v>3771</v>
      </c>
      <c r="O151" s="12">
        <v>10307</v>
      </c>
      <c r="P151" s="46"/>
    </row>
    <row r="152" spans="1:233" s="30" customFormat="1" x14ac:dyDescent="0.2">
      <c r="A152" s="10" t="s">
        <v>18</v>
      </c>
      <c r="B152" s="15">
        <v>12140</v>
      </c>
      <c r="C152" s="13">
        <v>10279</v>
      </c>
      <c r="D152" s="19">
        <v>1861</v>
      </c>
      <c r="E152" s="15">
        <v>3063</v>
      </c>
      <c r="F152" s="54">
        <v>-551</v>
      </c>
      <c r="G152" s="15">
        <v>1443</v>
      </c>
      <c r="H152" s="54">
        <v>589</v>
      </c>
      <c r="I152" s="54">
        <v>509</v>
      </c>
      <c r="J152" s="13"/>
      <c r="K152" s="19">
        <v>989</v>
      </c>
      <c r="L152" s="14">
        <v>2850</v>
      </c>
      <c r="M152" s="15">
        <v>9008</v>
      </c>
      <c r="N152" s="54">
        <v>4080</v>
      </c>
      <c r="O152" s="12">
        <v>7778</v>
      </c>
      <c r="P152" s="46"/>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row>
    <row r="153" spans="1:233" customFormat="1" x14ac:dyDescent="0.2">
      <c r="A153" s="10" t="s">
        <v>15</v>
      </c>
      <c r="B153" s="15">
        <v>11481</v>
      </c>
      <c r="C153" s="17">
        <v>9897</v>
      </c>
      <c r="D153" s="19">
        <v>1584</v>
      </c>
      <c r="E153" s="18">
        <v>3160</v>
      </c>
      <c r="F153" s="54">
        <v>57</v>
      </c>
      <c r="G153" s="18">
        <v>933</v>
      </c>
      <c r="H153" s="65">
        <v>490</v>
      </c>
      <c r="I153" s="65">
        <v>480</v>
      </c>
      <c r="J153" s="17"/>
      <c r="K153" s="19">
        <v>2274</v>
      </c>
      <c r="L153" s="14">
        <v>3858</v>
      </c>
      <c r="M153" s="18">
        <v>9299</v>
      </c>
      <c r="N153" s="54">
        <v>4142</v>
      </c>
      <c r="O153" s="12">
        <v>9015</v>
      </c>
      <c r="P153" s="46"/>
    </row>
    <row r="154" spans="1:233" customFormat="1" ht="13.5" thickBot="1" x14ac:dyDescent="0.25">
      <c r="A154" s="10" t="s">
        <v>16</v>
      </c>
      <c r="B154" s="15">
        <v>15286</v>
      </c>
      <c r="C154" s="17">
        <v>12898</v>
      </c>
      <c r="D154" s="19">
        <v>2388</v>
      </c>
      <c r="E154" s="18">
        <v>3726</v>
      </c>
      <c r="F154" s="54">
        <v>867</v>
      </c>
      <c r="G154" s="18">
        <v>1314</v>
      </c>
      <c r="H154" s="65">
        <v>564</v>
      </c>
      <c r="I154" s="65">
        <v>941</v>
      </c>
      <c r="J154" s="17"/>
      <c r="K154" s="19">
        <v>3656</v>
      </c>
      <c r="L154" s="14">
        <v>6044</v>
      </c>
      <c r="M154" s="18">
        <v>9921</v>
      </c>
      <c r="N154" s="54">
        <v>3894</v>
      </c>
      <c r="O154" s="12">
        <v>12071</v>
      </c>
      <c r="P154" s="46"/>
    </row>
    <row r="155" spans="1:233" customFormat="1" ht="13.5" thickBot="1" x14ac:dyDescent="0.25">
      <c r="A155" s="38" t="s">
        <v>1</v>
      </c>
      <c r="B155" s="44">
        <v>57037</v>
      </c>
      <c r="C155" s="40">
        <v>49381</v>
      </c>
      <c r="D155" s="41">
        <v>7656</v>
      </c>
      <c r="E155" s="44">
        <v>13870</v>
      </c>
      <c r="F155" s="39">
        <v>873</v>
      </c>
      <c r="G155" s="44">
        <v>6331</v>
      </c>
      <c r="H155" s="39">
        <v>2466</v>
      </c>
      <c r="I155" s="39">
        <v>3005</v>
      </c>
      <c r="J155" s="40"/>
      <c r="K155" s="41">
        <v>8951</v>
      </c>
      <c r="L155" s="43">
        <v>16607</v>
      </c>
      <c r="M155" s="44">
        <v>38451</v>
      </c>
      <c r="N155" s="39">
        <v>15887</v>
      </c>
      <c r="O155" s="42">
        <v>39171</v>
      </c>
      <c r="P155" s="46"/>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row>
    <row r="156" spans="1:233" customFormat="1" x14ac:dyDescent="0.2">
      <c r="A156" s="8" t="s">
        <v>51</v>
      </c>
      <c r="B156" s="91"/>
      <c r="C156" s="67"/>
      <c r="D156" s="23"/>
      <c r="E156" s="25"/>
      <c r="F156" s="78"/>
      <c r="G156" s="25"/>
      <c r="H156" s="69"/>
      <c r="I156" s="69"/>
      <c r="J156" s="67"/>
      <c r="K156" s="23"/>
      <c r="L156" s="24"/>
      <c r="M156" s="25"/>
      <c r="N156" s="78"/>
      <c r="O156" s="22"/>
      <c r="P156" s="46"/>
    </row>
    <row r="157" spans="1:233" customFormat="1" x14ac:dyDescent="0.2">
      <c r="A157" s="10" t="s">
        <v>17</v>
      </c>
      <c r="B157" s="15">
        <v>21022</v>
      </c>
      <c r="C157" s="13">
        <v>15056</v>
      </c>
      <c r="D157" s="19">
        <v>5966</v>
      </c>
      <c r="E157" s="15">
        <v>4037</v>
      </c>
      <c r="F157" s="54">
        <v>940</v>
      </c>
      <c r="G157" s="15">
        <v>2538</v>
      </c>
      <c r="H157" s="54">
        <v>894</v>
      </c>
      <c r="I157" s="54">
        <v>1303</v>
      </c>
      <c r="J157" s="13"/>
      <c r="K157" s="19">
        <v>2848</v>
      </c>
      <c r="L157" s="14">
        <v>8814</v>
      </c>
      <c r="M157" s="15">
        <v>9773</v>
      </c>
      <c r="N157" s="54">
        <v>3948</v>
      </c>
      <c r="O157" s="12">
        <v>14639</v>
      </c>
      <c r="P157" s="46"/>
    </row>
    <row r="158" spans="1:233" s="30" customFormat="1" x14ac:dyDescent="0.2">
      <c r="A158" s="10" t="s">
        <v>18</v>
      </c>
      <c r="B158" s="15">
        <v>13416</v>
      </c>
      <c r="C158" s="13">
        <v>8285</v>
      </c>
      <c r="D158" s="19">
        <v>5131</v>
      </c>
      <c r="E158" s="15">
        <v>2966</v>
      </c>
      <c r="F158" s="54">
        <v>-808</v>
      </c>
      <c r="G158" s="15">
        <v>1559</v>
      </c>
      <c r="H158" s="54">
        <v>691</v>
      </c>
      <c r="I158" s="54">
        <v>462</v>
      </c>
      <c r="J158" s="13"/>
      <c r="K158" s="19">
        <v>370</v>
      </c>
      <c r="L158" s="14">
        <v>5501</v>
      </c>
      <c r="M158" s="15">
        <v>8858</v>
      </c>
      <c r="N158" s="54">
        <v>4408</v>
      </c>
      <c r="O158" s="12">
        <v>9951</v>
      </c>
      <c r="P158" s="46"/>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row>
    <row r="159" spans="1:233" customFormat="1" x14ac:dyDescent="0.2">
      <c r="A159" s="10" t="s">
        <v>15</v>
      </c>
      <c r="B159" s="15">
        <v>15282</v>
      </c>
      <c r="C159" s="13">
        <v>8802</v>
      </c>
      <c r="D159" s="19">
        <v>6480</v>
      </c>
      <c r="E159" s="15">
        <v>3262</v>
      </c>
      <c r="F159" s="54">
        <v>591</v>
      </c>
      <c r="G159" s="15">
        <v>1234</v>
      </c>
      <c r="H159" s="54">
        <v>624</v>
      </c>
      <c r="I159" s="54">
        <v>454</v>
      </c>
      <c r="J159" s="13"/>
      <c r="K159" s="19">
        <v>2449</v>
      </c>
      <c r="L159" s="14">
        <v>8929</v>
      </c>
      <c r="M159" s="15">
        <v>9042</v>
      </c>
      <c r="N159" s="54">
        <v>4296</v>
      </c>
      <c r="O159" s="12">
        <v>13675</v>
      </c>
      <c r="P159" s="46"/>
    </row>
    <row r="160" spans="1:233" customFormat="1" ht="13.5" thickBot="1" x14ac:dyDescent="0.25">
      <c r="A160" s="10" t="s">
        <v>16</v>
      </c>
      <c r="B160" s="15">
        <v>20613</v>
      </c>
      <c r="C160" s="13">
        <v>11908</v>
      </c>
      <c r="D160" s="19">
        <v>8705</v>
      </c>
      <c r="E160" s="15">
        <v>3518</v>
      </c>
      <c r="F160" s="54">
        <v>653</v>
      </c>
      <c r="G160" s="15">
        <v>1727</v>
      </c>
      <c r="H160" s="54">
        <v>726</v>
      </c>
      <c r="I160" s="54">
        <v>754</v>
      </c>
      <c r="J160" s="13"/>
      <c r="K160" s="19">
        <v>2472</v>
      </c>
      <c r="L160" s="14">
        <v>11177</v>
      </c>
      <c r="M160" s="15">
        <v>9577</v>
      </c>
      <c r="N160" s="54">
        <v>3983</v>
      </c>
      <c r="O160" s="12">
        <v>16771</v>
      </c>
      <c r="P160" s="46"/>
    </row>
    <row r="161" spans="1:233" customFormat="1" ht="13.5" thickBot="1" x14ac:dyDescent="0.25">
      <c r="A161" s="38" t="s">
        <v>1</v>
      </c>
      <c r="B161" s="44">
        <v>70333</v>
      </c>
      <c r="C161" s="40">
        <v>44051</v>
      </c>
      <c r="D161" s="41">
        <v>26282</v>
      </c>
      <c r="E161" s="44">
        <v>13783</v>
      </c>
      <c r="F161" s="39">
        <v>1376</v>
      </c>
      <c r="G161" s="44">
        <v>7058</v>
      </c>
      <c r="H161" s="39">
        <v>2935</v>
      </c>
      <c r="I161" s="39">
        <v>2973</v>
      </c>
      <c r="J161" s="40"/>
      <c r="K161" s="41">
        <v>8139</v>
      </c>
      <c r="L161" s="43">
        <v>34421</v>
      </c>
      <c r="M161" s="44">
        <v>37250</v>
      </c>
      <c r="N161" s="39">
        <v>16635</v>
      </c>
      <c r="O161" s="42">
        <v>55036</v>
      </c>
      <c r="P161" s="46"/>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row>
    <row r="162" spans="1:233" customFormat="1" x14ac:dyDescent="0.2">
      <c r="A162" s="8" t="s">
        <v>52</v>
      </c>
      <c r="B162" s="91"/>
      <c r="C162" s="67"/>
      <c r="D162" s="23"/>
      <c r="E162" s="25"/>
      <c r="F162" s="78"/>
      <c r="G162" s="25"/>
      <c r="H162" s="69"/>
      <c r="I162" s="69"/>
      <c r="J162" s="67"/>
      <c r="K162" s="23"/>
      <c r="L162" s="24"/>
      <c r="M162" s="25"/>
      <c r="N162" s="78"/>
      <c r="O162" s="22"/>
      <c r="P162" s="46"/>
    </row>
    <row r="163" spans="1:233" customFormat="1" x14ac:dyDescent="0.2">
      <c r="A163" s="10" t="s">
        <v>17</v>
      </c>
      <c r="B163" s="15">
        <v>25161</v>
      </c>
      <c r="C163" s="13">
        <v>14756</v>
      </c>
      <c r="D163" s="19">
        <v>10405</v>
      </c>
      <c r="E163" s="15">
        <v>3318</v>
      </c>
      <c r="F163" s="54">
        <v>936</v>
      </c>
      <c r="G163" s="15">
        <v>2658</v>
      </c>
      <c r="H163" s="54">
        <v>938</v>
      </c>
      <c r="I163" s="54">
        <v>1065</v>
      </c>
      <c r="J163" s="13"/>
      <c r="K163" s="19">
        <v>1723</v>
      </c>
      <c r="L163" s="14">
        <v>12128</v>
      </c>
      <c r="M163" s="15">
        <v>9523</v>
      </c>
      <c r="N163" s="54">
        <v>3893</v>
      </c>
      <c r="O163" s="12">
        <v>17758</v>
      </c>
      <c r="P163" s="46"/>
    </row>
    <row r="164" spans="1:233" s="30" customFormat="1" x14ac:dyDescent="0.2">
      <c r="A164" s="10" t="s">
        <v>18</v>
      </c>
      <c r="B164" s="15">
        <v>13406</v>
      </c>
      <c r="C164" s="13">
        <v>6537</v>
      </c>
      <c r="D164" s="19">
        <v>6869</v>
      </c>
      <c r="E164" s="15">
        <v>2735</v>
      </c>
      <c r="F164" s="54">
        <v>-476</v>
      </c>
      <c r="G164" s="15">
        <v>1568</v>
      </c>
      <c r="H164" s="54">
        <v>704</v>
      </c>
      <c r="I164" s="54">
        <v>521</v>
      </c>
      <c r="J164" s="13"/>
      <c r="K164" s="19">
        <v>508</v>
      </c>
      <c r="L164" s="14">
        <v>7377</v>
      </c>
      <c r="M164" s="15">
        <v>8763</v>
      </c>
      <c r="N164" s="54">
        <v>4280</v>
      </c>
      <c r="O164" s="12">
        <v>11860</v>
      </c>
      <c r="P164" s="46"/>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row>
    <row r="165" spans="1:233" customFormat="1" x14ac:dyDescent="0.2">
      <c r="A165" s="10" t="s">
        <v>15</v>
      </c>
      <c r="B165" s="15">
        <v>20591</v>
      </c>
      <c r="C165" s="13">
        <v>9065</v>
      </c>
      <c r="D165" s="19">
        <v>11526</v>
      </c>
      <c r="E165" s="15">
        <v>2657</v>
      </c>
      <c r="F165" s="54">
        <v>216</v>
      </c>
      <c r="G165" s="15">
        <v>1128</v>
      </c>
      <c r="H165" s="54">
        <v>610</v>
      </c>
      <c r="I165" s="54">
        <v>509</v>
      </c>
      <c r="J165" s="13"/>
      <c r="K165" s="19">
        <v>1644</v>
      </c>
      <c r="L165" s="14">
        <v>13170</v>
      </c>
      <c r="M165" s="15">
        <v>9033</v>
      </c>
      <c r="N165" s="54">
        <v>4676</v>
      </c>
      <c r="O165" s="12">
        <v>17527</v>
      </c>
      <c r="P165" s="46"/>
    </row>
    <row r="166" spans="1:233" customFormat="1" ht="13.5" thickBot="1" x14ac:dyDescent="0.25">
      <c r="A166" s="10" t="s">
        <v>16</v>
      </c>
      <c r="B166" s="15">
        <v>27149</v>
      </c>
      <c r="C166" s="13">
        <v>12860</v>
      </c>
      <c r="D166" s="19">
        <v>14289</v>
      </c>
      <c r="E166" s="15">
        <v>2938</v>
      </c>
      <c r="F166" s="54">
        <v>307</v>
      </c>
      <c r="G166" s="15">
        <v>1466</v>
      </c>
      <c r="H166" s="54">
        <v>682</v>
      </c>
      <c r="I166" s="54">
        <v>923</v>
      </c>
      <c r="J166" s="13"/>
      <c r="K166" s="19">
        <v>2020</v>
      </c>
      <c r="L166" s="14">
        <v>16309</v>
      </c>
      <c r="M166" s="15">
        <v>10050</v>
      </c>
      <c r="N166" s="54">
        <v>3966</v>
      </c>
      <c r="O166" s="12">
        <v>22393</v>
      </c>
      <c r="P166" s="46"/>
    </row>
    <row r="167" spans="1:233" customFormat="1" ht="13.5" thickBot="1" x14ac:dyDescent="0.25">
      <c r="A167" s="38" t="s">
        <v>1</v>
      </c>
      <c r="B167" s="44">
        <v>86307</v>
      </c>
      <c r="C167" s="40">
        <v>43218</v>
      </c>
      <c r="D167" s="41">
        <v>43089</v>
      </c>
      <c r="E167" s="44">
        <v>11648</v>
      </c>
      <c r="F167" s="39">
        <v>983</v>
      </c>
      <c r="G167" s="44">
        <v>6820</v>
      </c>
      <c r="H167" s="39">
        <v>2934</v>
      </c>
      <c r="I167" s="39">
        <v>3018</v>
      </c>
      <c r="J167" s="40"/>
      <c r="K167" s="41">
        <v>5895</v>
      </c>
      <c r="L167" s="43">
        <v>48984</v>
      </c>
      <c r="M167" s="44">
        <v>37369</v>
      </c>
      <c r="N167" s="39">
        <v>16815</v>
      </c>
      <c r="O167" s="42">
        <v>69538</v>
      </c>
      <c r="P167" s="46"/>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row>
    <row r="168" spans="1:233" customFormat="1" x14ac:dyDescent="0.2">
      <c r="A168" s="8" t="s">
        <v>53</v>
      </c>
      <c r="B168" s="91"/>
      <c r="C168" s="67"/>
      <c r="D168" s="23"/>
      <c r="E168" s="25"/>
      <c r="F168" s="78"/>
      <c r="G168" s="25"/>
      <c r="H168" s="69"/>
      <c r="I168" s="69"/>
      <c r="J168" s="67"/>
      <c r="K168" s="23"/>
      <c r="L168" s="24"/>
      <c r="M168" s="25"/>
      <c r="N168" s="78"/>
      <c r="O168" s="22"/>
      <c r="P168" s="46"/>
    </row>
    <row r="169" spans="1:233" customFormat="1" x14ac:dyDescent="0.2">
      <c r="A169" s="10" t="s">
        <v>17</v>
      </c>
      <c r="B169" s="15">
        <v>23051</v>
      </c>
      <c r="C169" s="13">
        <v>13828</v>
      </c>
      <c r="D169" s="19">
        <v>9223</v>
      </c>
      <c r="E169" s="15">
        <v>3039</v>
      </c>
      <c r="F169" s="54">
        <v>876</v>
      </c>
      <c r="G169" s="15">
        <v>2296</v>
      </c>
      <c r="H169" s="54">
        <v>972</v>
      </c>
      <c r="I169" s="54">
        <v>958</v>
      </c>
      <c r="J169" s="13"/>
      <c r="K169" s="19">
        <v>1605</v>
      </c>
      <c r="L169" s="14">
        <v>10828</v>
      </c>
      <c r="M169" s="15">
        <v>9898</v>
      </c>
      <c r="N169" s="54">
        <v>3930</v>
      </c>
      <c r="O169" s="12">
        <v>16796</v>
      </c>
      <c r="P169" s="46"/>
    </row>
    <row r="170" spans="1:233" s="30" customFormat="1" x14ac:dyDescent="0.2">
      <c r="A170" s="10" t="s">
        <v>18</v>
      </c>
      <c r="B170" s="15">
        <v>13495</v>
      </c>
      <c r="C170" s="13">
        <v>8408</v>
      </c>
      <c r="D170" s="19">
        <v>5087</v>
      </c>
      <c r="E170" s="15">
        <v>2564</v>
      </c>
      <c r="F170" s="54">
        <v>-477</v>
      </c>
      <c r="G170" s="15">
        <v>1196</v>
      </c>
      <c r="H170" s="54">
        <v>682</v>
      </c>
      <c r="I170" s="54">
        <v>382</v>
      </c>
      <c r="J170" s="13"/>
      <c r="K170" s="19">
        <v>591</v>
      </c>
      <c r="L170" s="14">
        <v>5678</v>
      </c>
      <c r="M170" s="15">
        <v>8924</v>
      </c>
      <c r="N170" s="54">
        <v>4223</v>
      </c>
      <c r="O170" s="12">
        <v>10379</v>
      </c>
      <c r="P170" s="46"/>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row>
    <row r="171" spans="1:233" customFormat="1" x14ac:dyDescent="0.2">
      <c r="A171" s="10" t="s">
        <v>15</v>
      </c>
      <c r="B171" s="15">
        <v>14693</v>
      </c>
      <c r="C171" s="13">
        <v>10103</v>
      </c>
      <c r="D171" s="19">
        <v>4590</v>
      </c>
      <c r="E171" s="15">
        <v>2614</v>
      </c>
      <c r="F171" s="54">
        <v>460</v>
      </c>
      <c r="G171" s="15">
        <v>853</v>
      </c>
      <c r="H171" s="54">
        <v>592</v>
      </c>
      <c r="I171" s="54">
        <v>476</v>
      </c>
      <c r="J171" s="13"/>
      <c r="K171" s="19">
        <v>2105</v>
      </c>
      <c r="L171" s="14">
        <v>6695</v>
      </c>
      <c r="M171" s="15">
        <v>9413</v>
      </c>
      <c r="N171" s="54">
        <v>4715</v>
      </c>
      <c r="O171" s="12">
        <v>11393</v>
      </c>
      <c r="P171" s="46"/>
    </row>
    <row r="172" spans="1:233" customFormat="1" ht="13.5" thickBot="1" x14ac:dyDescent="0.25">
      <c r="A172" s="10" t="s">
        <v>16</v>
      </c>
      <c r="B172" s="15">
        <v>19693</v>
      </c>
      <c r="C172" s="13">
        <v>13402</v>
      </c>
      <c r="D172" s="19">
        <v>6291</v>
      </c>
      <c r="E172" s="15">
        <v>3026</v>
      </c>
      <c r="F172" s="54">
        <v>1186</v>
      </c>
      <c r="G172" s="15">
        <v>1218</v>
      </c>
      <c r="H172" s="54">
        <v>688</v>
      </c>
      <c r="I172" s="54">
        <v>854</v>
      </c>
      <c r="J172" s="13"/>
      <c r="K172" s="19">
        <v>3160</v>
      </c>
      <c r="L172" s="14">
        <v>9451</v>
      </c>
      <c r="M172" s="15">
        <v>9919</v>
      </c>
      <c r="N172" s="54">
        <v>3992</v>
      </c>
      <c r="O172" s="12">
        <v>15378</v>
      </c>
      <c r="P172" s="46"/>
    </row>
    <row r="173" spans="1:233" customFormat="1" ht="13.5" thickBot="1" x14ac:dyDescent="0.25">
      <c r="A173" s="38" t="s">
        <v>1</v>
      </c>
      <c r="B173" s="44">
        <v>70932</v>
      </c>
      <c r="C173" s="40">
        <v>45741</v>
      </c>
      <c r="D173" s="41">
        <v>25191</v>
      </c>
      <c r="E173" s="44">
        <v>11243</v>
      </c>
      <c r="F173" s="39">
        <v>2045</v>
      </c>
      <c r="G173" s="44">
        <v>5563</v>
      </c>
      <c r="H173" s="39">
        <v>2934</v>
      </c>
      <c r="I173" s="39">
        <v>2670</v>
      </c>
      <c r="J173" s="40"/>
      <c r="K173" s="41">
        <v>7461</v>
      </c>
      <c r="L173" s="43">
        <v>32652</v>
      </c>
      <c r="M173" s="44">
        <v>38154</v>
      </c>
      <c r="N173" s="39">
        <v>16860</v>
      </c>
      <c r="O173" s="42">
        <v>53946</v>
      </c>
      <c r="P173" s="46"/>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row>
    <row r="174" spans="1:233" customFormat="1" x14ac:dyDescent="0.2">
      <c r="A174" s="8" t="s">
        <v>54</v>
      </c>
      <c r="B174" s="91"/>
      <c r="C174" s="67"/>
      <c r="D174" s="23"/>
      <c r="E174" s="25"/>
      <c r="F174" s="78"/>
      <c r="G174" s="25"/>
      <c r="H174" s="69"/>
      <c r="I174" s="69"/>
      <c r="J174" s="67"/>
      <c r="K174" s="23"/>
      <c r="L174" s="24"/>
      <c r="M174" s="25"/>
      <c r="N174" s="78"/>
      <c r="O174" s="22"/>
      <c r="P174" s="46"/>
    </row>
    <row r="175" spans="1:233" customFormat="1" x14ac:dyDescent="0.2">
      <c r="A175" s="10" t="s">
        <v>17</v>
      </c>
      <c r="B175" s="15">
        <v>21712</v>
      </c>
      <c r="C175" s="13">
        <v>15993</v>
      </c>
      <c r="D175" s="19">
        <v>5719</v>
      </c>
      <c r="E175" s="15">
        <v>3639</v>
      </c>
      <c r="F175" s="54">
        <v>799</v>
      </c>
      <c r="G175" s="15">
        <v>2145</v>
      </c>
      <c r="H175" s="54">
        <v>941</v>
      </c>
      <c r="I175" s="54">
        <v>1070</v>
      </c>
      <c r="J175" s="13"/>
      <c r="K175" s="19">
        <v>2422</v>
      </c>
      <c r="L175" s="14">
        <v>8141</v>
      </c>
      <c r="M175" s="15">
        <v>9858</v>
      </c>
      <c r="N175" s="54">
        <v>3928</v>
      </c>
      <c r="O175" s="12">
        <v>14071</v>
      </c>
      <c r="P175" s="46"/>
    </row>
    <row r="176" spans="1:233" s="30" customFormat="1" x14ac:dyDescent="0.2">
      <c r="A176" s="10" t="s">
        <v>18</v>
      </c>
      <c r="B176" s="15">
        <v>11862</v>
      </c>
      <c r="C176" s="13">
        <v>8770</v>
      </c>
      <c r="D176" s="19">
        <v>3092</v>
      </c>
      <c r="E176" s="15">
        <v>2810</v>
      </c>
      <c r="F176" s="54">
        <v>-962</v>
      </c>
      <c r="G176" s="15">
        <v>1234</v>
      </c>
      <c r="H176" s="54">
        <v>697</v>
      </c>
      <c r="I176" s="54">
        <v>497</v>
      </c>
      <c r="J176" s="13"/>
      <c r="K176" s="19">
        <v>414</v>
      </c>
      <c r="L176" s="14">
        <v>3506</v>
      </c>
      <c r="M176" s="15">
        <v>8981</v>
      </c>
      <c r="N176" s="54">
        <v>4571</v>
      </c>
      <c r="O176" s="12">
        <v>7916</v>
      </c>
      <c r="P176" s="4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row>
    <row r="177" spans="1:233" customFormat="1" x14ac:dyDescent="0.2">
      <c r="A177" s="10" t="s">
        <v>15</v>
      </c>
      <c r="B177" s="15">
        <v>17065</v>
      </c>
      <c r="C177" s="17">
        <v>10313</v>
      </c>
      <c r="D177" s="19">
        <v>6752</v>
      </c>
      <c r="E177" s="18">
        <v>2864</v>
      </c>
      <c r="F177" s="65">
        <v>713</v>
      </c>
      <c r="G177" s="18">
        <v>894</v>
      </c>
      <c r="H177" s="65">
        <v>606</v>
      </c>
      <c r="I177" s="65">
        <v>437</v>
      </c>
      <c r="J177" s="17"/>
      <c r="K177" s="19">
        <v>2514</v>
      </c>
      <c r="L177" s="14">
        <v>9266</v>
      </c>
      <c r="M177" s="18">
        <v>9171</v>
      </c>
      <c r="N177" s="65">
        <v>4409</v>
      </c>
      <c r="O177" s="12">
        <v>14028</v>
      </c>
      <c r="P177" s="46"/>
    </row>
    <row r="178" spans="1:233" customFormat="1" ht="13.5" thickBot="1" x14ac:dyDescent="0.25">
      <c r="A178" s="10" t="s">
        <v>16</v>
      </c>
      <c r="B178" s="18">
        <v>20082</v>
      </c>
      <c r="C178" s="17">
        <v>12971</v>
      </c>
      <c r="D178" s="19">
        <v>7111</v>
      </c>
      <c r="E178" s="18">
        <v>3552</v>
      </c>
      <c r="F178" s="65">
        <v>561</v>
      </c>
      <c r="G178" s="18">
        <v>1211</v>
      </c>
      <c r="H178" s="65">
        <v>690</v>
      </c>
      <c r="I178" s="65">
        <v>806</v>
      </c>
      <c r="J178" s="17"/>
      <c r="K178" s="19">
        <v>3018</v>
      </c>
      <c r="L178" s="14">
        <v>10129</v>
      </c>
      <c r="M178" s="18">
        <v>9826</v>
      </c>
      <c r="N178" s="65">
        <v>4142</v>
      </c>
      <c r="O178" s="12">
        <v>15813</v>
      </c>
      <c r="P178" s="46"/>
    </row>
    <row r="179" spans="1:233" customFormat="1" ht="13.5" thickBot="1" x14ac:dyDescent="0.25">
      <c r="A179" s="38" t="s">
        <v>1</v>
      </c>
      <c r="B179" s="44">
        <f t="shared" ref="B179:I179" si="0">SUM(B175:B178)</f>
        <v>70721</v>
      </c>
      <c r="C179" s="40">
        <f t="shared" si="0"/>
        <v>48047</v>
      </c>
      <c r="D179" s="41">
        <f t="shared" si="0"/>
        <v>22674</v>
      </c>
      <c r="E179" s="44">
        <f t="shared" si="0"/>
        <v>12865</v>
      </c>
      <c r="F179" s="39">
        <f t="shared" si="0"/>
        <v>1111</v>
      </c>
      <c r="G179" s="44">
        <f t="shared" si="0"/>
        <v>5484</v>
      </c>
      <c r="H179" s="39">
        <f t="shared" si="0"/>
        <v>2934</v>
      </c>
      <c r="I179" s="39">
        <f t="shared" si="0"/>
        <v>2810</v>
      </c>
      <c r="J179" s="40"/>
      <c r="K179" s="41">
        <f>SUM(K175:K178)</f>
        <v>8368</v>
      </c>
      <c r="L179" s="41">
        <f>SUM(L175:L178)</f>
        <v>31042</v>
      </c>
      <c r="M179" s="39">
        <f>SUM(M175:M178)</f>
        <v>37836</v>
      </c>
      <c r="N179" s="39">
        <f>SUM(N175:N178)</f>
        <v>17050</v>
      </c>
      <c r="O179" s="42">
        <f>SUM(O175:O178)</f>
        <v>51828</v>
      </c>
      <c r="P179" s="46"/>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row>
    <row r="180" spans="1:233" customFormat="1" x14ac:dyDescent="0.2">
      <c r="A180" s="8" t="s">
        <v>55</v>
      </c>
      <c r="B180" s="91"/>
      <c r="C180" s="26"/>
      <c r="D180" s="23"/>
      <c r="E180" s="25"/>
      <c r="F180" s="78"/>
      <c r="G180" s="25"/>
      <c r="H180" s="69"/>
      <c r="I180" s="69"/>
      <c r="J180" s="67"/>
      <c r="K180" s="23"/>
      <c r="L180" s="24"/>
      <c r="M180" s="25"/>
      <c r="N180" s="78"/>
      <c r="O180" s="22"/>
      <c r="P180" s="46"/>
    </row>
    <row r="181" spans="1:233" customFormat="1" x14ac:dyDescent="0.2">
      <c r="A181" s="10" t="s">
        <v>17</v>
      </c>
      <c r="B181" s="15">
        <v>20600</v>
      </c>
      <c r="C181" s="13">
        <v>15768</v>
      </c>
      <c r="D181" s="19">
        <v>4832</v>
      </c>
      <c r="E181" s="15">
        <v>4171</v>
      </c>
      <c r="F181" s="54">
        <v>1353</v>
      </c>
      <c r="G181" s="15">
        <v>2638</v>
      </c>
      <c r="H181" s="54">
        <v>967</v>
      </c>
      <c r="I181" s="54">
        <v>1007</v>
      </c>
      <c r="J181" s="13"/>
      <c r="K181" s="19">
        <v>2926</v>
      </c>
      <c r="L181" s="14">
        <v>7758</v>
      </c>
      <c r="M181" s="15">
        <v>9258</v>
      </c>
      <c r="N181" s="54">
        <v>4186</v>
      </c>
      <c r="O181" s="12">
        <f>L181+(M181-N181)</f>
        <v>12830</v>
      </c>
      <c r="P181" s="46"/>
    </row>
    <row r="182" spans="1:233" s="30" customFormat="1" ht="14.25" customHeight="1" x14ac:dyDescent="0.2">
      <c r="A182" s="10" t="s">
        <v>18</v>
      </c>
      <c r="B182" s="15">
        <v>14032</v>
      </c>
      <c r="C182" s="13">
        <v>8330</v>
      </c>
      <c r="D182" s="19">
        <v>5702</v>
      </c>
      <c r="E182" s="15">
        <v>3762</v>
      </c>
      <c r="F182" s="54">
        <v>-856</v>
      </c>
      <c r="G182" s="15">
        <v>1455</v>
      </c>
      <c r="H182" s="54">
        <v>698</v>
      </c>
      <c r="I182" s="54">
        <v>404</v>
      </c>
      <c r="J182" s="13"/>
      <c r="K182" s="19">
        <v>1157</v>
      </c>
      <c r="L182" s="14">
        <v>6859</v>
      </c>
      <c r="M182" s="15">
        <v>8751</v>
      </c>
      <c r="N182" s="54">
        <v>4536</v>
      </c>
      <c r="O182" s="12">
        <f t="shared" ref="O182:O184" si="1">L182+(M182-N182)</f>
        <v>11074</v>
      </c>
      <c r="P182" s="46"/>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row>
    <row r="183" spans="1:233" customFormat="1" x14ac:dyDescent="0.2">
      <c r="A183" s="10" t="s">
        <v>15</v>
      </c>
      <c r="B183" s="15">
        <v>12964</v>
      </c>
      <c r="C183" s="17">
        <v>8471</v>
      </c>
      <c r="D183" s="19">
        <v>4493</v>
      </c>
      <c r="E183" s="18">
        <v>3830</v>
      </c>
      <c r="F183" s="54">
        <v>1502</v>
      </c>
      <c r="G183" s="18">
        <v>1031</v>
      </c>
      <c r="H183" s="65">
        <v>601</v>
      </c>
      <c r="I183" s="65">
        <v>405</v>
      </c>
      <c r="J183" s="17"/>
      <c r="K183" s="19">
        <v>4105</v>
      </c>
      <c r="L183" s="14">
        <v>8598</v>
      </c>
      <c r="M183" s="18">
        <v>9344</v>
      </c>
      <c r="N183" s="54">
        <v>4565</v>
      </c>
      <c r="O183" s="12">
        <f t="shared" si="1"/>
        <v>13377</v>
      </c>
      <c r="P183" s="46"/>
    </row>
    <row r="184" spans="1:233" customFormat="1" ht="13.5" thickBot="1" x14ac:dyDescent="0.25">
      <c r="A184" s="10" t="s">
        <v>16</v>
      </c>
      <c r="B184" s="15">
        <v>16533</v>
      </c>
      <c r="C184" s="17">
        <v>11103</v>
      </c>
      <c r="D184" s="19">
        <v>5430</v>
      </c>
      <c r="E184" s="18">
        <v>4439</v>
      </c>
      <c r="F184" s="54">
        <v>1825</v>
      </c>
      <c r="G184" s="18">
        <v>1311</v>
      </c>
      <c r="H184" s="65">
        <v>665</v>
      </c>
      <c r="I184" s="65">
        <v>782</v>
      </c>
      <c r="J184" s="17"/>
      <c r="K184" s="19">
        <v>4617</v>
      </c>
      <c r="L184" s="14">
        <v>10047</v>
      </c>
      <c r="M184" s="18">
        <v>9844</v>
      </c>
      <c r="N184" s="54">
        <v>4299</v>
      </c>
      <c r="O184" s="12">
        <f t="shared" si="1"/>
        <v>15592</v>
      </c>
      <c r="P184" s="46"/>
    </row>
    <row r="185" spans="1:233" customFormat="1" ht="13.5" thickBot="1" x14ac:dyDescent="0.25">
      <c r="A185" s="38" t="s">
        <v>1</v>
      </c>
      <c r="B185" s="44">
        <f t="shared" ref="B185:I185" si="2">SUM(B181:B184)</f>
        <v>64129</v>
      </c>
      <c r="C185" s="40">
        <f t="shared" si="2"/>
        <v>43672</v>
      </c>
      <c r="D185" s="41">
        <f t="shared" si="2"/>
        <v>20457</v>
      </c>
      <c r="E185" s="44">
        <f t="shared" si="2"/>
        <v>16202</v>
      </c>
      <c r="F185" s="39">
        <f t="shared" si="2"/>
        <v>3824</v>
      </c>
      <c r="G185" s="44">
        <f t="shared" si="2"/>
        <v>6435</v>
      </c>
      <c r="H185" s="39">
        <f t="shared" si="2"/>
        <v>2931</v>
      </c>
      <c r="I185" s="39">
        <f t="shared" si="2"/>
        <v>2598</v>
      </c>
      <c r="J185" s="40"/>
      <c r="K185" s="41">
        <f>SUM(K181:K184)</f>
        <v>12805</v>
      </c>
      <c r="L185" s="41">
        <f>SUM(L181:L184)</f>
        <v>33262</v>
      </c>
      <c r="M185" s="39">
        <f>SUM(M181:M184)</f>
        <v>37197</v>
      </c>
      <c r="N185" s="39">
        <f>SUM(N181:N184)</f>
        <v>17586</v>
      </c>
      <c r="O185" s="42">
        <f>SUM(O181:O184)</f>
        <v>52873</v>
      </c>
      <c r="P185" s="46"/>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row>
    <row r="186" spans="1:233" customFormat="1" x14ac:dyDescent="0.2">
      <c r="A186" s="8" t="s">
        <v>56</v>
      </c>
      <c r="B186" s="91"/>
      <c r="C186" s="67"/>
      <c r="D186" s="23"/>
      <c r="E186" s="25"/>
      <c r="F186" s="78"/>
      <c r="G186" s="25"/>
      <c r="H186" s="69"/>
      <c r="I186" s="69"/>
      <c r="J186" s="67"/>
      <c r="K186" s="23"/>
      <c r="L186" s="24"/>
      <c r="M186" s="25"/>
      <c r="N186" s="78"/>
      <c r="O186" s="22"/>
      <c r="P186" s="46"/>
    </row>
    <row r="187" spans="1:233" customFormat="1" x14ac:dyDescent="0.2">
      <c r="A187" s="10" t="s">
        <v>17</v>
      </c>
      <c r="B187" s="15">
        <v>24589</v>
      </c>
      <c r="C187" s="13">
        <v>16228</v>
      </c>
      <c r="D187" s="19">
        <v>8361</v>
      </c>
      <c r="E187" s="15">
        <v>4591</v>
      </c>
      <c r="F187" s="54">
        <v>1790</v>
      </c>
      <c r="G187" s="15">
        <v>2772</v>
      </c>
      <c r="H187" s="54">
        <v>1122</v>
      </c>
      <c r="I187" s="54">
        <v>1408</v>
      </c>
      <c r="J187" s="13">
        <v>2486</v>
      </c>
      <c r="K187" s="19">
        <f>E187+F187-J187</f>
        <v>3895</v>
      </c>
      <c r="L187" s="14">
        <f>K187+D187</f>
        <v>12256</v>
      </c>
      <c r="M187" s="15">
        <v>9617</v>
      </c>
      <c r="N187" s="54">
        <v>4232</v>
      </c>
      <c r="O187" s="12">
        <f>L187+(M187-N187)</f>
        <v>17641</v>
      </c>
      <c r="P187" s="46"/>
    </row>
    <row r="188" spans="1:233" s="30" customFormat="1" x14ac:dyDescent="0.2">
      <c r="A188" s="10" t="s">
        <v>18</v>
      </c>
      <c r="B188" s="15">
        <v>14486</v>
      </c>
      <c r="C188" s="13">
        <v>9137</v>
      </c>
      <c r="D188" s="19">
        <v>5349</v>
      </c>
      <c r="E188" s="15">
        <v>3546</v>
      </c>
      <c r="F188" s="54">
        <v>-604</v>
      </c>
      <c r="G188" s="15">
        <v>1323</v>
      </c>
      <c r="H188" s="54">
        <v>804</v>
      </c>
      <c r="I188" s="54">
        <v>691</v>
      </c>
      <c r="J188" s="13">
        <v>1436</v>
      </c>
      <c r="K188" s="19">
        <f t="shared" ref="K188:K190" si="3">E188+F188-J188</f>
        <v>1506</v>
      </c>
      <c r="L188" s="14">
        <f t="shared" ref="L188:L190" si="4">K188+D188</f>
        <v>6855</v>
      </c>
      <c r="M188" s="15">
        <v>8816</v>
      </c>
      <c r="N188" s="54">
        <v>4483</v>
      </c>
      <c r="O188" s="12">
        <f t="shared" ref="O188:O190" si="5">L188+(M188-N188)</f>
        <v>11188</v>
      </c>
      <c r="P188" s="46"/>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row>
    <row r="189" spans="1:233" customFormat="1" x14ac:dyDescent="0.2">
      <c r="A189" s="10" t="s">
        <v>15</v>
      </c>
      <c r="B189" s="15">
        <v>15210</v>
      </c>
      <c r="C189" s="13">
        <v>9832</v>
      </c>
      <c r="D189" s="19">
        <v>5378</v>
      </c>
      <c r="E189" s="15">
        <v>3929</v>
      </c>
      <c r="F189" s="54">
        <v>483</v>
      </c>
      <c r="G189" s="15">
        <v>651</v>
      </c>
      <c r="H189" s="54">
        <v>591</v>
      </c>
      <c r="I189" s="54">
        <v>611</v>
      </c>
      <c r="J189" s="13">
        <v>631</v>
      </c>
      <c r="K189" s="19">
        <f t="shared" si="3"/>
        <v>3781</v>
      </c>
      <c r="L189" s="14">
        <f t="shared" si="4"/>
        <v>9159</v>
      </c>
      <c r="M189" s="15">
        <v>9249</v>
      </c>
      <c r="N189" s="54">
        <v>4704</v>
      </c>
      <c r="O189" s="12">
        <f t="shared" si="5"/>
        <v>13704</v>
      </c>
      <c r="P189" s="46"/>
    </row>
    <row r="190" spans="1:233" customFormat="1" ht="13.5" thickBot="1" x14ac:dyDescent="0.25">
      <c r="A190" s="10" t="s">
        <v>16</v>
      </c>
      <c r="B190" s="15">
        <v>21330</v>
      </c>
      <c r="C190" s="13">
        <v>14183</v>
      </c>
      <c r="D190" s="19">
        <v>7147</v>
      </c>
      <c r="E190" s="15">
        <v>4623</v>
      </c>
      <c r="F190" s="54">
        <v>635</v>
      </c>
      <c r="G190" s="15">
        <v>816</v>
      </c>
      <c r="H190" s="54">
        <v>635</v>
      </c>
      <c r="I190" s="54">
        <v>1176</v>
      </c>
      <c r="J190" s="13">
        <v>275</v>
      </c>
      <c r="K190" s="19">
        <f t="shared" si="3"/>
        <v>4983</v>
      </c>
      <c r="L190" s="14">
        <f t="shared" si="4"/>
        <v>12130</v>
      </c>
      <c r="M190" s="15">
        <v>9931</v>
      </c>
      <c r="N190" s="54">
        <v>4553</v>
      </c>
      <c r="O190" s="12">
        <f t="shared" si="5"/>
        <v>17508</v>
      </c>
      <c r="P190" s="46"/>
    </row>
    <row r="191" spans="1:233" customFormat="1" ht="13.5" thickBot="1" x14ac:dyDescent="0.25">
      <c r="A191" s="38" t="s">
        <v>1</v>
      </c>
      <c r="B191" s="44">
        <f t="shared" ref="B191:O191" si="6">SUM(B187:B190)</f>
        <v>75615</v>
      </c>
      <c r="C191" s="40">
        <f t="shared" si="6"/>
        <v>49380</v>
      </c>
      <c r="D191" s="41">
        <f t="shared" si="6"/>
        <v>26235</v>
      </c>
      <c r="E191" s="44">
        <f t="shared" si="6"/>
        <v>16689</v>
      </c>
      <c r="F191" s="39">
        <f t="shared" si="6"/>
        <v>2304</v>
      </c>
      <c r="G191" s="44">
        <f t="shared" si="6"/>
        <v>5562</v>
      </c>
      <c r="H191" s="39">
        <f t="shared" si="6"/>
        <v>3152</v>
      </c>
      <c r="I191" s="39">
        <f t="shared" si="6"/>
        <v>3886</v>
      </c>
      <c r="J191" s="40">
        <f t="shared" si="6"/>
        <v>4828</v>
      </c>
      <c r="K191" s="41">
        <f t="shared" si="6"/>
        <v>14165</v>
      </c>
      <c r="L191" s="42">
        <f t="shared" si="6"/>
        <v>40400</v>
      </c>
      <c r="M191" s="39">
        <f t="shared" si="6"/>
        <v>37613</v>
      </c>
      <c r="N191" s="39">
        <f t="shared" si="6"/>
        <v>17972</v>
      </c>
      <c r="O191" s="42">
        <f t="shared" si="6"/>
        <v>60041</v>
      </c>
      <c r="P191" s="46"/>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row>
    <row r="192" spans="1:233" customFormat="1" x14ac:dyDescent="0.2">
      <c r="A192" s="8" t="s">
        <v>57</v>
      </c>
      <c r="B192" s="91"/>
      <c r="C192" s="67"/>
      <c r="D192" s="23"/>
      <c r="E192" s="25"/>
      <c r="F192" s="78"/>
      <c r="G192" s="25"/>
      <c r="H192" s="69"/>
      <c r="I192" s="69"/>
      <c r="J192" s="67"/>
      <c r="K192" s="23"/>
      <c r="L192" s="22"/>
      <c r="M192" s="69"/>
      <c r="N192" s="78"/>
      <c r="O192" s="22"/>
      <c r="P192" s="46"/>
    </row>
    <row r="193" spans="1:233" customFormat="1" x14ac:dyDescent="0.2">
      <c r="A193" s="10" t="s">
        <v>17</v>
      </c>
      <c r="B193" s="15">
        <v>21704</v>
      </c>
      <c r="C193" s="13">
        <v>16416</v>
      </c>
      <c r="D193" s="19">
        <v>5288</v>
      </c>
      <c r="E193" s="15">
        <v>3099</v>
      </c>
      <c r="F193" s="54">
        <v>1410</v>
      </c>
      <c r="G193" s="15">
        <v>2112</v>
      </c>
      <c r="H193" s="54">
        <v>993</v>
      </c>
      <c r="I193" s="54">
        <v>1407</v>
      </c>
      <c r="J193" s="13">
        <v>1698</v>
      </c>
      <c r="K193" s="19">
        <f>E193+F193-J193</f>
        <v>2811</v>
      </c>
      <c r="L193" s="12">
        <f>K193+D193</f>
        <v>8099</v>
      </c>
      <c r="M193" s="54">
        <v>10220</v>
      </c>
      <c r="N193" s="54">
        <v>4411</v>
      </c>
      <c r="O193" s="12">
        <f>L193+(M193-N193)</f>
        <v>13908</v>
      </c>
      <c r="P193" s="46"/>
    </row>
    <row r="194" spans="1:233" s="30" customFormat="1" x14ac:dyDescent="0.2">
      <c r="A194" s="10" t="s">
        <v>18</v>
      </c>
      <c r="B194" s="15">
        <v>11639</v>
      </c>
      <c r="C194" s="13">
        <v>9856</v>
      </c>
      <c r="D194" s="19">
        <v>1783</v>
      </c>
      <c r="E194" s="15">
        <v>3131</v>
      </c>
      <c r="F194" s="54">
        <v>-645</v>
      </c>
      <c r="G194" s="15">
        <v>1266</v>
      </c>
      <c r="H194" s="54">
        <v>754</v>
      </c>
      <c r="I194" s="54">
        <v>646</v>
      </c>
      <c r="J194" s="13">
        <v>1374</v>
      </c>
      <c r="K194" s="19">
        <f t="shared" ref="K194:K196" si="7">E194+F194-J194</f>
        <v>1112</v>
      </c>
      <c r="L194" s="12">
        <f t="shared" ref="L194:L196" si="8">K194+D194</f>
        <v>2895</v>
      </c>
      <c r="M194" s="54">
        <v>9307</v>
      </c>
      <c r="N194" s="54">
        <v>4620</v>
      </c>
      <c r="O194" s="12">
        <f t="shared" ref="O194:O196" si="9">L194+(M194-N194)</f>
        <v>7582</v>
      </c>
      <c r="P194" s="46"/>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row>
    <row r="195" spans="1:233" customFormat="1" x14ac:dyDescent="0.2">
      <c r="A195" s="10" t="s">
        <v>15</v>
      </c>
      <c r="B195" s="15">
        <v>13290</v>
      </c>
      <c r="C195" s="13">
        <v>10131</v>
      </c>
      <c r="D195" s="19">
        <v>3159</v>
      </c>
      <c r="E195" s="15">
        <v>3102</v>
      </c>
      <c r="F195" s="54">
        <v>966</v>
      </c>
      <c r="G195" s="15">
        <v>921</v>
      </c>
      <c r="H195" s="54">
        <v>691</v>
      </c>
      <c r="I195" s="54">
        <v>745</v>
      </c>
      <c r="J195" s="13">
        <v>867</v>
      </c>
      <c r="K195" s="19">
        <f t="shared" si="7"/>
        <v>3201</v>
      </c>
      <c r="L195" s="12">
        <f t="shared" si="8"/>
        <v>6360</v>
      </c>
      <c r="M195" s="54">
        <v>9622</v>
      </c>
      <c r="N195" s="54">
        <v>4563</v>
      </c>
      <c r="O195" s="12">
        <f t="shared" si="9"/>
        <v>11419</v>
      </c>
      <c r="P195" s="46"/>
    </row>
    <row r="196" spans="1:233" customFormat="1" ht="13.5" thickBot="1" x14ac:dyDescent="0.25">
      <c r="A196" s="10" t="s">
        <v>16</v>
      </c>
      <c r="B196" s="15">
        <v>17994</v>
      </c>
      <c r="C196" s="13">
        <v>16321</v>
      </c>
      <c r="D196" s="19">
        <v>1673</v>
      </c>
      <c r="E196" s="15">
        <v>4298</v>
      </c>
      <c r="F196" s="54">
        <v>475</v>
      </c>
      <c r="G196" s="15">
        <v>1210</v>
      </c>
      <c r="H196" s="54">
        <v>714</v>
      </c>
      <c r="I196" s="54">
        <v>1152</v>
      </c>
      <c r="J196" s="13">
        <v>772</v>
      </c>
      <c r="K196" s="19">
        <f t="shared" si="7"/>
        <v>4001</v>
      </c>
      <c r="L196" s="12">
        <f t="shared" si="8"/>
        <v>5674</v>
      </c>
      <c r="M196" s="54">
        <v>10316</v>
      </c>
      <c r="N196" s="54">
        <v>4528</v>
      </c>
      <c r="O196" s="12">
        <f t="shared" si="9"/>
        <v>11462</v>
      </c>
      <c r="P196" s="46"/>
    </row>
    <row r="197" spans="1:233" customFormat="1" ht="13.5" thickBot="1" x14ac:dyDescent="0.25">
      <c r="A197" s="38" t="s">
        <v>1</v>
      </c>
      <c r="B197" s="44">
        <f t="shared" ref="B197:O197" si="10">SUM(B193:B196)</f>
        <v>64627</v>
      </c>
      <c r="C197" s="40">
        <f t="shared" si="10"/>
        <v>52724</v>
      </c>
      <c r="D197" s="41">
        <f t="shared" si="10"/>
        <v>11903</v>
      </c>
      <c r="E197" s="44">
        <f t="shared" si="10"/>
        <v>13630</v>
      </c>
      <c r="F197" s="39">
        <f t="shared" si="10"/>
        <v>2206</v>
      </c>
      <c r="G197" s="44">
        <f t="shared" si="10"/>
        <v>5509</v>
      </c>
      <c r="H197" s="39">
        <f t="shared" si="10"/>
        <v>3152</v>
      </c>
      <c r="I197" s="39">
        <f t="shared" si="10"/>
        <v>3950</v>
      </c>
      <c r="J197" s="40">
        <f t="shared" si="10"/>
        <v>4711</v>
      </c>
      <c r="K197" s="41">
        <f t="shared" si="10"/>
        <v>11125</v>
      </c>
      <c r="L197" s="42">
        <f t="shared" si="10"/>
        <v>23028</v>
      </c>
      <c r="M197" s="39">
        <f t="shared" si="10"/>
        <v>39465</v>
      </c>
      <c r="N197" s="39">
        <f t="shared" si="10"/>
        <v>18122</v>
      </c>
      <c r="O197" s="42">
        <f t="shared" si="10"/>
        <v>44371</v>
      </c>
      <c r="P197" s="46"/>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row>
    <row r="198" spans="1:233" customFormat="1" x14ac:dyDescent="0.2">
      <c r="A198" s="8" t="s">
        <v>58</v>
      </c>
      <c r="B198" s="91"/>
      <c r="C198" s="67"/>
      <c r="D198" s="23"/>
      <c r="E198" s="25"/>
      <c r="F198" s="78"/>
      <c r="G198" s="25"/>
      <c r="H198" s="69"/>
      <c r="I198" s="69"/>
      <c r="J198" s="67"/>
      <c r="K198" s="23"/>
      <c r="L198" s="22"/>
      <c r="M198" s="69"/>
      <c r="N198" s="78"/>
      <c r="O198" s="22"/>
      <c r="P198" s="46"/>
    </row>
    <row r="199" spans="1:233" customFormat="1" x14ac:dyDescent="0.2">
      <c r="A199" s="10" t="s">
        <v>17</v>
      </c>
      <c r="B199" s="15">
        <v>18578</v>
      </c>
      <c r="C199" s="13">
        <v>15559</v>
      </c>
      <c r="D199" s="19">
        <v>3019</v>
      </c>
      <c r="E199" s="15">
        <v>4576</v>
      </c>
      <c r="F199" s="54">
        <v>470</v>
      </c>
      <c r="G199" s="15">
        <v>2571</v>
      </c>
      <c r="H199" s="54">
        <v>920</v>
      </c>
      <c r="I199" s="54">
        <v>1540</v>
      </c>
      <c r="J199" s="13">
        <v>1951</v>
      </c>
      <c r="K199" s="19">
        <f>E199+F199-J199</f>
        <v>3095</v>
      </c>
      <c r="L199" s="12">
        <f>K199+D199</f>
        <v>6114</v>
      </c>
      <c r="M199" s="54">
        <v>10643</v>
      </c>
      <c r="N199" s="54">
        <v>4550</v>
      </c>
      <c r="O199" s="12">
        <f>L199+(M199-N199)</f>
        <v>12207</v>
      </c>
      <c r="P199" s="46"/>
    </row>
    <row r="200" spans="1:233" s="30" customFormat="1" x14ac:dyDescent="0.2">
      <c r="A200" s="10" t="s">
        <v>18</v>
      </c>
      <c r="B200" s="15">
        <v>10693</v>
      </c>
      <c r="C200" s="13">
        <v>9015</v>
      </c>
      <c r="D200" s="19">
        <v>1678</v>
      </c>
      <c r="E200" s="15">
        <v>3861</v>
      </c>
      <c r="F200" s="54">
        <v>24</v>
      </c>
      <c r="G200" s="15">
        <v>1317</v>
      </c>
      <c r="H200" s="54">
        <v>751</v>
      </c>
      <c r="I200" s="54">
        <v>667</v>
      </c>
      <c r="J200" s="13">
        <v>1401</v>
      </c>
      <c r="K200" s="19">
        <f t="shared" ref="K200:K202" si="11">E200+F200-J200</f>
        <v>2484</v>
      </c>
      <c r="L200" s="12">
        <f t="shared" ref="L200:L202" si="12">K200+D200</f>
        <v>4162</v>
      </c>
      <c r="M200" s="54">
        <v>9727</v>
      </c>
      <c r="N200" s="54">
        <v>4953</v>
      </c>
      <c r="O200" s="12">
        <f t="shared" ref="O200:O202" si="13">L200+(M200-N200)</f>
        <v>8936</v>
      </c>
      <c r="P200" s="46"/>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row>
    <row r="201" spans="1:233" customFormat="1" x14ac:dyDescent="0.2">
      <c r="A201" s="10" t="s">
        <v>15</v>
      </c>
      <c r="B201" s="15">
        <v>13863</v>
      </c>
      <c r="C201" s="13">
        <v>10671</v>
      </c>
      <c r="D201" s="19">
        <v>3192</v>
      </c>
      <c r="E201" s="15">
        <v>4078</v>
      </c>
      <c r="F201" s="54">
        <v>488</v>
      </c>
      <c r="G201" s="15">
        <v>1155</v>
      </c>
      <c r="H201" s="54">
        <v>715</v>
      </c>
      <c r="I201" s="54">
        <v>642</v>
      </c>
      <c r="J201" s="13">
        <v>1228</v>
      </c>
      <c r="K201" s="19">
        <f t="shared" si="11"/>
        <v>3338</v>
      </c>
      <c r="L201" s="12">
        <f t="shared" si="12"/>
        <v>6530</v>
      </c>
      <c r="M201" s="54">
        <v>9820</v>
      </c>
      <c r="N201" s="54">
        <v>4782</v>
      </c>
      <c r="O201" s="12">
        <f t="shared" si="13"/>
        <v>11568</v>
      </c>
      <c r="P201" s="46"/>
    </row>
    <row r="202" spans="1:233" customFormat="1" ht="13.5" thickBot="1" x14ac:dyDescent="0.25">
      <c r="A202" s="10" t="s">
        <v>16</v>
      </c>
      <c r="B202" s="15">
        <v>17688</v>
      </c>
      <c r="C202" s="13">
        <v>14971</v>
      </c>
      <c r="D202" s="19">
        <v>2717</v>
      </c>
      <c r="E202" s="15">
        <v>4605</v>
      </c>
      <c r="F202" s="54">
        <v>276</v>
      </c>
      <c r="G202" s="15">
        <v>1361</v>
      </c>
      <c r="H202" s="54">
        <v>768</v>
      </c>
      <c r="I202" s="54">
        <v>1188</v>
      </c>
      <c r="J202" s="13">
        <v>941</v>
      </c>
      <c r="K202" s="19">
        <f t="shared" si="11"/>
        <v>3940</v>
      </c>
      <c r="L202" s="12">
        <f t="shared" si="12"/>
        <v>6657</v>
      </c>
      <c r="M202" s="54">
        <v>10465</v>
      </c>
      <c r="N202" s="54">
        <v>4497</v>
      </c>
      <c r="O202" s="12">
        <f t="shared" si="13"/>
        <v>12625</v>
      </c>
      <c r="P202" s="46"/>
    </row>
    <row r="203" spans="1:233" customFormat="1" ht="13.5" thickBot="1" x14ac:dyDescent="0.25">
      <c r="A203" s="38" t="s">
        <v>1</v>
      </c>
      <c r="B203" s="44">
        <f t="shared" ref="B203:O203" si="14">SUM(B199:B202)</f>
        <v>60822</v>
      </c>
      <c r="C203" s="40">
        <f t="shared" si="14"/>
        <v>50216</v>
      </c>
      <c r="D203" s="41">
        <f t="shared" si="14"/>
        <v>10606</v>
      </c>
      <c r="E203" s="44">
        <f t="shared" si="14"/>
        <v>17120</v>
      </c>
      <c r="F203" s="39">
        <f t="shared" si="14"/>
        <v>1258</v>
      </c>
      <c r="G203" s="44">
        <f t="shared" si="14"/>
        <v>6404</v>
      </c>
      <c r="H203" s="39">
        <f t="shared" si="14"/>
        <v>3154</v>
      </c>
      <c r="I203" s="39">
        <f t="shared" si="14"/>
        <v>4037</v>
      </c>
      <c r="J203" s="40">
        <f t="shared" si="14"/>
        <v>5521</v>
      </c>
      <c r="K203" s="41">
        <f t="shared" si="14"/>
        <v>12857</v>
      </c>
      <c r="L203" s="42">
        <f t="shared" si="14"/>
        <v>23463</v>
      </c>
      <c r="M203" s="39">
        <f t="shared" si="14"/>
        <v>40655</v>
      </c>
      <c r="N203" s="39">
        <f t="shared" si="14"/>
        <v>18782</v>
      </c>
      <c r="O203" s="42">
        <f t="shared" si="14"/>
        <v>45336</v>
      </c>
      <c r="P203" s="46"/>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row>
    <row r="204" spans="1:233" customFormat="1" x14ac:dyDescent="0.2">
      <c r="A204" s="8" t="s">
        <v>59</v>
      </c>
      <c r="B204" s="91"/>
      <c r="C204" s="67"/>
      <c r="D204" s="23"/>
      <c r="E204" s="25"/>
      <c r="F204" s="78"/>
      <c r="G204" s="25"/>
      <c r="H204" s="69"/>
      <c r="I204" s="69"/>
      <c r="J204" s="67"/>
      <c r="K204" s="23"/>
      <c r="L204" s="22"/>
      <c r="M204" s="69"/>
      <c r="N204" s="78"/>
      <c r="O204" s="22"/>
      <c r="P204" s="46"/>
    </row>
    <row r="205" spans="1:233" customFormat="1" x14ac:dyDescent="0.2">
      <c r="A205" s="10" t="s">
        <v>17</v>
      </c>
      <c r="B205" s="15">
        <v>22917</v>
      </c>
      <c r="C205" s="13">
        <v>14138</v>
      </c>
      <c r="D205" s="19">
        <v>8779</v>
      </c>
      <c r="E205" s="15">
        <v>4522</v>
      </c>
      <c r="F205" s="54">
        <v>1072</v>
      </c>
      <c r="G205" s="15">
        <v>2093</v>
      </c>
      <c r="H205" s="54">
        <v>930</v>
      </c>
      <c r="I205" s="54">
        <v>1771</v>
      </c>
      <c r="J205" s="13">
        <v>1252</v>
      </c>
      <c r="K205" s="19">
        <f>E205+F205-J205</f>
        <v>4342</v>
      </c>
      <c r="L205" s="12">
        <f>K205+D205</f>
        <v>13121</v>
      </c>
      <c r="M205" s="54">
        <v>10718</v>
      </c>
      <c r="N205" s="54">
        <v>4497</v>
      </c>
      <c r="O205" s="12">
        <f>L205+(M205-N205)</f>
        <v>19342</v>
      </c>
      <c r="P205" s="46"/>
    </row>
    <row r="206" spans="1:233" s="30" customFormat="1" x14ac:dyDescent="0.2">
      <c r="A206" s="10" t="s">
        <v>18</v>
      </c>
      <c r="B206" s="15">
        <v>15045</v>
      </c>
      <c r="C206" s="13">
        <v>8856</v>
      </c>
      <c r="D206" s="19">
        <v>6189</v>
      </c>
      <c r="E206" s="15">
        <v>3275</v>
      </c>
      <c r="F206" s="54">
        <v>384</v>
      </c>
      <c r="G206" s="15">
        <v>1162</v>
      </c>
      <c r="H206" s="54">
        <v>755</v>
      </c>
      <c r="I206" s="54">
        <v>805</v>
      </c>
      <c r="J206" s="13">
        <v>1112</v>
      </c>
      <c r="K206" s="19">
        <f t="shared" ref="K206:K208" si="15">E206+F206-J206</f>
        <v>2547</v>
      </c>
      <c r="L206" s="12">
        <f t="shared" ref="L206:L208" si="16">K206+D206</f>
        <v>8736</v>
      </c>
      <c r="M206" s="54">
        <v>9786</v>
      </c>
      <c r="N206" s="54">
        <v>4897</v>
      </c>
      <c r="O206" s="12">
        <f t="shared" ref="O206:O208" si="17">L206+(M206-N206)</f>
        <v>13625</v>
      </c>
      <c r="P206" s="4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row>
    <row r="207" spans="1:233" customFormat="1" x14ac:dyDescent="0.2">
      <c r="A207" s="10" t="s">
        <v>15</v>
      </c>
      <c r="B207" s="15">
        <v>18653</v>
      </c>
      <c r="C207" s="17">
        <v>10363</v>
      </c>
      <c r="D207" s="19">
        <v>8290</v>
      </c>
      <c r="E207" s="18">
        <v>4355</v>
      </c>
      <c r="F207" s="65">
        <v>440</v>
      </c>
      <c r="G207" s="18">
        <v>1033</v>
      </c>
      <c r="H207" s="65">
        <v>708</v>
      </c>
      <c r="I207" s="65">
        <v>762</v>
      </c>
      <c r="J207" s="17">
        <v>979</v>
      </c>
      <c r="K207" s="19">
        <f t="shared" si="15"/>
        <v>3816</v>
      </c>
      <c r="L207" s="12">
        <f t="shared" si="16"/>
        <v>12106</v>
      </c>
      <c r="M207" s="65">
        <v>9862</v>
      </c>
      <c r="N207" s="65">
        <v>5022</v>
      </c>
      <c r="O207" s="12">
        <f t="shared" si="17"/>
        <v>16946</v>
      </c>
      <c r="P207" s="46"/>
    </row>
    <row r="208" spans="1:233" customFormat="1" ht="13.5" thickBot="1" x14ac:dyDescent="0.25">
      <c r="A208" s="10" t="s">
        <v>16</v>
      </c>
      <c r="B208" s="18">
        <v>25803</v>
      </c>
      <c r="C208" s="17">
        <v>14638</v>
      </c>
      <c r="D208" s="19">
        <v>11165</v>
      </c>
      <c r="E208" s="18">
        <v>5293</v>
      </c>
      <c r="F208" s="65">
        <v>758</v>
      </c>
      <c r="G208" s="18">
        <v>1241</v>
      </c>
      <c r="H208" s="65">
        <v>759</v>
      </c>
      <c r="I208" s="65">
        <v>1390</v>
      </c>
      <c r="J208" s="17">
        <v>610</v>
      </c>
      <c r="K208" s="19">
        <f t="shared" si="15"/>
        <v>5441</v>
      </c>
      <c r="L208" s="12">
        <f t="shared" si="16"/>
        <v>16606</v>
      </c>
      <c r="M208" s="65">
        <v>10992</v>
      </c>
      <c r="N208" s="65">
        <v>4652</v>
      </c>
      <c r="O208" s="12">
        <f t="shared" si="17"/>
        <v>22946</v>
      </c>
      <c r="P208" s="46"/>
    </row>
    <row r="209" spans="1:233" customFormat="1" ht="13.5" thickBot="1" x14ac:dyDescent="0.25">
      <c r="A209" s="38" t="s">
        <v>1</v>
      </c>
      <c r="B209" s="44">
        <f t="shared" ref="B209:O209" si="18">SUM(B205:B208)</f>
        <v>82418</v>
      </c>
      <c r="C209" s="40">
        <f t="shared" si="18"/>
        <v>47995</v>
      </c>
      <c r="D209" s="41">
        <f t="shared" si="18"/>
        <v>34423</v>
      </c>
      <c r="E209" s="44">
        <f t="shared" si="18"/>
        <v>17445</v>
      </c>
      <c r="F209" s="39">
        <f t="shared" si="18"/>
        <v>2654</v>
      </c>
      <c r="G209" s="44">
        <f t="shared" si="18"/>
        <v>5529</v>
      </c>
      <c r="H209" s="39">
        <f t="shared" si="18"/>
        <v>3152</v>
      </c>
      <c r="I209" s="39">
        <f t="shared" si="18"/>
        <v>4728</v>
      </c>
      <c r="J209" s="40">
        <f t="shared" si="18"/>
        <v>3953</v>
      </c>
      <c r="K209" s="41">
        <f t="shared" si="18"/>
        <v>16146</v>
      </c>
      <c r="L209" s="42">
        <f t="shared" si="18"/>
        <v>50569</v>
      </c>
      <c r="M209" s="39">
        <f t="shared" si="18"/>
        <v>41358</v>
      </c>
      <c r="N209" s="39">
        <f t="shared" si="18"/>
        <v>19068</v>
      </c>
      <c r="O209" s="42">
        <f t="shared" si="18"/>
        <v>72859</v>
      </c>
      <c r="P209" s="46"/>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row>
    <row r="210" spans="1:233" customFormat="1" x14ac:dyDescent="0.2">
      <c r="A210" s="8" t="s">
        <v>60</v>
      </c>
      <c r="B210" s="91"/>
      <c r="C210" s="26"/>
      <c r="D210" s="23"/>
      <c r="E210" s="25"/>
      <c r="F210" s="78"/>
      <c r="G210" s="25"/>
      <c r="H210" s="69"/>
      <c r="I210" s="69"/>
      <c r="J210" s="67"/>
      <c r="K210" s="23"/>
      <c r="L210" s="22"/>
      <c r="M210" s="69"/>
      <c r="N210" s="78"/>
      <c r="O210" s="22"/>
      <c r="P210" s="46"/>
    </row>
    <row r="211" spans="1:233" customFormat="1" x14ac:dyDescent="0.2">
      <c r="A211" s="10" t="s">
        <v>17</v>
      </c>
      <c r="B211" s="15">
        <v>25027</v>
      </c>
      <c r="C211" s="13">
        <v>14884</v>
      </c>
      <c r="D211" s="19">
        <v>10143</v>
      </c>
      <c r="E211" s="15">
        <v>5590</v>
      </c>
      <c r="F211" s="54">
        <v>1642</v>
      </c>
      <c r="G211" s="15">
        <v>2320</v>
      </c>
      <c r="H211" s="54">
        <v>916</v>
      </c>
      <c r="I211" s="54">
        <v>1951</v>
      </c>
      <c r="J211" s="13">
        <v>1285</v>
      </c>
      <c r="K211" s="19">
        <f>E211+F211-J211</f>
        <v>5947</v>
      </c>
      <c r="L211" s="12">
        <f>K211+D211</f>
        <v>16090</v>
      </c>
      <c r="M211" s="54">
        <v>10952</v>
      </c>
      <c r="N211" s="54">
        <v>4641</v>
      </c>
      <c r="O211" s="12">
        <f>L211+(M211-N211)</f>
        <v>22401</v>
      </c>
      <c r="P211" s="46"/>
    </row>
    <row r="212" spans="1:233" s="30" customFormat="1" x14ac:dyDescent="0.2">
      <c r="A212" s="10" t="s">
        <v>18</v>
      </c>
      <c r="B212" s="15">
        <v>20824</v>
      </c>
      <c r="C212" s="13">
        <v>7004</v>
      </c>
      <c r="D212" s="19">
        <v>13820</v>
      </c>
      <c r="E212" s="15">
        <v>4169</v>
      </c>
      <c r="F212" s="54">
        <v>303</v>
      </c>
      <c r="G212" s="15">
        <v>1193</v>
      </c>
      <c r="H212" s="54">
        <v>738</v>
      </c>
      <c r="I212" s="54">
        <v>791</v>
      </c>
      <c r="J212" s="13">
        <v>1140</v>
      </c>
      <c r="K212" s="19">
        <f t="shared" ref="K212:K214" si="19">E212+F212-J212</f>
        <v>3332</v>
      </c>
      <c r="L212" s="12">
        <f t="shared" ref="L212:L214" si="20">K212+D212</f>
        <v>17152</v>
      </c>
      <c r="M212" s="54">
        <v>10318</v>
      </c>
      <c r="N212" s="54">
        <v>4982</v>
      </c>
      <c r="O212" s="12">
        <f t="shared" ref="O212:O214" si="21">L212+(M212-N212)</f>
        <v>22488</v>
      </c>
      <c r="P212" s="46"/>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row>
    <row r="213" spans="1:233" customFormat="1" x14ac:dyDescent="0.2">
      <c r="A213" s="10" t="s">
        <v>15</v>
      </c>
      <c r="B213" s="15">
        <v>23163</v>
      </c>
      <c r="C213" s="17">
        <v>10843</v>
      </c>
      <c r="D213" s="19">
        <v>12320</v>
      </c>
      <c r="E213" s="18">
        <v>4727</v>
      </c>
      <c r="F213" s="54">
        <v>1585</v>
      </c>
      <c r="G213" s="18">
        <v>1333</v>
      </c>
      <c r="H213" s="65">
        <v>730</v>
      </c>
      <c r="I213" s="65">
        <v>813</v>
      </c>
      <c r="J213" s="17">
        <v>1250</v>
      </c>
      <c r="K213" s="19">
        <f t="shared" si="19"/>
        <v>5062</v>
      </c>
      <c r="L213" s="12">
        <f t="shared" si="20"/>
        <v>17382</v>
      </c>
      <c r="M213" s="65">
        <v>10249</v>
      </c>
      <c r="N213" s="54">
        <v>5179</v>
      </c>
      <c r="O213" s="12">
        <f t="shared" si="21"/>
        <v>22452</v>
      </c>
      <c r="P213" s="46"/>
    </row>
    <row r="214" spans="1:233" customFormat="1" ht="13.5" thickBot="1" x14ac:dyDescent="0.25">
      <c r="A214" s="10" t="s">
        <v>16</v>
      </c>
      <c r="B214" s="15">
        <v>22820</v>
      </c>
      <c r="C214" s="17">
        <v>13308</v>
      </c>
      <c r="D214" s="19">
        <v>9512</v>
      </c>
      <c r="E214" s="18">
        <v>5444</v>
      </c>
      <c r="F214" s="54">
        <v>2193</v>
      </c>
      <c r="G214" s="18">
        <v>1470</v>
      </c>
      <c r="H214" s="65">
        <v>767</v>
      </c>
      <c r="I214" s="65">
        <v>1448</v>
      </c>
      <c r="J214" s="17">
        <v>789</v>
      </c>
      <c r="K214" s="19">
        <f t="shared" si="19"/>
        <v>6848</v>
      </c>
      <c r="L214" s="12">
        <f t="shared" si="20"/>
        <v>16360</v>
      </c>
      <c r="M214" s="65">
        <v>11687</v>
      </c>
      <c r="N214" s="54">
        <v>4759</v>
      </c>
      <c r="O214" s="12">
        <f t="shared" si="21"/>
        <v>23288</v>
      </c>
      <c r="P214" s="46"/>
    </row>
    <row r="215" spans="1:233" customFormat="1" ht="13.5" thickBot="1" x14ac:dyDescent="0.25">
      <c r="A215" s="38" t="s">
        <v>1</v>
      </c>
      <c r="B215" s="44">
        <f t="shared" ref="B215:O215" si="22">SUM(B211:B214)</f>
        <v>91834</v>
      </c>
      <c r="C215" s="40">
        <f t="shared" si="22"/>
        <v>46039</v>
      </c>
      <c r="D215" s="41">
        <f t="shared" si="22"/>
        <v>45795</v>
      </c>
      <c r="E215" s="44">
        <f t="shared" si="22"/>
        <v>19930</v>
      </c>
      <c r="F215" s="39">
        <f t="shared" si="22"/>
        <v>5723</v>
      </c>
      <c r="G215" s="44">
        <f t="shared" si="22"/>
        <v>6316</v>
      </c>
      <c r="H215" s="39">
        <f t="shared" si="22"/>
        <v>3151</v>
      </c>
      <c r="I215" s="39">
        <f t="shared" si="22"/>
        <v>5003</v>
      </c>
      <c r="J215" s="40">
        <f t="shared" si="22"/>
        <v>4464</v>
      </c>
      <c r="K215" s="41">
        <f t="shared" si="22"/>
        <v>21189</v>
      </c>
      <c r="L215" s="42">
        <f t="shared" si="22"/>
        <v>66984</v>
      </c>
      <c r="M215" s="39">
        <f t="shared" si="22"/>
        <v>43206</v>
      </c>
      <c r="N215" s="39">
        <f t="shared" si="22"/>
        <v>19561</v>
      </c>
      <c r="O215" s="42">
        <f t="shared" si="22"/>
        <v>90629</v>
      </c>
      <c r="P215" s="46"/>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row>
    <row r="216" spans="1:233" customFormat="1" x14ac:dyDescent="0.2">
      <c r="A216" s="8" t="s">
        <v>61</v>
      </c>
      <c r="B216" s="91"/>
      <c r="C216" s="67"/>
      <c r="D216" s="23"/>
      <c r="E216" s="25"/>
      <c r="F216" s="78"/>
      <c r="G216" s="25"/>
      <c r="H216" s="69"/>
      <c r="I216" s="69"/>
      <c r="J216" s="67"/>
      <c r="K216" s="23"/>
      <c r="L216" s="22"/>
      <c r="M216" s="69"/>
      <c r="N216" s="78"/>
      <c r="O216" s="22"/>
      <c r="P216" s="46"/>
    </row>
    <row r="217" spans="1:233" customFormat="1" x14ac:dyDescent="0.2">
      <c r="A217" s="10" t="s">
        <v>17</v>
      </c>
      <c r="B217" s="15">
        <v>34456</v>
      </c>
      <c r="C217" s="13">
        <v>17727</v>
      </c>
      <c r="D217" s="19">
        <v>16729</v>
      </c>
      <c r="E217" s="15">
        <v>5713</v>
      </c>
      <c r="F217" s="54">
        <v>2627</v>
      </c>
      <c r="G217" s="15">
        <v>2383</v>
      </c>
      <c r="H217" s="54">
        <v>667</v>
      </c>
      <c r="I217" s="54">
        <v>2915</v>
      </c>
      <c r="J217" s="13">
        <v>135</v>
      </c>
      <c r="K217" s="19">
        <f>E217+F217-J217</f>
        <v>8205</v>
      </c>
      <c r="L217" s="12">
        <f>K217+D217</f>
        <v>24934</v>
      </c>
      <c r="M217" s="54">
        <v>12006</v>
      </c>
      <c r="N217" s="54">
        <v>4599</v>
      </c>
      <c r="O217" s="12">
        <f>L217+(M217-N217)</f>
        <v>32341</v>
      </c>
      <c r="P217" s="46"/>
    </row>
    <row r="218" spans="1:233" s="30" customFormat="1" x14ac:dyDescent="0.2">
      <c r="A218" s="10" t="s">
        <v>18</v>
      </c>
      <c r="B218" s="15">
        <v>20628</v>
      </c>
      <c r="C218" s="13">
        <v>12950</v>
      </c>
      <c r="D218" s="19">
        <v>7678</v>
      </c>
      <c r="E218" s="15">
        <v>4833</v>
      </c>
      <c r="F218" s="54">
        <v>1136</v>
      </c>
      <c r="G218" s="15">
        <v>1570</v>
      </c>
      <c r="H218" s="54">
        <v>548</v>
      </c>
      <c r="I218" s="54">
        <v>834</v>
      </c>
      <c r="J218" s="13">
        <v>1284</v>
      </c>
      <c r="K218" s="19">
        <f t="shared" ref="K218:K220" si="23">E218+F218-J218</f>
        <v>4685</v>
      </c>
      <c r="L218" s="12">
        <f t="shared" ref="L218:L220" si="24">K218+D218</f>
        <v>12363</v>
      </c>
      <c r="M218" s="54">
        <v>11308</v>
      </c>
      <c r="N218" s="54">
        <v>5006</v>
      </c>
      <c r="O218" s="12">
        <f t="shared" ref="O218:O220" si="25">L218+(M218-N218)</f>
        <v>18665</v>
      </c>
      <c r="P218" s="46"/>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row>
    <row r="219" spans="1:233" customFormat="1" x14ac:dyDescent="0.2">
      <c r="A219" s="10" t="s">
        <v>15</v>
      </c>
      <c r="B219" s="15">
        <v>18625</v>
      </c>
      <c r="C219" s="13">
        <v>13900</v>
      </c>
      <c r="D219" s="19">
        <v>4725</v>
      </c>
      <c r="E219" s="15">
        <v>4014</v>
      </c>
      <c r="F219" s="54">
        <v>4056</v>
      </c>
      <c r="G219" s="15">
        <v>1490</v>
      </c>
      <c r="H219" s="54">
        <v>524</v>
      </c>
      <c r="I219" s="54">
        <v>870</v>
      </c>
      <c r="J219" s="13">
        <v>1144</v>
      </c>
      <c r="K219" s="19">
        <f t="shared" si="23"/>
        <v>6926</v>
      </c>
      <c r="L219" s="12">
        <f t="shared" si="24"/>
        <v>11651</v>
      </c>
      <c r="M219" s="54">
        <v>11646</v>
      </c>
      <c r="N219" s="54">
        <v>5392</v>
      </c>
      <c r="O219" s="12">
        <f t="shared" si="25"/>
        <v>17905</v>
      </c>
      <c r="P219" s="46"/>
    </row>
    <row r="220" spans="1:233" customFormat="1" ht="13.5" thickBot="1" x14ac:dyDescent="0.25">
      <c r="A220" s="10" t="s">
        <v>16</v>
      </c>
      <c r="B220" s="15">
        <v>21947</v>
      </c>
      <c r="C220" s="13">
        <v>17270</v>
      </c>
      <c r="D220" s="19">
        <v>4677</v>
      </c>
      <c r="E220" s="15">
        <v>5593</v>
      </c>
      <c r="F220" s="54">
        <v>5778</v>
      </c>
      <c r="G220" s="15">
        <v>1665</v>
      </c>
      <c r="H220" s="54">
        <v>560</v>
      </c>
      <c r="I220" s="54">
        <v>1506</v>
      </c>
      <c r="J220" s="13">
        <v>719</v>
      </c>
      <c r="K220" s="19">
        <f t="shared" si="23"/>
        <v>10652</v>
      </c>
      <c r="L220" s="12">
        <f t="shared" si="24"/>
        <v>15329</v>
      </c>
      <c r="M220" s="54">
        <v>12617</v>
      </c>
      <c r="N220" s="54">
        <v>4811</v>
      </c>
      <c r="O220" s="12">
        <f t="shared" si="25"/>
        <v>23135</v>
      </c>
      <c r="P220" s="46"/>
    </row>
    <row r="221" spans="1:233" customFormat="1" ht="13.5" thickBot="1" x14ac:dyDescent="0.25">
      <c r="A221" s="38" t="s">
        <v>1</v>
      </c>
      <c r="B221" s="44">
        <f t="shared" ref="B221:O221" si="26">SUM(B217:B220)</f>
        <v>95656</v>
      </c>
      <c r="C221" s="40">
        <f t="shared" si="26"/>
        <v>61847</v>
      </c>
      <c r="D221" s="41">
        <f t="shared" si="26"/>
        <v>33809</v>
      </c>
      <c r="E221" s="44">
        <f t="shared" si="26"/>
        <v>20153</v>
      </c>
      <c r="F221" s="39">
        <f t="shared" si="26"/>
        <v>13597</v>
      </c>
      <c r="G221" s="44">
        <f t="shared" si="26"/>
        <v>7108</v>
      </c>
      <c r="H221" s="39">
        <f t="shared" si="26"/>
        <v>2299</v>
      </c>
      <c r="I221" s="39">
        <f t="shared" si="26"/>
        <v>6125</v>
      </c>
      <c r="J221" s="40">
        <f t="shared" si="26"/>
        <v>3282</v>
      </c>
      <c r="K221" s="41">
        <f t="shared" si="26"/>
        <v>30468</v>
      </c>
      <c r="L221" s="42">
        <f t="shared" si="26"/>
        <v>64277</v>
      </c>
      <c r="M221" s="39">
        <f t="shared" si="26"/>
        <v>47577</v>
      </c>
      <c r="N221" s="39">
        <f t="shared" si="26"/>
        <v>19808</v>
      </c>
      <c r="O221" s="42">
        <f t="shared" si="26"/>
        <v>92046</v>
      </c>
      <c r="P221" s="46"/>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row>
    <row r="222" spans="1:233" customFormat="1" x14ac:dyDescent="0.2">
      <c r="A222" s="8" t="s">
        <v>62</v>
      </c>
      <c r="B222" s="91"/>
      <c r="C222" s="67"/>
      <c r="D222" s="23"/>
      <c r="E222" s="25"/>
      <c r="F222" s="78"/>
      <c r="G222" s="25"/>
      <c r="H222" s="69"/>
      <c r="I222" s="69"/>
      <c r="J222" s="67"/>
      <c r="K222" s="23"/>
      <c r="L222" s="22"/>
      <c r="M222" s="69"/>
      <c r="N222" s="78"/>
      <c r="O222" s="22"/>
      <c r="P222" s="46"/>
    </row>
    <row r="223" spans="1:233" customFormat="1" x14ac:dyDescent="0.2">
      <c r="A223" s="10" t="s">
        <v>17</v>
      </c>
      <c r="B223" s="15">
        <v>26228</v>
      </c>
      <c r="C223" s="13">
        <v>24023</v>
      </c>
      <c r="D223" s="19">
        <v>2205</v>
      </c>
      <c r="E223" s="15">
        <v>6171</v>
      </c>
      <c r="F223" s="54">
        <v>4854</v>
      </c>
      <c r="G223" s="15">
        <v>2654</v>
      </c>
      <c r="H223" s="54">
        <v>675</v>
      </c>
      <c r="I223" s="54">
        <v>1361</v>
      </c>
      <c r="J223" s="13">
        <v>1968</v>
      </c>
      <c r="K223" s="19">
        <f>E223+F223-J223</f>
        <v>9057</v>
      </c>
      <c r="L223" s="12">
        <f>K223+D223</f>
        <v>11262</v>
      </c>
      <c r="M223" s="54">
        <v>12677</v>
      </c>
      <c r="N223" s="54">
        <v>4845</v>
      </c>
      <c r="O223" s="12">
        <f>L223+(M223-N223)</f>
        <v>19094</v>
      </c>
      <c r="P223" s="46"/>
    </row>
    <row r="224" spans="1:233" s="30" customFormat="1" x14ac:dyDescent="0.2">
      <c r="A224" s="10" t="s">
        <v>18</v>
      </c>
      <c r="B224" s="15">
        <v>15614</v>
      </c>
      <c r="C224" s="13">
        <v>13579</v>
      </c>
      <c r="D224" s="19">
        <v>2035</v>
      </c>
      <c r="E224" s="15">
        <v>5088</v>
      </c>
      <c r="F224" s="54">
        <v>2632</v>
      </c>
      <c r="G224" s="15">
        <v>1552</v>
      </c>
      <c r="H224" s="54">
        <v>541</v>
      </c>
      <c r="I224" s="54">
        <v>618</v>
      </c>
      <c r="J224" s="13">
        <v>1475</v>
      </c>
      <c r="K224" s="19">
        <f t="shared" ref="K224:K226" si="27">E224+F224-J224</f>
        <v>6245</v>
      </c>
      <c r="L224" s="12">
        <f t="shared" ref="L224:L226" si="28">K224+D224</f>
        <v>8280</v>
      </c>
      <c r="M224" s="54">
        <v>12099</v>
      </c>
      <c r="N224" s="54">
        <v>5159</v>
      </c>
      <c r="O224" s="12">
        <f t="shared" ref="O224:O226" si="29">L224+(M224-N224)</f>
        <v>15220</v>
      </c>
      <c r="P224" s="46"/>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row>
    <row r="225" spans="1:233" customFormat="1" x14ac:dyDescent="0.2">
      <c r="A225" s="10" t="s">
        <v>15</v>
      </c>
      <c r="B225" s="15">
        <v>18572</v>
      </c>
      <c r="C225" s="13">
        <v>14710</v>
      </c>
      <c r="D225" s="19">
        <v>3862</v>
      </c>
      <c r="E225" s="15">
        <v>5352</v>
      </c>
      <c r="F225" s="54">
        <v>4063</v>
      </c>
      <c r="G225" s="15">
        <v>1571</v>
      </c>
      <c r="H225" s="54">
        <v>525</v>
      </c>
      <c r="I225" s="54">
        <v>595</v>
      </c>
      <c r="J225" s="13">
        <v>1501</v>
      </c>
      <c r="K225" s="19">
        <f t="shared" si="27"/>
        <v>7914</v>
      </c>
      <c r="L225" s="12">
        <f t="shared" si="28"/>
        <v>11776</v>
      </c>
      <c r="M225" s="54">
        <v>12111</v>
      </c>
      <c r="N225" s="54">
        <v>5383</v>
      </c>
      <c r="O225" s="12">
        <f t="shared" si="29"/>
        <v>18504</v>
      </c>
      <c r="P225" s="46"/>
    </row>
    <row r="226" spans="1:233" customFormat="1" ht="13.5" thickBot="1" x14ac:dyDescent="0.25">
      <c r="A226" s="10" t="s">
        <v>16</v>
      </c>
      <c r="B226" s="15">
        <v>24023</v>
      </c>
      <c r="C226" s="13">
        <v>16808</v>
      </c>
      <c r="D226" s="19">
        <v>7215</v>
      </c>
      <c r="E226" s="15">
        <v>7198</v>
      </c>
      <c r="F226" s="54">
        <v>7229</v>
      </c>
      <c r="G226" s="15">
        <v>1808</v>
      </c>
      <c r="H226" s="54">
        <v>558</v>
      </c>
      <c r="I226" s="54">
        <v>1060</v>
      </c>
      <c r="J226" s="13">
        <v>1306</v>
      </c>
      <c r="K226" s="19">
        <f t="shared" si="27"/>
        <v>13121</v>
      </c>
      <c r="L226" s="12">
        <f t="shared" si="28"/>
        <v>20336</v>
      </c>
      <c r="M226" s="54">
        <v>13077</v>
      </c>
      <c r="N226" s="54">
        <v>5180</v>
      </c>
      <c r="O226" s="12">
        <f t="shared" si="29"/>
        <v>28233</v>
      </c>
      <c r="P226" s="46"/>
    </row>
    <row r="227" spans="1:233" customFormat="1" ht="13.5" thickBot="1" x14ac:dyDescent="0.25">
      <c r="A227" s="38" t="s">
        <v>1</v>
      </c>
      <c r="B227" s="44">
        <f t="shared" ref="B227:O227" si="30">SUM(B223:B226)</f>
        <v>84437</v>
      </c>
      <c r="C227" s="40">
        <f t="shared" si="30"/>
        <v>69120</v>
      </c>
      <c r="D227" s="41">
        <f t="shared" si="30"/>
        <v>15317</v>
      </c>
      <c r="E227" s="44">
        <f t="shared" si="30"/>
        <v>23809</v>
      </c>
      <c r="F227" s="39">
        <f t="shared" si="30"/>
        <v>18778</v>
      </c>
      <c r="G227" s="44">
        <f t="shared" si="30"/>
        <v>7585</v>
      </c>
      <c r="H227" s="39">
        <f t="shared" si="30"/>
        <v>2299</v>
      </c>
      <c r="I227" s="39">
        <f t="shared" si="30"/>
        <v>3634</v>
      </c>
      <c r="J227" s="40">
        <f t="shared" si="30"/>
        <v>6250</v>
      </c>
      <c r="K227" s="41">
        <f t="shared" si="30"/>
        <v>36337</v>
      </c>
      <c r="L227" s="42">
        <f t="shared" si="30"/>
        <v>51654</v>
      </c>
      <c r="M227" s="39">
        <f t="shared" si="30"/>
        <v>49964</v>
      </c>
      <c r="N227" s="39">
        <f t="shared" si="30"/>
        <v>20567</v>
      </c>
      <c r="O227" s="42">
        <f t="shared" si="30"/>
        <v>81051</v>
      </c>
      <c r="P227" s="46"/>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row>
    <row r="228" spans="1:233" customFormat="1" x14ac:dyDescent="0.2">
      <c r="A228" s="8" t="s">
        <v>63</v>
      </c>
      <c r="B228" s="91"/>
      <c r="C228" s="67"/>
      <c r="D228" s="23"/>
      <c r="E228" s="25"/>
      <c r="F228" s="78"/>
      <c r="G228" s="25"/>
      <c r="H228" s="69"/>
      <c r="I228" s="69"/>
      <c r="J228" s="67"/>
      <c r="K228" s="23"/>
      <c r="L228" s="22"/>
      <c r="M228" s="69"/>
      <c r="N228" s="78"/>
      <c r="O228" s="22"/>
      <c r="P228" s="46"/>
    </row>
    <row r="229" spans="1:233" customFormat="1" x14ac:dyDescent="0.2">
      <c r="A229" s="10" t="s">
        <v>17</v>
      </c>
      <c r="B229" s="15">
        <v>22732</v>
      </c>
      <c r="C229" s="13">
        <v>20075</v>
      </c>
      <c r="D229" s="19">
        <v>2657</v>
      </c>
      <c r="E229" s="15">
        <v>6457</v>
      </c>
      <c r="F229" s="54">
        <v>7769</v>
      </c>
      <c r="G229" s="15">
        <v>2899</v>
      </c>
      <c r="H229" s="54">
        <v>705</v>
      </c>
      <c r="I229" s="54">
        <v>1570</v>
      </c>
      <c r="J229" s="13">
        <v>2034</v>
      </c>
      <c r="K229" s="19">
        <f>E229+F229-J229</f>
        <v>12192</v>
      </c>
      <c r="L229" s="12">
        <f>K229+D229</f>
        <v>14849</v>
      </c>
      <c r="M229" s="54">
        <v>13444</v>
      </c>
      <c r="N229" s="54">
        <v>5018</v>
      </c>
      <c r="O229" s="12">
        <f>L229+(M229-N229)</f>
        <v>23275</v>
      </c>
      <c r="P229" s="46"/>
    </row>
    <row r="230" spans="1:233" s="30" customFormat="1" x14ac:dyDescent="0.2">
      <c r="A230" s="10" t="s">
        <v>18</v>
      </c>
      <c r="B230" s="15">
        <v>15137</v>
      </c>
      <c r="C230" s="13">
        <v>11026</v>
      </c>
      <c r="D230" s="19">
        <v>4111</v>
      </c>
      <c r="E230" s="15">
        <v>5202</v>
      </c>
      <c r="F230" s="54">
        <v>4604</v>
      </c>
      <c r="G230" s="15">
        <v>1768</v>
      </c>
      <c r="H230" s="54">
        <v>563</v>
      </c>
      <c r="I230" s="54">
        <v>688</v>
      </c>
      <c r="J230" s="13">
        <v>1643</v>
      </c>
      <c r="K230" s="19">
        <f t="shared" ref="K230:K232" si="31">E230+F230-J230</f>
        <v>8163</v>
      </c>
      <c r="L230" s="12">
        <f t="shared" ref="L230:L232" si="32">K230+D230</f>
        <v>12274</v>
      </c>
      <c r="M230" s="54">
        <v>12239</v>
      </c>
      <c r="N230" s="54">
        <v>5496</v>
      </c>
      <c r="O230" s="12">
        <f t="shared" ref="O230:O232" si="33">L230+(M230-N230)</f>
        <v>19017</v>
      </c>
      <c r="P230" s="46"/>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row>
    <row r="231" spans="1:233" customFormat="1" x14ac:dyDescent="0.2">
      <c r="A231" s="10" t="s">
        <v>15</v>
      </c>
      <c r="B231" s="15">
        <v>18711</v>
      </c>
      <c r="C231" s="13">
        <v>14026</v>
      </c>
      <c r="D231" s="19">
        <v>4685</v>
      </c>
      <c r="E231" s="15">
        <v>5764</v>
      </c>
      <c r="F231" s="54">
        <v>4495</v>
      </c>
      <c r="G231" s="15">
        <v>1474</v>
      </c>
      <c r="H231" s="54">
        <v>515</v>
      </c>
      <c r="I231" s="54">
        <v>741</v>
      </c>
      <c r="J231" s="13">
        <v>1248</v>
      </c>
      <c r="K231" s="19">
        <f t="shared" si="31"/>
        <v>9011</v>
      </c>
      <c r="L231" s="12">
        <f t="shared" si="32"/>
        <v>13696</v>
      </c>
      <c r="M231" s="54">
        <v>12309</v>
      </c>
      <c r="N231" s="54">
        <v>5441</v>
      </c>
      <c r="O231" s="12">
        <f t="shared" si="33"/>
        <v>20564</v>
      </c>
      <c r="P231" s="46"/>
    </row>
    <row r="232" spans="1:233" customFormat="1" ht="13.5" thickBot="1" x14ac:dyDescent="0.25">
      <c r="A232" s="10" t="s">
        <v>16</v>
      </c>
      <c r="B232" s="15">
        <v>18658</v>
      </c>
      <c r="C232" s="13">
        <v>16927</v>
      </c>
      <c r="D232" s="19">
        <v>1731</v>
      </c>
      <c r="E232" s="15">
        <v>7740</v>
      </c>
      <c r="F232" s="54">
        <v>2735</v>
      </c>
      <c r="G232" s="15">
        <v>1527</v>
      </c>
      <c r="H232" s="54">
        <v>517</v>
      </c>
      <c r="I232" s="54">
        <v>1217</v>
      </c>
      <c r="J232" s="13">
        <v>827</v>
      </c>
      <c r="K232" s="19">
        <f t="shared" si="31"/>
        <v>9648</v>
      </c>
      <c r="L232" s="12">
        <f t="shared" si="32"/>
        <v>11379</v>
      </c>
      <c r="M232" s="54">
        <v>13326</v>
      </c>
      <c r="N232" s="54">
        <v>5097</v>
      </c>
      <c r="O232" s="12">
        <f t="shared" si="33"/>
        <v>19608</v>
      </c>
      <c r="P232" s="46"/>
    </row>
    <row r="233" spans="1:233" customFormat="1" ht="13.5" thickBot="1" x14ac:dyDescent="0.25">
      <c r="A233" s="38" t="s">
        <v>1</v>
      </c>
      <c r="B233" s="44">
        <f t="shared" ref="B233:O233" si="34">SUM(B229:B232)</f>
        <v>75238</v>
      </c>
      <c r="C233" s="40">
        <f t="shared" si="34"/>
        <v>62054</v>
      </c>
      <c r="D233" s="41">
        <f t="shared" si="34"/>
        <v>13184</v>
      </c>
      <c r="E233" s="44">
        <f t="shared" si="34"/>
        <v>25163</v>
      </c>
      <c r="F233" s="39">
        <f t="shared" si="34"/>
        <v>19603</v>
      </c>
      <c r="G233" s="44">
        <f t="shared" si="34"/>
        <v>7668</v>
      </c>
      <c r="H233" s="39">
        <f t="shared" si="34"/>
        <v>2300</v>
      </c>
      <c r="I233" s="39">
        <f t="shared" si="34"/>
        <v>4216</v>
      </c>
      <c r="J233" s="40">
        <f t="shared" si="34"/>
        <v>5752</v>
      </c>
      <c r="K233" s="41">
        <f t="shared" si="34"/>
        <v>39014</v>
      </c>
      <c r="L233" s="42">
        <f t="shared" si="34"/>
        <v>52198</v>
      </c>
      <c r="M233" s="39">
        <f t="shared" si="34"/>
        <v>51318</v>
      </c>
      <c r="N233" s="39">
        <f t="shared" si="34"/>
        <v>21052</v>
      </c>
      <c r="O233" s="42">
        <f t="shared" si="34"/>
        <v>82464</v>
      </c>
      <c r="P233" s="46"/>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row>
    <row r="234" spans="1:233" customFormat="1" x14ac:dyDescent="0.2">
      <c r="A234" s="8" t="s">
        <v>64</v>
      </c>
      <c r="B234" s="91"/>
      <c r="C234" s="67"/>
      <c r="D234" s="23"/>
      <c r="E234" s="25"/>
      <c r="F234" s="78"/>
      <c r="G234" s="25"/>
      <c r="H234" s="69"/>
      <c r="I234" s="69"/>
      <c r="J234" s="67"/>
      <c r="K234" s="23"/>
      <c r="L234" s="47"/>
      <c r="M234" s="69"/>
      <c r="N234" s="78"/>
      <c r="O234" s="22"/>
      <c r="P234" s="46"/>
    </row>
    <row r="235" spans="1:233" customFormat="1" x14ac:dyDescent="0.2">
      <c r="A235" s="10" t="s">
        <v>17</v>
      </c>
      <c r="B235" s="15">
        <v>16263</v>
      </c>
      <c r="C235" s="13">
        <v>18283</v>
      </c>
      <c r="D235" s="19">
        <v>-2020</v>
      </c>
      <c r="E235" s="15">
        <v>7588</v>
      </c>
      <c r="F235" s="54">
        <v>2268</v>
      </c>
      <c r="G235" s="15">
        <v>2311</v>
      </c>
      <c r="H235" s="54">
        <v>655</v>
      </c>
      <c r="I235" s="54">
        <v>1460</v>
      </c>
      <c r="J235" s="13">
        <v>1506</v>
      </c>
      <c r="K235" s="19">
        <f>E235+F235-J235</f>
        <v>8350</v>
      </c>
      <c r="L235" s="12">
        <f>K235+D235</f>
        <v>6330</v>
      </c>
      <c r="M235" s="54">
        <v>13701</v>
      </c>
      <c r="N235" s="54">
        <v>4892</v>
      </c>
      <c r="O235" s="12">
        <f>L235+(M235-N235)</f>
        <v>15139</v>
      </c>
      <c r="P235" s="46"/>
    </row>
    <row r="236" spans="1:233" s="30" customFormat="1" x14ac:dyDescent="0.2">
      <c r="A236" s="10" t="s">
        <v>18</v>
      </c>
      <c r="B236" s="15">
        <v>9436</v>
      </c>
      <c r="C236" s="13">
        <v>11638</v>
      </c>
      <c r="D236" s="19">
        <v>-2202</v>
      </c>
      <c r="E236" s="15">
        <v>5932</v>
      </c>
      <c r="F236" s="54">
        <v>-1461</v>
      </c>
      <c r="G236" s="15">
        <v>1444</v>
      </c>
      <c r="H236" s="54">
        <v>552</v>
      </c>
      <c r="I236" s="54">
        <v>701</v>
      </c>
      <c r="J236" s="13">
        <v>1295</v>
      </c>
      <c r="K236" s="19">
        <f t="shared" ref="K236:K238" si="35">E236+F236-J236</f>
        <v>3176</v>
      </c>
      <c r="L236" s="12">
        <f t="shared" ref="L236:L238" si="36">K236+D236</f>
        <v>974</v>
      </c>
      <c r="M236" s="54">
        <v>12405</v>
      </c>
      <c r="N236" s="54">
        <v>5576</v>
      </c>
      <c r="O236" s="12">
        <f t="shared" ref="O236:O238" si="37">L236+(M236-N236)</f>
        <v>7803</v>
      </c>
      <c r="P236" s="4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row>
    <row r="237" spans="1:233" customFormat="1" x14ac:dyDescent="0.2">
      <c r="A237" s="10" t="s">
        <v>15</v>
      </c>
      <c r="B237" s="15">
        <v>15008</v>
      </c>
      <c r="C237" s="13">
        <v>14860</v>
      </c>
      <c r="D237" s="19">
        <v>148</v>
      </c>
      <c r="E237" s="15">
        <v>6765</v>
      </c>
      <c r="F237" s="54">
        <v>-141</v>
      </c>
      <c r="G237" s="15">
        <v>1450</v>
      </c>
      <c r="H237" s="54">
        <v>531</v>
      </c>
      <c r="I237" s="54">
        <v>668</v>
      </c>
      <c r="J237" s="13">
        <v>1313</v>
      </c>
      <c r="K237" s="19">
        <f t="shared" si="35"/>
        <v>5311</v>
      </c>
      <c r="L237" s="12">
        <f t="shared" si="36"/>
        <v>5459</v>
      </c>
      <c r="M237" s="54">
        <v>12262</v>
      </c>
      <c r="N237" s="54">
        <v>5177</v>
      </c>
      <c r="O237" s="12">
        <f t="shared" si="37"/>
        <v>12544</v>
      </c>
      <c r="P237" s="46"/>
    </row>
    <row r="238" spans="1:233" customFormat="1" ht="13.5" thickBot="1" x14ac:dyDescent="0.25">
      <c r="A238" s="10" t="s">
        <v>16</v>
      </c>
      <c r="B238" s="15">
        <v>17251</v>
      </c>
      <c r="C238" s="13">
        <v>16448</v>
      </c>
      <c r="D238" s="19">
        <v>803</v>
      </c>
      <c r="E238" s="15">
        <v>9732</v>
      </c>
      <c r="F238" s="54">
        <v>-647</v>
      </c>
      <c r="G238" s="15">
        <v>1731</v>
      </c>
      <c r="H238" s="54">
        <v>562</v>
      </c>
      <c r="I238" s="54">
        <v>1211</v>
      </c>
      <c r="J238" s="13">
        <v>1082</v>
      </c>
      <c r="K238" s="19">
        <f t="shared" si="35"/>
        <v>8003</v>
      </c>
      <c r="L238" s="12">
        <f t="shared" si="36"/>
        <v>8806</v>
      </c>
      <c r="M238" s="54">
        <v>13169</v>
      </c>
      <c r="N238" s="54">
        <v>5038</v>
      </c>
      <c r="O238" s="12">
        <f t="shared" si="37"/>
        <v>16937</v>
      </c>
      <c r="P238" s="46"/>
    </row>
    <row r="239" spans="1:233" customFormat="1" ht="13.5" thickBot="1" x14ac:dyDescent="0.25">
      <c r="A239" s="38" t="s">
        <v>1</v>
      </c>
      <c r="B239" s="44">
        <f t="shared" ref="B239:O239" si="38">SUM(B235:B238)</f>
        <v>57958</v>
      </c>
      <c r="C239" s="40">
        <f t="shared" si="38"/>
        <v>61229</v>
      </c>
      <c r="D239" s="41">
        <f t="shared" si="38"/>
        <v>-3271</v>
      </c>
      <c r="E239" s="44">
        <f t="shared" si="38"/>
        <v>30017</v>
      </c>
      <c r="F239" s="39">
        <f t="shared" si="38"/>
        <v>19</v>
      </c>
      <c r="G239" s="44">
        <f t="shared" si="38"/>
        <v>6936</v>
      </c>
      <c r="H239" s="39">
        <f t="shared" si="38"/>
        <v>2300</v>
      </c>
      <c r="I239" s="39">
        <f t="shared" si="38"/>
        <v>4040</v>
      </c>
      <c r="J239" s="40">
        <f t="shared" si="38"/>
        <v>5196</v>
      </c>
      <c r="K239" s="41">
        <f t="shared" si="38"/>
        <v>24840</v>
      </c>
      <c r="L239" s="42">
        <f t="shared" si="38"/>
        <v>21569</v>
      </c>
      <c r="M239" s="39">
        <f t="shared" si="38"/>
        <v>51537</v>
      </c>
      <c r="N239" s="39">
        <f t="shared" si="38"/>
        <v>20683</v>
      </c>
      <c r="O239" s="42">
        <f t="shared" si="38"/>
        <v>52423</v>
      </c>
      <c r="P239" s="46"/>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row>
    <row r="240" spans="1:233" customFormat="1" x14ac:dyDescent="0.2">
      <c r="A240" s="8" t="s">
        <v>65</v>
      </c>
      <c r="B240" s="91"/>
      <c r="C240" s="26"/>
      <c r="D240" s="23"/>
      <c r="E240" s="25"/>
      <c r="F240" s="78"/>
      <c r="G240" s="25"/>
      <c r="H240" s="69"/>
      <c r="I240" s="69"/>
      <c r="J240" s="67"/>
      <c r="K240" s="23"/>
      <c r="L240" s="22"/>
      <c r="M240" s="69"/>
      <c r="N240" s="78"/>
      <c r="O240" s="22"/>
      <c r="P240" s="46"/>
    </row>
    <row r="241" spans="1:233" customFormat="1" x14ac:dyDescent="0.2">
      <c r="A241" s="10" t="s">
        <v>17</v>
      </c>
      <c r="B241" s="15">
        <v>16766</v>
      </c>
      <c r="C241" s="17">
        <v>16767</v>
      </c>
      <c r="D241" s="19">
        <v>-1</v>
      </c>
      <c r="E241" s="18">
        <v>9485</v>
      </c>
      <c r="F241" s="65">
        <v>-1794</v>
      </c>
      <c r="G241" s="18">
        <v>2169</v>
      </c>
      <c r="H241" s="65">
        <v>658</v>
      </c>
      <c r="I241" s="65">
        <v>2002</v>
      </c>
      <c r="J241" s="17">
        <v>825</v>
      </c>
      <c r="K241" s="19">
        <f>E241+F241-J241</f>
        <v>6866</v>
      </c>
      <c r="L241" s="12">
        <f>K241+D241</f>
        <v>6865</v>
      </c>
      <c r="M241" s="65">
        <v>13218</v>
      </c>
      <c r="N241" s="65">
        <v>5121</v>
      </c>
      <c r="O241" s="12">
        <f>L241+(M241-N241)</f>
        <v>14962</v>
      </c>
      <c r="P241" s="46"/>
    </row>
    <row r="242" spans="1:233" s="30" customFormat="1" x14ac:dyDescent="0.2">
      <c r="A242" s="10" t="s">
        <v>18</v>
      </c>
      <c r="B242" s="18">
        <v>12428</v>
      </c>
      <c r="C242" s="17">
        <v>11098</v>
      </c>
      <c r="D242" s="19">
        <v>1330</v>
      </c>
      <c r="E242" s="18">
        <v>6675</v>
      </c>
      <c r="F242" s="65">
        <v>-6587</v>
      </c>
      <c r="G242" s="18">
        <v>1530</v>
      </c>
      <c r="H242" s="65">
        <v>544</v>
      </c>
      <c r="I242" s="65">
        <v>907</v>
      </c>
      <c r="J242" s="17">
        <v>1167</v>
      </c>
      <c r="K242" s="19">
        <f t="shared" ref="K242:K244" si="39">E242+F242-J242</f>
        <v>-1079</v>
      </c>
      <c r="L242" s="12">
        <f t="shared" ref="L242:L244" si="40">K242+D242</f>
        <v>251</v>
      </c>
      <c r="M242" s="65">
        <v>12221</v>
      </c>
      <c r="N242" s="65">
        <v>5454</v>
      </c>
      <c r="O242" s="12">
        <f t="shared" ref="O242:O244" si="41">L242+(M242-N242)</f>
        <v>7018</v>
      </c>
      <c r="P242" s="46"/>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row>
    <row r="243" spans="1:233" customFormat="1" ht="15.75" customHeight="1" x14ac:dyDescent="0.2">
      <c r="A243" s="10" t="s">
        <v>15</v>
      </c>
      <c r="B243" s="15">
        <v>15768</v>
      </c>
      <c r="C243" s="13">
        <v>12608</v>
      </c>
      <c r="D243" s="19">
        <v>3160</v>
      </c>
      <c r="E243" s="15">
        <v>5917</v>
      </c>
      <c r="F243" s="54">
        <v>-220</v>
      </c>
      <c r="G243" s="15">
        <v>1617</v>
      </c>
      <c r="H243" s="54">
        <v>545</v>
      </c>
      <c r="I243" s="54">
        <v>878</v>
      </c>
      <c r="J243" s="13">
        <v>1284</v>
      </c>
      <c r="K243" s="19">
        <f t="shared" si="39"/>
        <v>4413</v>
      </c>
      <c r="L243" s="12">
        <f t="shared" si="40"/>
        <v>7573</v>
      </c>
      <c r="M243" s="54">
        <v>12208</v>
      </c>
      <c r="N243" s="54">
        <v>5594</v>
      </c>
      <c r="O243" s="12">
        <f t="shared" si="41"/>
        <v>14187</v>
      </c>
      <c r="P243" s="46"/>
    </row>
    <row r="244" spans="1:233" customFormat="1" ht="13.5" thickBot="1" x14ac:dyDescent="0.25">
      <c r="A244" s="10" t="s">
        <v>16</v>
      </c>
      <c r="B244" s="15">
        <v>19013</v>
      </c>
      <c r="C244" s="13">
        <v>15059</v>
      </c>
      <c r="D244" s="19">
        <v>3954</v>
      </c>
      <c r="E244" s="15">
        <v>8387</v>
      </c>
      <c r="F244" s="54">
        <v>1480</v>
      </c>
      <c r="G244" s="15">
        <v>1485</v>
      </c>
      <c r="H244" s="54">
        <v>552</v>
      </c>
      <c r="I244" s="54">
        <v>1627</v>
      </c>
      <c r="J244" s="13">
        <v>410</v>
      </c>
      <c r="K244" s="19">
        <f t="shared" si="39"/>
        <v>9457</v>
      </c>
      <c r="L244" s="12">
        <f t="shared" si="40"/>
        <v>13411</v>
      </c>
      <c r="M244" s="54">
        <v>13214</v>
      </c>
      <c r="N244" s="54">
        <v>5177</v>
      </c>
      <c r="O244" s="12">
        <f t="shared" si="41"/>
        <v>21448</v>
      </c>
      <c r="P244" s="46"/>
    </row>
    <row r="245" spans="1:233" customFormat="1" ht="13.5" thickBot="1" x14ac:dyDescent="0.25">
      <c r="A245" s="38" t="s">
        <v>1</v>
      </c>
      <c r="B245" s="44">
        <f t="shared" ref="B245:O245" si="42">SUM(B241:B244)</f>
        <v>63975</v>
      </c>
      <c r="C245" s="40">
        <f t="shared" si="42"/>
        <v>55532</v>
      </c>
      <c r="D245" s="41">
        <f t="shared" si="42"/>
        <v>8443</v>
      </c>
      <c r="E245" s="44">
        <f t="shared" si="42"/>
        <v>30464</v>
      </c>
      <c r="F245" s="39">
        <f t="shared" si="42"/>
        <v>-7121</v>
      </c>
      <c r="G245" s="44">
        <f t="shared" si="42"/>
        <v>6801</v>
      </c>
      <c r="H245" s="39">
        <f t="shared" si="42"/>
        <v>2299</v>
      </c>
      <c r="I245" s="39">
        <f t="shared" si="42"/>
        <v>5414</v>
      </c>
      <c r="J245" s="40">
        <f t="shared" si="42"/>
        <v>3686</v>
      </c>
      <c r="K245" s="41">
        <f t="shared" si="42"/>
        <v>19657</v>
      </c>
      <c r="L245" s="42">
        <f t="shared" si="42"/>
        <v>28100</v>
      </c>
      <c r="M245" s="39">
        <f t="shared" si="42"/>
        <v>50861</v>
      </c>
      <c r="N245" s="39">
        <f t="shared" si="42"/>
        <v>21346</v>
      </c>
      <c r="O245" s="42">
        <f t="shared" si="42"/>
        <v>57615</v>
      </c>
      <c r="P245" s="46"/>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row>
    <row r="246" spans="1:233" customFormat="1" x14ac:dyDescent="0.2">
      <c r="A246" s="8" t="s">
        <v>66</v>
      </c>
      <c r="B246" s="91"/>
      <c r="C246" s="26"/>
      <c r="D246" s="23"/>
      <c r="E246" s="25"/>
      <c r="F246" s="78"/>
      <c r="G246" s="25"/>
      <c r="H246" s="69"/>
      <c r="I246" s="69"/>
      <c r="J246" s="67"/>
      <c r="K246" s="66"/>
      <c r="L246" s="22"/>
      <c r="M246" s="69"/>
      <c r="N246" s="78"/>
      <c r="O246" s="22"/>
      <c r="P246" s="46"/>
    </row>
    <row r="247" spans="1:233" x14ac:dyDescent="0.2">
      <c r="A247" s="10" t="s">
        <v>17</v>
      </c>
      <c r="B247" s="94">
        <v>22147</v>
      </c>
      <c r="C247" s="60">
        <v>18189</v>
      </c>
      <c r="D247" s="59">
        <v>3958</v>
      </c>
      <c r="E247" s="94">
        <v>8971</v>
      </c>
      <c r="F247" s="70">
        <v>1597</v>
      </c>
      <c r="G247" s="94">
        <v>3128</v>
      </c>
      <c r="H247" s="97">
        <v>655</v>
      </c>
      <c r="I247" s="70">
        <v>1886</v>
      </c>
      <c r="J247" s="58">
        <v>1897</v>
      </c>
      <c r="K247" s="19">
        <f>E247+F247-J247</f>
        <v>8671</v>
      </c>
      <c r="L247" s="12">
        <f>K247+D247</f>
        <v>12629</v>
      </c>
      <c r="M247" s="70">
        <v>13410</v>
      </c>
      <c r="N247" s="70">
        <v>5123</v>
      </c>
      <c r="O247" s="12">
        <f>L247+(M247-N247)</f>
        <v>20916</v>
      </c>
      <c r="P247" s="46"/>
    </row>
    <row r="248" spans="1:233" s="30" customFormat="1" x14ac:dyDescent="0.2">
      <c r="A248" s="10" t="s">
        <v>18</v>
      </c>
      <c r="B248" s="15">
        <v>15797</v>
      </c>
      <c r="C248" s="55">
        <v>10901</v>
      </c>
      <c r="D248" s="19">
        <v>4896</v>
      </c>
      <c r="E248" s="15">
        <v>7689</v>
      </c>
      <c r="F248" s="54">
        <v>1513</v>
      </c>
      <c r="G248" s="15">
        <v>1666</v>
      </c>
      <c r="H248" s="85">
        <v>532</v>
      </c>
      <c r="I248" s="54">
        <v>808</v>
      </c>
      <c r="J248" s="13">
        <v>1390</v>
      </c>
      <c r="K248" s="19">
        <f t="shared" ref="K248:K250" si="43">E248+F248-J248</f>
        <v>7812</v>
      </c>
      <c r="L248" s="12">
        <f t="shared" ref="L248:L250" si="44">K248+D248</f>
        <v>12708</v>
      </c>
      <c r="M248" s="54">
        <v>12231</v>
      </c>
      <c r="N248" s="54">
        <v>5374</v>
      </c>
      <c r="O248" s="12">
        <f t="shared" ref="O248:O250" si="45">L248+(M248-N248)</f>
        <v>19565</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row>
    <row r="249" spans="1:233" customFormat="1" x14ac:dyDescent="0.2">
      <c r="A249" s="10" t="s">
        <v>15</v>
      </c>
      <c r="B249" s="15">
        <v>22632</v>
      </c>
      <c r="C249" s="56">
        <v>12201</v>
      </c>
      <c r="D249" s="19">
        <v>10431</v>
      </c>
      <c r="E249" s="18">
        <v>7518</v>
      </c>
      <c r="F249" s="54">
        <v>1585</v>
      </c>
      <c r="G249" s="18">
        <v>1654</v>
      </c>
      <c r="H249" s="92">
        <v>517</v>
      </c>
      <c r="I249" s="65">
        <v>801</v>
      </c>
      <c r="J249" s="17">
        <v>1370</v>
      </c>
      <c r="K249" s="19">
        <f t="shared" si="43"/>
        <v>7733</v>
      </c>
      <c r="L249" s="12">
        <f t="shared" si="44"/>
        <v>18164</v>
      </c>
      <c r="M249" s="54">
        <v>12410</v>
      </c>
      <c r="N249" s="54">
        <v>5720</v>
      </c>
      <c r="O249" s="12">
        <f t="shared" si="45"/>
        <v>24854</v>
      </c>
    </row>
    <row r="250" spans="1:233" customFormat="1" ht="13.5" thickBot="1" x14ac:dyDescent="0.25">
      <c r="A250" s="10" t="s">
        <v>16</v>
      </c>
      <c r="B250" s="18">
        <v>26008</v>
      </c>
      <c r="C250" s="56">
        <v>17641</v>
      </c>
      <c r="D250" s="19">
        <v>8367</v>
      </c>
      <c r="E250" s="18">
        <v>10385</v>
      </c>
      <c r="F250" s="65">
        <v>3141</v>
      </c>
      <c r="G250" s="18">
        <v>1777</v>
      </c>
      <c r="H250" s="92">
        <v>516</v>
      </c>
      <c r="I250" s="65">
        <v>1486</v>
      </c>
      <c r="J250" s="17">
        <v>807</v>
      </c>
      <c r="K250" s="19">
        <f t="shared" si="43"/>
        <v>12719</v>
      </c>
      <c r="L250" s="12">
        <f t="shared" si="44"/>
        <v>21086</v>
      </c>
      <c r="M250" s="54">
        <v>13290</v>
      </c>
      <c r="N250" s="54">
        <v>5336</v>
      </c>
      <c r="O250" s="12">
        <f t="shared" si="45"/>
        <v>29040</v>
      </c>
    </row>
    <row r="251" spans="1:233" customFormat="1" ht="13.5" thickBot="1" x14ac:dyDescent="0.25">
      <c r="A251" s="38" t="s">
        <v>1</v>
      </c>
      <c r="B251" s="44">
        <f t="shared" ref="B251:O251" si="46">SUM(B247:B250)</f>
        <v>86584</v>
      </c>
      <c r="C251" s="40">
        <f t="shared" si="46"/>
        <v>58932</v>
      </c>
      <c r="D251" s="41">
        <f t="shared" si="46"/>
        <v>27652</v>
      </c>
      <c r="E251" s="44">
        <f t="shared" si="46"/>
        <v>34563</v>
      </c>
      <c r="F251" s="39">
        <f t="shared" si="46"/>
        <v>7836</v>
      </c>
      <c r="G251" s="44">
        <f t="shared" si="46"/>
        <v>8225</v>
      </c>
      <c r="H251" s="39">
        <f t="shared" si="46"/>
        <v>2220</v>
      </c>
      <c r="I251" s="39">
        <f t="shared" si="46"/>
        <v>4981</v>
      </c>
      <c r="J251" s="40">
        <f t="shared" si="46"/>
        <v>5464</v>
      </c>
      <c r="K251" s="41">
        <f t="shared" si="46"/>
        <v>36935</v>
      </c>
      <c r="L251" s="42">
        <f t="shared" si="46"/>
        <v>64587</v>
      </c>
      <c r="M251" s="39">
        <f t="shared" si="46"/>
        <v>51341</v>
      </c>
      <c r="N251" s="39">
        <f t="shared" si="46"/>
        <v>21553</v>
      </c>
      <c r="O251" s="42">
        <f t="shared" si="46"/>
        <v>94375</v>
      </c>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row>
    <row r="252" spans="1:233" customFormat="1" x14ac:dyDescent="0.2">
      <c r="A252" s="8" t="s">
        <v>67</v>
      </c>
      <c r="B252" s="91"/>
      <c r="C252" s="26"/>
      <c r="D252" s="23"/>
      <c r="E252" s="25"/>
      <c r="F252" s="78"/>
      <c r="G252" s="25"/>
      <c r="H252" s="69"/>
      <c r="I252" s="69"/>
      <c r="J252" s="67"/>
      <c r="K252" s="66"/>
      <c r="L252" s="22"/>
      <c r="M252" s="69"/>
      <c r="N252" s="78"/>
      <c r="O252" s="22"/>
    </row>
    <row r="253" spans="1:233" customFormat="1" x14ac:dyDescent="0.2">
      <c r="A253" s="10" t="s">
        <v>17</v>
      </c>
      <c r="B253" s="72">
        <v>25552</v>
      </c>
      <c r="C253" s="55">
        <v>15767</v>
      </c>
      <c r="D253" s="19">
        <v>9785</v>
      </c>
      <c r="E253" s="15">
        <v>9082</v>
      </c>
      <c r="F253" s="54">
        <v>1865</v>
      </c>
      <c r="G253" s="15">
        <v>2875</v>
      </c>
      <c r="H253" s="85">
        <v>640</v>
      </c>
      <c r="I253" s="54">
        <v>2007</v>
      </c>
      <c r="J253" s="13">
        <v>1508</v>
      </c>
      <c r="K253" s="19">
        <f>E253+F253-J253</f>
        <v>9439</v>
      </c>
      <c r="L253" s="12">
        <f>K253+D253</f>
        <v>19224</v>
      </c>
      <c r="M253" s="54">
        <v>14059</v>
      </c>
      <c r="N253" s="54">
        <v>5274</v>
      </c>
      <c r="O253" s="12">
        <f>L253+(M253-N253)</f>
        <v>28009</v>
      </c>
    </row>
    <row r="254" spans="1:233" s="30" customFormat="1" x14ac:dyDescent="0.2">
      <c r="A254" s="10" t="s">
        <v>18</v>
      </c>
      <c r="B254" s="72">
        <v>15730</v>
      </c>
      <c r="C254" s="55">
        <v>8026</v>
      </c>
      <c r="D254" s="19">
        <v>7704</v>
      </c>
      <c r="E254" s="15">
        <v>9107</v>
      </c>
      <c r="F254" s="54">
        <v>-360</v>
      </c>
      <c r="G254" s="15">
        <v>1502</v>
      </c>
      <c r="H254" s="85">
        <v>516</v>
      </c>
      <c r="I254" s="54">
        <v>757</v>
      </c>
      <c r="J254" s="13">
        <v>1261</v>
      </c>
      <c r="K254" s="19">
        <f t="shared" ref="K254:K256" si="47">E254+F254-J254</f>
        <v>7486</v>
      </c>
      <c r="L254" s="12">
        <f t="shared" ref="L254:L256" si="48">K254+D254</f>
        <v>15190</v>
      </c>
      <c r="M254" s="54">
        <v>12890</v>
      </c>
      <c r="N254" s="54">
        <v>5675</v>
      </c>
      <c r="O254" s="12">
        <f t="shared" ref="O254:O256" si="49">L254+(M254-N254)</f>
        <v>22405</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row>
    <row r="255" spans="1:233" customFormat="1" x14ac:dyDescent="0.2">
      <c r="A255" s="10" t="s">
        <v>15</v>
      </c>
      <c r="B255" s="72">
        <v>21438</v>
      </c>
      <c r="C255" s="56">
        <v>11692</v>
      </c>
      <c r="D255" s="19">
        <v>9746</v>
      </c>
      <c r="E255" s="18">
        <v>8093</v>
      </c>
      <c r="F255" s="54">
        <v>5274</v>
      </c>
      <c r="G255" s="18">
        <v>1569</v>
      </c>
      <c r="H255" s="92">
        <v>533</v>
      </c>
      <c r="I255" s="65">
        <v>752</v>
      </c>
      <c r="J255" s="17">
        <v>1350</v>
      </c>
      <c r="K255" s="19">
        <f t="shared" si="47"/>
        <v>12017</v>
      </c>
      <c r="L255" s="12">
        <f t="shared" si="48"/>
        <v>21763</v>
      </c>
      <c r="M255" s="54">
        <v>12676</v>
      </c>
      <c r="N255" s="54">
        <v>5937</v>
      </c>
      <c r="O255" s="12">
        <f t="shared" si="49"/>
        <v>28502</v>
      </c>
    </row>
    <row r="256" spans="1:233" customFormat="1" ht="13.5" thickBot="1" x14ac:dyDescent="0.25">
      <c r="A256" s="10" t="s">
        <v>16</v>
      </c>
      <c r="B256" s="95">
        <v>29833</v>
      </c>
      <c r="C256" s="56">
        <v>18470</v>
      </c>
      <c r="D256" s="19">
        <v>11363</v>
      </c>
      <c r="E256" s="18">
        <v>10583</v>
      </c>
      <c r="F256" s="65">
        <v>7361</v>
      </c>
      <c r="G256" s="18">
        <v>1710</v>
      </c>
      <c r="H256" s="92">
        <v>529</v>
      </c>
      <c r="I256" s="65">
        <v>1428</v>
      </c>
      <c r="J256" s="17">
        <v>811</v>
      </c>
      <c r="K256" s="19">
        <f t="shared" si="47"/>
        <v>17133</v>
      </c>
      <c r="L256" s="12">
        <f t="shared" si="48"/>
        <v>28496</v>
      </c>
      <c r="M256" s="54">
        <v>13463</v>
      </c>
      <c r="N256" s="54">
        <v>5522</v>
      </c>
      <c r="O256" s="12">
        <f t="shared" si="49"/>
        <v>36437</v>
      </c>
    </row>
    <row r="257" spans="1:185" customFormat="1" ht="13.5" thickBot="1" x14ac:dyDescent="0.25">
      <c r="A257" s="38" t="s">
        <v>1</v>
      </c>
      <c r="B257" s="44">
        <f t="shared" ref="B257:O257" si="50">SUM(B253:B256)</f>
        <v>92553</v>
      </c>
      <c r="C257" s="40">
        <f t="shared" si="50"/>
        <v>53955</v>
      </c>
      <c r="D257" s="41">
        <f t="shared" si="50"/>
        <v>38598</v>
      </c>
      <c r="E257" s="44">
        <f t="shared" si="50"/>
        <v>36865</v>
      </c>
      <c r="F257" s="39">
        <f t="shared" si="50"/>
        <v>14140</v>
      </c>
      <c r="G257" s="44">
        <f t="shared" si="50"/>
        <v>7656</v>
      </c>
      <c r="H257" s="39">
        <f t="shared" si="50"/>
        <v>2218</v>
      </c>
      <c r="I257" s="39">
        <f t="shared" si="50"/>
        <v>4944</v>
      </c>
      <c r="J257" s="40">
        <f t="shared" si="50"/>
        <v>4930</v>
      </c>
      <c r="K257" s="41">
        <f t="shared" si="50"/>
        <v>46075</v>
      </c>
      <c r="L257" s="42">
        <f t="shared" si="50"/>
        <v>84673</v>
      </c>
      <c r="M257" s="39">
        <f t="shared" si="50"/>
        <v>53088</v>
      </c>
      <c r="N257" s="39">
        <f t="shared" si="50"/>
        <v>22408</v>
      </c>
      <c r="O257" s="42">
        <f t="shared" si="50"/>
        <v>115353</v>
      </c>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row>
    <row r="258" spans="1:185" customFormat="1" x14ac:dyDescent="0.2">
      <c r="A258" s="8" t="s">
        <v>69</v>
      </c>
      <c r="B258" s="91"/>
      <c r="C258" s="26"/>
      <c r="D258" s="23"/>
      <c r="E258" s="25"/>
      <c r="F258" s="78"/>
      <c r="G258" s="25"/>
      <c r="H258" s="69"/>
      <c r="I258" s="69"/>
      <c r="J258" s="67"/>
      <c r="K258" s="66"/>
      <c r="L258" s="22"/>
      <c r="M258" s="69"/>
      <c r="N258" s="78"/>
      <c r="O258" s="22"/>
    </row>
    <row r="259" spans="1:185" customFormat="1" x14ac:dyDescent="0.2">
      <c r="A259" s="10" t="s">
        <v>17</v>
      </c>
      <c r="B259" s="72">
        <v>25511</v>
      </c>
      <c r="C259" s="55">
        <v>15277</v>
      </c>
      <c r="D259" s="19">
        <v>10234</v>
      </c>
      <c r="E259" s="15">
        <v>9154</v>
      </c>
      <c r="F259" s="54">
        <v>4847</v>
      </c>
      <c r="G259" s="15">
        <v>2451</v>
      </c>
      <c r="H259" s="85">
        <v>623</v>
      </c>
      <c r="I259" s="54">
        <v>2282</v>
      </c>
      <c r="J259" s="13">
        <v>792</v>
      </c>
      <c r="K259" s="19">
        <f>E259+F259-J259</f>
        <v>13209</v>
      </c>
      <c r="L259" s="12">
        <f>K259+D259</f>
        <v>23443</v>
      </c>
      <c r="M259" s="54">
        <v>14099</v>
      </c>
      <c r="N259" s="54">
        <v>5442</v>
      </c>
      <c r="O259" s="12">
        <f>L259+(M259-N259)</f>
        <v>32100</v>
      </c>
    </row>
    <row r="260" spans="1:185" customFormat="1" x14ac:dyDescent="0.2">
      <c r="A260" s="10" t="s">
        <v>18</v>
      </c>
      <c r="B260" s="72">
        <v>16387</v>
      </c>
      <c r="C260" s="55">
        <v>10900</v>
      </c>
      <c r="D260" s="19">
        <v>5487</v>
      </c>
      <c r="E260" s="15">
        <v>8802</v>
      </c>
      <c r="F260" s="54">
        <v>1063</v>
      </c>
      <c r="G260" s="15">
        <v>1576</v>
      </c>
      <c r="H260" s="85">
        <v>527</v>
      </c>
      <c r="I260" s="54">
        <v>792</v>
      </c>
      <c r="J260" s="13">
        <v>1311</v>
      </c>
      <c r="K260" s="19">
        <f t="shared" ref="K260:K262" si="51">E260+F260-J260</f>
        <v>8554</v>
      </c>
      <c r="L260" s="12">
        <f t="shared" ref="L260:L262" si="52">K260+D260</f>
        <v>14041</v>
      </c>
      <c r="M260" s="54">
        <v>13190</v>
      </c>
      <c r="N260" s="54">
        <v>5945</v>
      </c>
      <c r="O260" s="12">
        <f t="shared" ref="O260:O262" si="53">L260+(M260-N260)</f>
        <v>21286</v>
      </c>
    </row>
    <row r="261" spans="1:185" customFormat="1" x14ac:dyDescent="0.2">
      <c r="A261" s="10" t="s">
        <v>15</v>
      </c>
      <c r="B261" s="72">
        <v>22290</v>
      </c>
      <c r="C261" s="56">
        <v>13522</v>
      </c>
      <c r="D261" s="19">
        <v>8768</v>
      </c>
      <c r="E261" s="18">
        <v>10350</v>
      </c>
      <c r="F261" s="54">
        <v>1368</v>
      </c>
      <c r="G261" s="18">
        <v>1773</v>
      </c>
      <c r="H261" s="92">
        <v>533</v>
      </c>
      <c r="I261" s="65">
        <v>768</v>
      </c>
      <c r="J261" s="17">
        <v>1538</v>
      </c>
      <c r="K261" s="19">
        <f t="shared" si="51"/>
        <v>10180</v>
      </c>
      <c r="L261" s="12">
        <f t="shared" si="52"/>
        <v>18948</v>
      </c>
      <c r="M261" s="54">
        <v>13265</v>
      </c>
      <c r="N261" s="54">
        <v>5690</v>
      </c>
      <c r="O261" s="12">
        <f t="shared" si="53"/>
        <v>26523</v>
      </c>
    </row>
    <row r="262" spans="1:185" customFormat="1" ht="13.5" thickBot="1" x14ac:dyDescent="0.25">
      <c r="A262" s="10" t="s">
        <v>16</v>
      </c>
      <c r="B262" s="95">
        <v>31613</v>
      </c>
      <c r="C262" s="56">
        <v>20720</v>
      </c>
      <c r="D262" s="19">
        <v>10893</v>
      </c>
      <c r="E262" s="18">
        <v>12752</v>
      </c>
      <c r="F262" s="65">
        <v>297</v>
      </c>
      <c r="G262" s="18">
        <v>1792</v>
      </c>
      <c r="H262" s="92">
        <v>534</v>
      </c>
      <c r="I262" s="65">
        <v>1418</v>
      </c>
      <c r="J262" s="17">
        <v>908</v>
      </c>
      <c r="K262" s="19">
        <f t="shared" si="51"/>
        <v>12141</v>
      </c>
      <c r="L262" s="12">
        <f t="shared" si="52"/>
        <v>23034</v>
      </c>
      <c r="M262" s="54">
        <v>14238</v>
      </c>
      <c r="N262" s="54">
        <v>5673</v>
      </c>
      <c r="O262" s="12">
        <f t="shared" si="53"/>
        <v>31599</v>
      </c>
    </row>
    <row r="263" spans="1:185" customFormat="1" ht="13.5" thickBot="1" x14ac:dyDescent="0.25">
      <c r="A263" s="38" t="s">
        <v>1</v>
      </c>
      <c r="B263" s="44">
        <f t="shared" ref="B263:O263" si="54">SUM(B259:B262)</f>
        <v>95801</v>
      </c>
      <c r="C263" s="40">
        <f t="shared" si="54"/>
        <v>60419</v>
      </c>
      <c r="D263" s="41">
        <f t="shared" si="54"/>
        <v>35382</v>
      </c>
      <c r="E263" s="44">
        <f t="shared" si="54"/>
        <v>41058</v>
      </c>
      <c r="F263" s="39">
        <f t="shared" si="54"/>
        <v>7575</v>
      </c>
      <c r="G263" s="44">
        <f t="shared" si="54"/>
        <v>7592</v>
      </c>
      <c r="H263" s="39">
        <f t="shared" si="54"/>
        <v>2217</v>
      </c>
      <c r="I263" s="39">
        <f t="shared" si="54"/>
        <v>5260</v>
      </c>
      <c r="J263" s="40">
        <f t="shared" si="54"/>
        <v>4549</v>
      </c>
      <c r="K263" s="41">
        <f t="shared" si="54"/>
        <v>44084</v>
      </c>
      <c r="L263" s="42">
        <f t="shared" si="54"/>
        <v>79466</v>
      </c>
      <c r="M263" s="39">
        <f t="shared" si="54"/>
        <v>54792</v>
      </c>
      <c r="N263" s="39">
        <f t="shared" si="54"/>
        <v>22750</v>
      </c>
      <c r="O263" s="42">
        <f t="shared" si="54"/>
        <v>111508</v>
      </c>
    </row>
    <row r="264" spans="1:185" customFormat="1" x14ac:dyDescent="0.2">
      <c r="A264" s="8" t="s">
        <v>70</v>
      </c>
      <c r="B264" s="91"/>
      <c r="C264" s="26"/>
      <c r="D264" s="23"/>
      <c r="E264" s="25"/>
      <c r="F264" s="78"/>
      <c r="G264" s="25"/>
      <c r="H264" s="69"/>
      <c r="I264" s="69"/>
      <c r="J264" s="67"/>
      <c r="K264" s="66"/>
      <c r="L264" s="22"/>
      <c r="M264" s="69"/>
      <c r="N264" s="78"/>
      <c r="O264" s="22"/>
    </row>
    <row r="265" spans="1:185" customFormat="1" x14ac:dyDescent="0.2">
      <c r="A265" s="10" t="s">
        <v>17</v>
      </c>
      <c r="B265" s="72">
        <v>22189</v>
      </c>
      <c r="C265" s="55">
        <v>15803</v>
      </c>
      <c r="D265" s="19">
        <v>6386</v>
      </c>
      <c r="E265" s="15">
        <v>10274</v>
      </c>
      <c r="F265" s="54">
        <v>14</v>
      </c>
      <c r="G265" s="15">
        <v>2889</v>
      </c>
      <c r="H265" s="85">
        <v>644</v>
      </c>
      <c r="I265" s="54">
        <v>2180</v>
      </c>
      <c r="J265" s="13">
        <v>1353</v>
      </c>
      <c r="K265" s="19">
        <f>E265+F265-J265</f>
        <v>8935</v>
      </c>
      <c r="L265" s="12">
        <f>K265+D265</f>
        <v>15321</v>
      </c>
      <c r="M265" s="54">
        <v>15003</v>
      </c>
      <c r="N265" s="54">
        <v>5683</v>
      </c>
      <c r="O265" s="12">
        <f>L265+(M265-N265)</f>
        <v>24641</v>
      </c>
    </row>
    <row r="266" spans="1:185" customFormat="1" x14ac:dyDescent="0.2">
      <c r="A266" s="10" t="s">
        <v>18</v>
      </c>
      <c r="B266" s="72">
        <v>14650</v>
      </c>
      <c r="C266" s="55">
        <v>11574</v>
      </c>
      <c r="D266" s="19">
        <v>3076</v>
      </c>
      <c r="E266" s="15">
        <v>9147</v>
      </c>
      <c r="F266" s="54">
        <v>-5608</v>
      </c>
      <c r="G266" s="15">
        <v>1750</v>
      </c>
      <c r="H266" s="85">
        <v>513</v>
      </c>
      <c r="I266" s="54">
        <v>840</v>
      </c>
      <c r="J266" s="13">
        <v>1423</v>
      </c>
      <c r="K266" s="19">
        <f t="shared" ref="K266:K268" si="55">E266+F266-J266</f>
        <v>2116</v>
      </c>
      <c r="L266" s="12">
        <f t="shared" ref="L266:L268" si="56">K266+D266</f>
        <v>5192</v>
      </c>
      <c r="M266" s="11">
        <v>13330</v>
      </c>
      <c r="N266" s="54">
        <v>6317</v>
      </c>
      <c r="O266" s="12">
        <f t="shared" ref="O266:O268" si="57">L266+(M266-N266)</f>
        <v>12205</v>
      </c>
    </row>
    <row r="267" spans="1:185" customFormat="1" x14ac:dyDescent="0.2">
      <c r="A267" s="10" t="s">
        <v>15</v>
      </c>
      <c r="B267" s="72">
        <v>22849</v>
      </c>
      <c r="C267" s="55">
        <v>16367</v>
      </c>
      <c r="D267" s="19">
        <v>6482</v>
      </c>
      <c r="E267" s="15">
        <v>8204</v>
      </c>
      <c r="F267" s="54">
        <v>-5841</v>
      </c>
      <c r="G267" s="15">
        <v>1738</v>
      </c>
      <c r="H267" s="85">
        <v>530</v>
      </c>
      <c r="I267" s="54">
        <v>757</v>
      </c>
      <c r="J267" s="13">
        <v>1511</v>
      </c>
      <c r="K267" s="19">
        <f t="shared" si="55"/>
        <v>852</v>
      </c>
      <c r="L267" s="12">
        <f t="shared" si="56"/>
        <v>7334</v>
      </c>
      <c r="M267" s="11">
        <v>13361</v>
      </c>
      <c r="N267" s="54">
        <v>6287</v>
      </c>
      <c r="O267" s="12">
        <f t="shared" si="57"/>
        <v>14408</v>
      </c>
    </row>
    <row r="268" spans="1:185" customFormat="1" ht="13.5" thickBot="1" x14ac:dyDescent="0.25">
      <c r="A268" s="10" t="s">
        <v>16</v>
      </c>
      <c r="B268" s="72">
        <v>29786</v>
      </c>
      <c r="C268" s="57">
        <v>24136</v>
      </c>
      <c r="D268" s="19">
        <v>5650</v>
      </c>
      <c r="E268" s="15">
        <v>11971</v>
      </c>
      <c r="F268" s="83">
        <v>912</v>
      </c>
      <c r="G268" s="15">
        <v>1955</v>
      </c>
      <c r="H268" s="85">
        <v>531</v>
      </c>
      <c r="I268" s="54">
        <v>1582</v>
      </c>
      <c r="J268" s="13">
        <v>904</v>
      </c>
      <c r="K268" s="19">
        <f t="shared" si="55"/>
        <v>11979</v>
      </c>
      <c r="L268" s="12">
        <f t="shared" si="56"/>
        <v>17629</v>
      </c>
      <c r="M268" s="11">
        <v>14639</v>
      </c>
      <c r="N268" s="83">
        <v>5877</v>
      </c>
      <c r="O268" s="12">
        <f t="shared" si="57"/>
        <v>26391</v>
      </c>
    </row>
    <row r="269" spans="1:185" customFormat="1" ht="13.5" thickBot="1" x14ac:dyDescent="0.25">
      <c r="A269" s="38" t="s">
        <v>1</v>
      </c>
      <c r="B269" s="44">
        <f t="shared" ref="B269:O269" si="58">SUM(B265:B268)</f>
        <v>89474</v>
      </c>
      <c r="C269" s="40">
        <f t="shared" si="58"/>
        <v>67880</v>
      </c>
      <c r="D269" s="41">
        <f t="shared" si="58"/>
        <v>21594</v>
      </c>
      <c r="E269" s="44">
        <f t="shared" si="58"/>
        <v>39596</v>
      </c>
      <c r="F269" s="39">
        <f t="shared" si="58"/>
        <v>-10523</v>
      </c>
      <c r="G269" s="44">
        <f t="shared" si="58"/>
        <v>8332</v>
      </c>
      <c r="H269" s="39">
        <f t="shared" si="58"/>
        <v>2218</v>
      </c>
      <c r="I269" s="39">
        <f t="shared" si="58"/>
        <v>5359</v>
      </c>
      <c r="J269" s="40">
        <f t="shared" si="58"/>
        <v>5191</v>
      </c>
      <c r="K269" s="41">
        <f t="shared" si="58"/>
        <v>23882</v>
      </c>
      <c r="L269" s="42">
        <f t="shared" si="58"/>
        <v>45476</v>
      </c>
      <c r="M269" s="39">
        <f t="shared" si="58"/>
        <v>56333</v>
      </c>
      <c r="N269" s="39">
        <f t="shared" si="58"/>
        <v>24164</v>
      </c>
      <c r="O269" s="42">
        <f t="shared" si="58"/>
        <v>77645</v>
      </c>
    </row>
    <row r="270" spans="1:185" customFormat="1" x14ac:dyDescent="0.2">
      <c r="A270" s="8" t="s">
        <v>71</v>
      </c>
      <c r="B270" s="72"/>
      <c r="C270" s="55"/>
      <c r="D270" s="19"/>
      <c r="E270" s="15"/>
      <c r="F270" s="96"/>
      <c r="G270" s="15"/>
      <c r="H270" s="54"/>
      <c r="I270" s="54"/>
      <c r="J270" s="13"/>
      <c r="K270" s="13"/>
      <c r="L270" s="68"/>
      <c r="M270" s="11"/>
      <c r="N270" s="54"/>
      <c r="O270" s="68"/>
    </row>
    <row r="271" spans="1:185" customFormat="1" x14ac:dyDescent="0.2">
      <c r="A271" s="10" t="s">
        <v>17</v>
      </c>
      <c r="B271" s="72">
        <v>19080</v>
      </c>
      <c r="C271" s="55">
        <v>21077</v>
      </c>
      <c r="D271" s="19">
        <v>-1997</v>
      </c>
      <c r="E271" s="15">
        <v>14171</v>
      </c>
      <c r="F271" s="54">
        <v>-4994</v>
      </c>
      <c r="G271" s="15">
        <v>3032</v>
      </c>
      <c r="H271" s="54">
        <v>661</v>
      </c>
      <c r="I271" s="54">
        <v>2162</v>
      </c>
      <c r="J271" s="13">
        <v>1531</v>
      </c>
      <c r="K271" s="19">
        <f>E271+F271-J271</f>
        <v>7646</v>
      </c>
      <c r="L271" s="12">
        <f>K271+D271</f>
        <v>5649</v>
      </c>
      <c r="M271" s="11">
        <v>15134</v>
      </c>
      <c r="N271" s="54">
        <v>5672</v>
      </c>
      <c r="O271" s="12">
        <f>L271+(M271-N271)</f>
        <v>15111</v>
      </c>
    </row>
    <row r="272" spans="1:185" customFormat="1" x14ac:dyDescent="0.2">
      <c r="A272" s="10" t="s">
        <v>18</v>
      </c>
      <c r="B272" s="72">
        <v>10187</v>
      </c>
      <c r="C272" s="55">
        <v>12898</v>
      </c>
      <c r="D272" s="19">
        <v>-2711</v>
      </c>
      <c r="E272" s="15">
        <v>12888</v>
      </c>
      <c r="F272" s="54">
        <v>-5144</v>
      </c>
      <c r="G272" s="15">
        <v>1979</v>
      </c>
      <c r="H272" s="54">
        <v>529</v>
      </c>
      <c r="I272" s="54">
        <v>754</v>
      </c>
      <c r="J272" s="13">
        <v>1754</v>
      </c>
      <c r="K272" s="19">
        <f t="shared" ref="K272:K274" si="59">E272+F272-J272</f>
        <v>5990</v>
      </c>
      <c r="L272" s="12">
        <f t="shared" ref="L272:L274" si="60">K272+D272</f>
        <v>3279</v>
      </c>
      <c r="M272" s="11">
        <v>13812</v>
      </c>
      <c r="N272" s="54">
        <v>6082</v>
      </c>
      <c r="O272" s="12">
        <f t="shared" ref="O272:O274" si="61">L272+(M272-N272)</f>
        <v>11009</v>
      </c>
    </row>
    <row r="273" spans="1:27" customFormat="1" x14ac:dyDescent="0.2">
      <c r="A273" s="10" t="s">
        <v>15</v>
      </c>
      <c r="B273" s="72">
        <v>15118</v>
      </c>
      <c r="C273" s="55">
        <v>19508</v>
      </c>
      <c r="D273" s="19">
        <v>-4390</v>
      </c>
      <c r="E273" s="15">
        <v>15373</v>
      </c>
      <c r="F273" s="54">
        <v>-3589</v>
      </c>
      <c r="G273" s="15">
        <v>2004</v>
      </c>
      <c r="H273" s="54">
        <v>524</v>
      </c>
      <c r="I273" s="54">
        <v>766</v>
      </c>
      <c r="J273" s="13">
        <v>1762</v>
      </c>
      <c r="K273" s="19">
        <f t="shared" si="59"/>
        <v>10022</v>
      </c>
      <c r="L273" s="12">
        <f t="shared" si="60"/>
        <v>5632</v>
      </c>
      <c r="M273" s="11">
        <v>13460</v>
      </c>
      <c r="N273" s="54">
        <v>6400</v>
      </c>
      <c r="O273" s="12">
        <f t="shared" si="61"/>
        <v>12692</v>
      </c>
    </row>
    <row r="274" spans="1:27" customFormat="1" ht="13.5" thickBot="1" x14ac:dyDescent="0.25">
      <c r="A274" s="10" t="s">
        <v>16</v>
      </c>
      <c r="B274" s="72">
        <v>19513</v>
      </c>
      <c r="C274" s="57">
        <v>25523</v>
      </c>
      <c r="D274" s="19">
        <v>-6010</v>
      </c>
      <c r="E274" s="15">
        <v>15435</v>
      </c>
      <c r="F274" s="54">
        <v>-2960</v>
      </c>
      <c r="G274" s="15">
        <v>1987</v>
      </c>
      <c r="H274" s="54">
        <v>504</v>
      </c>
      <c r="I274" s="54">
        <v>1423</v>
      </c>
      <c r="J274" s="13">
        <v>1068</v>
      </c>
      <c r="K274" s="19">
        <f t="shared" si="59"/>
        <v>11407</v>
      </c>
      <c r="L274" s="12">
        <f t="shared" si="60"/>
        <v>5397</v>
      </c>
      <c r="M274" s="11">
        <v>14529</v>
      </c>
      <c r="N274" s="54">
        <v>5858</v>
      </c>
      <c r="O274" s="12">
        <f t="shared" si="61"/>
        <v>14068</v>
      </c>
    </row>
    <row r="275" spans="1:27" customFormat="1" ht="13.5" thickBot="1" x14ac:dyDescent="0.25">
      <c r="A275" s="38" t="s">
        <v>1</v>
      </c>
      <c r="B275" s="44">
        <f t="shared" ref="B275:O275" si="62">SUM(B271:B274)</f>
        <v>63898</v>
      </c>
      <c r="C275" s="40">
        <f t="shared" si="62"/>
        <v>79006</v>
      </c>
      <c r="D275" s="41">
        <f t="shared" si="62"/>
        <v>-15108</v>
      </c>
      <c r="E275" s="44">
        <f t="shared" si="62"/>
        <v>57867</v>
      </c>
      <c r="F275" s="39">
        <f t="shared" si="62"/>
        <v>-16687</v>
      </c>
      <c r="G275" s="44">
        <f t="shared" si="62"/>
        <v>9002</v>
      </c>
      <c r="H275" s="39">
        <f t="shared" si="62"/>
        <v>2218</v>
      </c>
      <c r="I275" s="39">
        <f t="shared" si="62"/>
        <v>5105</v>
      </c>
      <c r="J275" s="40">
        <f t="shared" si="62"/>
        <v>6115</v>
      </c>
      <c r="K275" s="41">
        <f t="shared" si="62"/>
        <v>35065</v>
      </c>
      <c r="L275" s="42">
        <f t="shared" si="62"/>
        <v>19957</v>
      </c>
      <c r="M275" s="39">
        <f t="shared" si="62"/>
        <v>56935</v>
      </c>
      <c r="N275" s="39">
        <f t="shared" si="62"/>
        <v>24012</v>
      </c>
      <c r="O275" s="42">
        <f t="shared" si="62"/>
        <v>52880</v>
      </c>
      <c r="P275" s="64"/>
    </row>
    <row r="276" spans="1:27" customFormat="1" ht="15.75" customHeight="1" x14ac:dyDescent="0.2">
      <c r="A276" s="8" t="s">
        <v>68</v>
      </c>
      <c r="B276" s="72"/>
      <c r="C276" s="55"/>
      <c r="D276" s="19"/>
      <c r="E276" s="15"/>
      <c r="F276" s="54"/>
      <c r="G276" s="15"/>
      <c r="H276" s="54"/>
      <c r="I276" s="54"/>
      <c r="J276" s="13"/>
      <c r="K276" s="19"/>
      <c r="L276" s="12"/>
      <c r="M276" s="11"/>
      <c r="N276" s="54"/>
      <c r="O276" s="12"/>
    </row>
    <row r="277" spans="1:27" customFormat="1" x14ac:dyDescent="0.2">
      <c r="A277" s="10" t="s">
        <v>17</v>
      </c>
      <c r="B277" s="72">
        <v>16345</v>
      </c>
      <c r="C277" s="55">
        <v>20911</v>
      </c>
      <c r="D277" s="19">
        <v>-4566</v>
      </c>
      <c r="E277" s="15">
        <v>10098</v>
      </c>
      <c r="F277" s="54">
        <v>-84</v>
      </c>
      <c r="G277" s="15">
        <v>5569</v>
      </c>
      <c r="H277" s="54">
        <v>673</v>
      </c>
      <c r="I277" s="54">
        <v>2996</v>
      </c>
      <c r="J277" s="13">
        <v>2573</v>
      </c>
      <c r="K277" s="19">
        <f>E277+F277-J277</f>
        <v>7441</v>
      </c>
      <c r="L277" s="12">
        <f>K277+D277</f>
        <v>2875</v>
      </c>
      <c r="M277" s="11">
        <v>14816</v>
      </c>
      <c r="N277" s="54">
        <v>5877</v>
      </c>
      <c r="O277" s="12">
        <f>L277+(M277-N277)</f>
        <v>11814</v>
      </c>
    </row>
    <row r="278" spans="1:27" customFormat="1" x14ac:dyDescent="0.2">
      <c r="A278" s="10" t="s">
        <v>18</v>
      </c>
      <c r="B278" s="72">
        <v>8889</v>
      </c>
      <c r="C278" s="55">
        <v>11753</v>
      </c>
      <c r="D278" s="19">
        <v>-2864</v>
      </c>
      <c r="E278" s="15">
        <v>8350</v>
      </c>
      <c r="F278" s="54">
        <v>-1681</v>
      </c>
      <c r="G278" s="15">
        <v>3342</v>
      </c>
      <c r="H278" s="54">
        <v>529</v>
      </c>
      <c r="I278" s="54">
        <v>1278</v>
      </c>
      <c r="J278" s="13">
        <v>2064</v>
      </c>
      <c r="K278" s="19">
        <f t="shared" ref="K278:K280" si="63">E278+F278-J278</f>
        <v>4605</v>
      </c>
      <c r="L278" s="12">
        <f t="shared" ref="L278:L280" si="64">K278+D278</f>
        <v>1741</v>
      </c>
      <c r="M278" s="11">
        <v>13143</v>
      </c>
      <c r="N278" s="54">
        <v>6416</v>
      </c>
      <c r="O278" s="12">
        <f t="shared" ref="O278:O280" si="65">L278+(M278-N278)</f>
        <v>8468</v>
      </c>
    </row>
    <row r="279" spans="1:27" customFormat="1" x14ac:dyDescent="0.2">
      <c r="A279" s="10" t="s">
        <v>15</v>
      </c>
      <c r="B279" s="72">
        <v>14342</v>
      </c>
      <c r="C279" s="55">
        <v>17421</v>
      </c>
      <c r="D279" s="19">
        <v>-3079</v>
      </c>
      <c r="E279" s="15">
        <v>13387</v>
      </c>
      <c r="F279" s="54">
        <v>-4899</v>
      </c>
      <c r="G279" s="15">
        <v>3567</v>
      </c>
      <c r="H279" s="54">
        <v>534</v>
      </c>
      <c r="I279" s="54">
        <v>1336</v>
      </c>
      <c r="J279" s="13">
        <v>2231</v>
      </c>
      <c r="K279" s="19">
        <f t="shared" si="63"/>
        <v>6257</v>
      </c>
      <c r="L279" s="12">
        <f t="shared" si="64"/>
        <v>3178</v>
      </c>
      <c r="M279" s="11">
        <v>12920</v>
      </c>
      <c r="N279" s="54">
        <v>6572</v>
      </c>
      <c r="O279" s="12">
        <f t="shared" si="65"/>
        <v>9526</v>
      </c>
    </row>
    <row r="280" spans="1:27" customFormat="1" ht="13.5" thickBot="1" x14ac:dyDescent="0.25">
      <c r="A280" s="10" t="s">
        <v>16</v>
      </c>
      <c r="B280" s="72">
        <v>18991</v>
      </c>
      <c r="C280" s="57">
        <v>24041</v>
      </c>
      <c r="D280" s="19">
        <v>-5050</v>
      </c>
      <c r="E280" s="15">
        <v>12291</v>
      </c>
      <c r="F280" s="54">
        <v>-1106</v>
      </c>
      <c r="G280" s="15">
        <v>3487</v>
      </c>
      <c r="H280" s="54">
        <v>508</v>
      </c>
      <c r="I280" s="54">
        <v>1987</v>
      </c>
      <c r="J280" s="13">
        <v>1500</v>
      </c>
      <c r="K280" s="19">
        <f t="shared" si="63"/>
        <v>9685</v>
      </c>
      <c r="L280" s="12">
        <f t="shared" si="64"/>
        <v>4635</v>
      </c>
      <c r="M280" s="11">
        <v>13915</v>
      </c>
      <c r="N280" s="54">
        <v>6073</v>
      </c>
      <c r="O280" s="12">
        <f t="shared" si="65"/>
        <v>12477</v>
      </c>
    </row>
    <row r="281" spans="1:27" customFormat="1" ht="13.5" thickBot="1" x14ac:dyDescent="0.25">
      <c r="A281" s="38" t="s">
        <v>1</v>
      </c>
      <c r="B281" s="44">
        <f t="shared" ref="B281:O281" si="66">SUM(B277:B280)</f>
        <v>58567</v>
      </c>
      <c r="C281" s="40">
        <f t="shared" si="66"/>
        <v>74126</v>
      </c>
      <c r="D281" s="41">
        <f t="shared" si="66"/>
        <v>-15559</v>
      </c>
      <c r="E281" s="44">
        <f t="shared" si="66"/>
        <v>44126</v>
      </c>
      <c r="F281" s="39">
        <f t="shared" si="66"/>
        <v>-7770</v>
      </c>
      <c r="G281" s="44">
        <f t="shared" si="66"/>
        <v>15965</v>
      </c>
      <c r="H281" s="39">
        <f t="shared" si="66"/>
        <v>2244</v>
      </c>
      <c r="I281" s="39">
        <f t="shared" si="66"/>
        <v>7597</v>
      </c>
      <c r="J281" s="40">
        <f t="shared" si="66"/>
        <v>8368</v>
      </c>
      <c r="K281" s="41">
        <f t="shared" si="66"/>
        <v>27988</v>
      </c>
      <c r="L281" s="42">
        <f t="shared" si="66"/>
        <v>12429</v>
      </c>
      <c r="M281" s="39">
        <f t="shared" si="66"/>
        <v>54794</v>
      </c>
      <c r="N281" s="39">
        <f t="shared" si="66"/>
        <v>24938</v>
      </c>
      <c r="O281" s="42">
        <f t="shared" si="66"/>
        <v>42285</v>
      </c>
    </row>
    <row r="282" spans="1:27" customFormat="1" x14ac:dyDescent="0.2">
      <c r="A282" s="8" t="s">
        <v>79</v>
      </c>
      <c r="B282" s="72"/>
      <c r="C282" s="55"/>
      <c r="D282" s="19"/>
      <c r="E282" s="15"/>
      <c r="F282" s="54"/>
      <c r="G282" s="15"/>
      <c r="H282" s="54"/>
      <c r="I282" s="54"/>
      <c r="J282" s="13"/>
      <c r="K282" s="19"/>
      <c r="L282" s="12"/>
      <c r="M282" s="11"/>
      <c r="N282" s="54"/>
      <c r="O282" s="12"/>
    </row>
    <row r="283" spans="1:27" customFormat="1" x14ac:dyDescent="0.2">
      <c r="A283" s="10" t="s">
        <v>17</v>
      </c>
      <c r="B283" s="72">
        <v>15592</v>
      </c>
      <c r="C283" s="55">
        <v>16866</v>
      </c>
      <c r="D283" s="19">
        <v>-1274</v>
      </c>
      <c r="E283" s="15">
        <v>8449</v>
      </c>
      <c r="F283" s="54">
        <v>2771</v>
      </c>
      <c r="G283" s="15">
        <v>4633</v>
      </c>
      <c r="H283" s="54">
        <v>654</v>
      </c>
      <c r="I283" s="54">
        <v>2921</v>
      </c>
      <c r="J283" s="13">
        <v>1712</v>
      </c>
      <c r="K283" s="19">
        <f>E283+F283-J283</f>
        <v>9508</v>
      </c>
      <c r="L283" s="12">
        <f>K283+D283</f>
        <v>8234</v>
      </c>
      <c r="M283" s="11">
        <v>14194</v>
      </c>
      <c r="N283" s="54">
        <v>6106</v>
      </c>
      <c r="O283" s="12">
        <f>L283+(M283-N283)</f>
        <v>16322</v>
      </c>
    </row>
    <row r="284" spans="1:27" customFormat="1" x14ac:dyDescent="0.2">
      <c r="A284" s="10" t="s">
        <v>18</v>
      </c>
      <c r="B284" s="72">
        <v>10077</v>
      </c>
      <c r="C284" s="55">
        <v>11088</v>
      </c>
      <c r="D284" s="19">
        <v>-1011</v>
      </c>
      <c r="E284" s="15">
        <v>7993</v>
      </c>
      <c r="F284" s="54">
        <v>-1084</v>
      </c>
      <c r="G284" s="15">
        <v>2444</v>
      </c>
      <c r="H284" s="54">
        <v>523</v>
      </c>
      <c r="I284" s="54">
        <v>1180</v>
      </c>
      <c r="J284" s="13">
        <v>1264</v>
      </c>
      <c r="K284" s="19">
        <f t="shared" ref="K284:K286" si="67">E284+F284-J284</f>
        <v>5645</v>
      </c>
      <c r="L284" s="12">
        <f t="shared" ref="L284:L286" si="68">K284+D284</f>
        <v>4634</v>
      </c>
      <c r="M284" s="11">
        <v>12683</v>
      </c>
      <c r="N284" s="54">
        <v>6789</v>
      </c>
      <c r="O284" s="12">
        <f t="shared" ref="O284:O286" si="69">L284+(M284-N284)</f>
        <v>10528</v>
      </c>
    </row>
    <row r="285" spans="1:27" customFormat="1" x14ac:dyDescent="0.2">
      <c r="A285" s="10" t="s">
        <v>15</v>
      </c>
      <c r="B285" s="72">
        <v>14897</v>
      </c>
      <c r="C285" s="55">
        <v>15069</v>
      </c>
      <c r="D285" s="19">
        <v>-172</v>
      </c>
      <c r="E285" s="15">
        <v>10619</v>
      </c>
      <c r="F285" s="54">
        <v>-2025</v>
      </c>
      <c r="G285" s="15">
        <v>2751</v>
      </c>
      <c r="H285" s="54">
        <v>556</v>
      </c>
      <c r="I285" s="54">
        <v>1187</v>
      </c>
      <c r="J285" s="13">
        <v>1564</v>
      </c>
      <c r="K285" s="19">
        <f t="shared" si="67"/>
        <v>7030</v>
      </c>
      <c r="L285" s="12">
        <f t="shared" si="68"/>
        <v>6858</v>
      </c>
      <c r="M285" s="11">
        <v>12537</v>
      </c>
      <c r="N285" s="54">
        <v>6809</v>
      </c>
      <c r="O285" s="12">
        <f t="shared" si="69"/>
        <v>12586</v>
      </c>
    </row>
    <row r="286" spans="1:27" customFormat="1" ht="13.5" thickBot="1" x14ac:dyDescent="0.25">
      <c r="A286" s="10" t="s">
        <v>16</v>
      </c>
      <c r="B286" s="72">
        <v>21298</v>
      </c>
      <c r="C286" s="57">
        <v>22088</v>
      </c>
      <c r="D286" s="19">
        <v>-790</v>
      </c>
      <c r="E286" s="15">
        <v>11636</v>
      </c>
      <c r="F286" s="54">
        <v>-767</v>
      </c>
      <c r="G286" s="15">
        <v>2973</v>
      </c>
      <c r="H286" s="54">
        <v>538</v>
      </c>
      <c r="I286" s="54">
        <v>1939</v>
      </c>
      <c r="J286" s="13">
        <v>1034</v>
      </c>
      <c r="K286" s="19">
        <f t="shared" si="67"/>
        <v>9835</v>
      </c>
      <c r="L286" s="12">
        <f t="shared" si="68"/>
        <v>9045</v>
      </c>
      <c r="M286" s="11">
        <v>13573</v>
      </c>
      <c r="N286" s="54">
        <v>6405</v>
      </c>
      <c r="O286" s="12">
        <f t="shared" si="69"/>
        <v>16213</v>
      </c>
    </row>
    <row r="287" spans="1:27" customFormat="1" ht="13.5" thickBot="1" x14ac:dyDescent="0.25">
      <c r="A287" s="38" t="s">
        <v>1</v>
      </c>
      <c r="B287" s="44">
        <f t="shared" ref="B287:O287" si="70">SUM(B283:B286)</f>
        <v>61864</v>
      </c>
      <c r="C287" s="40">
        <f t="shared" si="70"/>
        <v>65111</v>
      </c>
      <c r="D287" s="41">
        <f t="shared" si="70"/>
        <v>-3247</v>
      </c>
      <c r="E287" s="44">
        <f t="shared" si="70"/>
        <v>38697</v>
      </c>
      <c r="F287" s="39">
        <f t="shared" si="70"/>
        <v>-1105</v>
      </c>
      <c r="G287" s="44">
        <f t="shared" si="70"/>
        <v>12801</v>
      </c>
      <c r="H287" s="39">
        <f t="shared" si="70"/>
        <v>2271</v>
      </c>
      <c r="I287" s="39">
        <f t="shared" si="70"/>
        <v>7227</v>
      </c>
      <c r="J287" s="40">
        <f t="shared" si="70"/>
        <v>5574</v>
      </c>
      <c r="K287" s="41">
        <f t="shared" si="70"/>
        <v>32018</v>
      </c>
      <c r="L287" s="42">
        <f t="shared" si="70"/>
        <v>28771</v>
      </c>
      <c r="M287" s="39">
        <f t="shared" si="70"/>
        <v>52987</v>
      </c>
      <c r="N287" s="39">
        <f t="shared" si="70"/>
        <v>26109</v>
      </c>
      <c r="O287" s="42">
        <f t="shared" si="70"/>
        <v>55649</v>
      </c>
      <c r="R287" s="61"/>
      <c r="S287" s="61"/>
      <c r="T287" s="61"/>
      <c r="U287" s="61"/>
      <c r="V287" s="61"/>
      <c r="W287" s="61"/>
      <c r="X287" s="61"/>
      <c r="Y287" s="61"/>
      <c r="Z287" s="61"/>
      <c r="AA287" s="61"/>
    </row>
    <row r="288" spans="1:27" customFormat="1" x14ac:dyDescent="0.2">
      <c r="A288" s="8" t="s">
        <v>80</v>
      </c>
      <c r="B288" s="72"/>
      <c r="C288" s="55"/>
      <c r="D288" s="19"/>
      <c r="E288" s="15"/>
      <c r="F288" s="54"/>
      <c r="G288" s="15"/>
      <c r="H288" s="54"/>
      <c r="I288" s="54"/>
      <c r="J288" s="13"/>
      <c r="K288" s="19"/>
      <c r="L288" s="12"/>
      <c r="M288" s="11"/>
      <c r="N288" s="54"/>
      <c r="O288" s="12"/>
      <c r="Q288" s="50"/>
    </row>
    <row r="289" spans="1:27" customFormat="1" x14ac:dyDescent="0.2">
      <c r="A289" s="10" t="s">
        <v>17</v>
      </c>
      <c r="B289" s="72">
        <v>14480</v>
      </c>
      <c r="C289" s="55">
        <v>14721</v>
      </c>
      <c r="D289" s="19">
        <v>-241</v>
      </c>
      <c r="E289" s="15">
        <v>10392</v>
      </c>
      <c r="F289" s="54">
        <v>2280</v>
      </c>
      <c r="G289" s="15">
        <v>4075</v>
      </c>
      <c r="H289" s="54">
        <v>670</v>
      </c>
      <c r="I289" s="54">
        <v>2935</v>
      </c>
      <c r="J289" s="13">
        <v>1140</v>
      </c>
      <c r="K289" s="19">
        <f>E289+F289-J289</f>
        <v>11532</v>
      </c>
      <c r="L289" s="12">
        <f>K289+D289</f>
        <v>11291</v>
      </c>
      <c r="M289" s="11">
        <v>13792</v>
      </c>
      <c r="N289" s="54">
        <v>6099</v>
      </c>
      <c r="O289" s="12">
        <f>L289+(M289-N289)</f>
        <v>18984</v>
      </c>
      <c r="Q289" s="50"/>
    </row>
    <row r="290" spans="1:27" customFormat="1" x14ac:dyDescent="0.2">
      <c r="A290" s="10" t="s">
        <v>18</v>
      </c>
      <c r="B290" s="72">
        <v>10911</v>
      </c>
      <c r="C290" s="55">
        <v>10853</v>
      </c>
      <c r="D290" s="19">
        <v>58</v>
      </c>
      <c r="E290" s="15">
        <v>9367</v>
      </c>
      <c r="F290" s="54">
        <v>-1049</v>
      </c>
      <c r="G290" s="15">
        <v>2659</v>
      </c>
      <c r="H290" s="54">
        <v>548</v>
      </c>
      <c r="I290" s="54">
        <v>1256</v>
      </c>
      <c r="J290" s="13">
        <v>1403</v>
      </c>
      <c r="K290" s="19">
        <f t="shared" ref="K290:K292" si="71">E290+F290-J290</f>
        <v>6915</v>
      </c>
      <c r="L290" s="12">
        <f t="shared" ref="L290:L292" si="72">K290+D290</f>
        <v>6973</v>
      </c>
      <c r="M290" s="11">
        <v>12626</v>
      </c>
      <c r="N290" s="54">
        <v>6683</v>
      </c>
      <c r="O290" s="12">
        <f t="shared" ref="O290:O292" si="73">L290+(M290-N290)</f>
        <v>12916</v>
      </c>
    </row>
    <row r="291" spans="1:27" customFormat="1" x14ac:dyDescent="0.2">
      <c r="A291" s="10" t="s">
        <v>15</v>
      </c>
      <c r="B291" s="72">
        <v>13741</v>
      </c>
      <c r="C291" s="55">
        <v>13599</v>
      </c>
      <c r="D291" s="19">
        <v>142</v>
      </c>
      <c r="E291" s="15">
        <v>8545</v>
      </c>
      <c r="F291" s="54">
        <v>503</v>
      </c>
      <c r="G291" s="15">
        <v>2778</v>
      </c>
      <c r="H291" s="54">
        <v>553</v>
      </c>
      <c r="I291" s="54">
        <v>1159</v>
      </c>
      <c r="J291" s="13">
        <v>1619</v>
      </c>
      <c r="K291" s="19">
        <f t="shared" si="71"/>
        <v>7429</v>
      </c>
      <c r="L291" s="12">
        <f t="shared" si="72"/>
        <v>7571</v>
      </c>
      <c r="M291" s="11">
        <v>12472</v>
      </c>
      <c r="N291" s="54">
        <v>6628</v>
      </c>
      <c r="O291" s="12">
        <f t="shared" si="73"/>
        <v>13415</v>
      </c>
    </row>
    <row r="292" spans="1:27" customFormat="1" ht="13.5" thickBot="1" x14ac:dyDescent="0.25">
      <c r="A292" s="10" t="s">
        <v>16</v>
      </c>
      <c r="B292" s="72">
        <v>19357</v>
      </c>
      <c r="C292" s="57">
        <v>21348</v>
      </c>
      <c r="D292" s="19">
        <v>-1991</v>
      </c>
      <c r="E292" s="15">
        <v>12419</v>
      </c>
      <c r="F292" s="54">
        <v>1354</v>
      </c>
      <c r="G292" s="15">
        <v>2818</v>
      </c>
      <c r="H292" s="54">
        <v>531</v>
      </c>
      <c r="I292" s="54">
        <v>1849</v>
      </c>
      <c r="J292" s="13">
        <v>969</v>
      </c>
      <c r="K292" s="19">
        <f t="shared" si="71"/>
        <v>12804</v>
      </c>
      <c r="L292" s="12">
        <f t="shared" si="72"/>
        <v>10813</v>
      </c>
      <c r="M292" s="11">
        <v>13434</v>
      </c>
      <c r="N292" s="54">
        <v>6339</v>
      </c>
      <c r="O292" s="12">
        <f t="shared" si="73"/>
        <v>17908</v>
      </c>
    </row>
    <row r="293" spans="1:27" customFormat="1" ht="13.5" thickBot="1" x14ac:dyDescent="0.25">
      <c r="A293" s="38" t="s">
        <v>1</v>
      </c>
      <c r="B293" s="44">
        <f t="shared" ref="B293:O293" si="74">SUM(B289:B292)</f>
        <v>58489</v>
      </c>
      <c r="C293" s="40">
        <f t="shared" si="74"/>
        <v>60521</v>
      </c>
      <c r="D293" s="41">
        <f t="shared" si="74"/>
        <v>-2032</v>
      </c>
      <c r="E293" s="44">
        <f t="shared" si="74"/>
        <v>40723</v>
      </c>
      <c r="F293" s="39">
        <f t="shared" si="74"/>
        <v>3088</v>
      </c>
      <c r="G293" s="44">
        <f t="shared" si="74"/>
        <v>12330</v>
      </c>
      <c r="H293" s="39">
        <f t="shared" si="74"/>
        <v>2302</v>
      </c>
      <c r="I293" s="39">
        <f t="shared" si="74"/>
        <v>7199</v>
      </c>
      <c r="J293" s="40">
        <f t="shared" si="74"/>
        <v>5131</v>
      </c>
      <c r="K293" s="41">
        <f t="shared" si="74"/>
        <v>38680</v>
      </c>
      <c r="L293" s="42">
        <f t="shared" si="74"/>
        <v>36648</v>
      </c>
      <c r="M293" s="39">
        <f t="shared" si="74"/>
        <v>52324</v>
      </c>
      <c r="N293" s="39">
        <f t="shared" si="74"/>
        <v>25749</v>
      </c>
      <c r="O293" s="42">
        <f t="shared" si="74"/>
        <v>63223</v>
      </c>
      <c r="Q293" s="46"/>
      <c r="R293" s="61"/>
      <c r="S293" s="61"/>
      <c r="T293" s="61"/>
      <c r="U293" s="61"/>
      <c r="V293" s="61"/>
      <c r="W293" s="61"/>
      <c r="X293" s="61"/>
      <c r="Y293" s="61"/>
      <c r="Z293" s="61"/>
      <c r="AA293" s="61"/>
    </row>
    <row r="294" spans="1:27" customFormat="1" x14ac:dyDescent="0.2">
      <c r="A294" s="8" t="s">
        <v>81</v>
      </c>
      <c r="B294" s="72"/>
      <c r="C294" s="55"/>
      <c r="D294" s="19"/>
      <c r="E294" s="15"/>
      <c r="F294" s="54"/>
      <c r="G294" s="15"/>
      <c r="H294" s="54"/>
      <c r="I294" s="54"/>
      <c r="J294" s="13"/>
      <c r="K294" s="19"/>
      <c r="L294" s="12"/>
      <c r="M294" s="11"/>
      <c r="N294" s="54"/>
      <c r="O294" s="12"/>
      <c r="Q294" s="50"/>
    </row>
    <row r="295" spans="1:27" customFormat="1" x14ac:dyDescent="0.2">
      <c r="A295" s="10" t="s">
        <v>17</v>
      </c>
      <c r="B295" s="72">
        <v>16777</v>
      </c>
      <c r="C295" s="55">
        <v>16706</v>
      </c>
      <c r="D295" s="19">
        <v>71</v>
      </c>
      <c r="E295" s="15">
        <v>12700</v>
      </c>
      <c r="F295" s="54">
        <v>2990</v>
      </c>
      <c r="G295" s="15">
        <v>4245</v>
      </c>
      <c r="H295" s="54">
        <v>758</v>
      </c>
      <c r="I295" s="54">
        <v>2735</v>
      </c>
      <c r="J295" s="13">
        <v>1510</v>
      </c>
      <c r="K295" s="19">
        <f>E295+F295-J295</f>
        <v>14180</v>
      </c>
      <c r="L295" s="12">
        <f>K295+D295</f>
        <v>14251</v>
      </c>
      <c r="M295" s="11">
        <v>13631</v>
      </c>
      <c r="N295" s="54">
        <v>6298</v>
      </c>
      <c r="O295" s="12">
        <f>L295+(M295-N295)</f>
        <v>21584</v>
      </c>
      <c r="Q295" s="50"/>
    </row>
    <row r="296" spans="1:27" customFormat="1" x14ac:dyDescent="0.2">
      <c r="A296" s="10" t="s">
        <v>18</v>
      </c>
      <c r="B296" s="72">
        <v>11463</v>
      </c>
      <c r="C296" s="55">
        <v>10755</v>
      </c>
      <c r="D296" s="19">
        <v>708</v>
      </c>
      <c r="E296" s="15">
        <v>10053</v>
      </c>
      <c r="F296" s="54">
        <v>1197</v>
      </c>
      <c r="G296" s="15">
        <v>2252</v>
      </c>
      <c r="H296" s="54">
        <v>573</v>
      </c>
      <c r="I296" s="54">
        <v>1115</v>
      </c>
      <c r="J296" s="13">
        <v>1137</v>
      </c>
      <c r="K296" s="19">
        <f t="shared" ref="K296:K298" si="75">E296+F296-J296</f>
        <v>10113</v>
      </c>
      <c r="L296" s="12">
        <f t="shared" ref="L296:L298" si="76">K296+D296</f>
        <v>10821</v>
      </c>
      <c r="M296" s="11">
        <v>12256</v>
      </c>
      <c r="N296" s="54">
        <v>6877</v>
      </c>
      <c r="O296" s="12">
        <f t="shared" ref="O296:O298" si="77">L296+(M296-N296)</f>
        <v>16200</v>
      </c>
    </row>
    <row r="297" spans="1:27" customFormat="1" x14ac:dyDescent="0.2">
      <c r="A297" s="10" t="s">
        <v>15</v>
      </c>
      <c r="B297" s="72">
        <v>17097</v>
      </c>
      <c r="C297" s="55">
        <v>16202</v>
      </c>
      <c r="D297" s="19">
        <v>895</v>
      </c>
      <c r="E297" s="15">
        <v>8478</v>
      </c>
      <c r="F297" s="54">
        <v>-614</v>
      </c>
      <c r="G297" s="15">
        <v>2639</v>
      </c>
      <c r="H297" s="54">
        <v>600</v>
      </c>
      <c r="I297" s="54">
        <v>1258</v>
      </c>
      <c r="J297" s="13">
        <v>1381</v>
      </c>
      <c r="K297" s="19">
        <f t="shared" si="75"/>
        <v>6483</v>
      </c>
      <c r="L297" s="12">
        <f t="shared" si="76"/>
        <v>7378</v>
      </c>
      <c r="M297" s="11">
        <v>12328</v>
      </c>
      <c r="N297" s="54">
        <v>7109</v>
      </c>
      <c r="O297" s="12">
        <f t="shared" si="77"/>
        <v>12597</v>
      </c>
    </row>
    <row r="298" spans="1:27" customFormat="1" ht="13.5" thickBot="1" x14ac:dyDescent="0.25">
      <c r="A298" s="10" t="s">
        <v>16</v>
      </c>
      <c r="B298" s="72">
        <v>16873</v>
      </c>
      <c r="C298" s="57">
        <v>20924</v>
      </c>
      <c r="D298" s="19">
        <v>-4051</v>
      </c>
      <c r="E298" s="15">
        <v>4263</v>
      </c>
      <c r="F298" s="54">
        <v>-3375</v>
      </c>
      <c r="G298" s="15">
        <v>1037</v>
      </c>
      <c r="H298" s="54">
        <v>158</v>
      </c>
      <c r="I298" s="54">
        <v>610</v>
      </c>
      <c r="J298" s="13">
        <v>427</v>
      </c>
      <c r="K298" s="19">
        <f t="shared" si="75"/>
        <v>461</v>
      </c>
      <c r="L298" s="12">
        <f t="shared" si="76"/>
        <v>-3590</v>
      </c>
      <c r="M298" s="11">
        <v>12570</v>
      </c>
      <c r="N298" s="54">
        <v>6840</v>
      </c>
      <c r="O298" s="12">
        <f t="shared" si="77"/>
        <v>2140</v>
      </c>
    </row>
    <row r="299" spans="1:27" customFormat="1" ht="13.5" thickBot="1" x14ac:dyDescent="0.25">
      <c r="A299" s="38" t="s">
        <v>1</v>
      </c>
      <c r="B299" s="44">
        <f t="shared" ref="B299:O299" si="78">SUM(B295:B298)</f>
        <v>62210</v>
      </c>
      <c r="C299" s="40">
        <f t="shared" si="78"/>
        <v>64587</v>
      </c>
      <c r="D299" s="41">
        <f t="shared" si="78"/>
        <v>-2377</v>
      </c>
      <c r="E299" s="44">
        <f t="shared" si="78"/>
        <v>35494</v>
      </c>
      <c r="F299" s="39">
        <f t="shared" si="78"/>
        <v>198</v>
      </c>
      <c r="G299" s="44">
        <f t="shared" si="78"/>
        <v>10173</v>
      </c>
      <c r="H299" s="39">
        <f t="shared" si="78"/>
        <v>2089</v>
      </c>
      <c r="I299" s="39">
        <f t="shared" si="78"/>
        <v>5718</v>
      </c>
      <c r="J299" s="40">
        <f t="shared" si="78"/>
        <v>4455</v>
      </c>
      <c r="K299" s="41">
        <f t="shared" si="78"/>
        <v>31237</v>
      </c>
      <c r="L299" s="42">
        <f t="shared" si="78"/>
        <v>28860</v>
      </c>
      <c r="M299" s="39">
        <f t="shared" si="78"/>
        <v>50785</v>
      </c>
      <c r="N299" s="39">
        <f t="shared" si="78"/>
        <v>27124</v>
      </c>
      <c r="O299" s="42">
        <f t="shared" si="78"/>
        <v>52521</v>
      </c>
      <c r="Q299" s="46"/>
      <c r="R299" s="61"/>
      <c r="S299" s="61"/>
      <c r="T299" s="61"/>
      <c r="U299" s="61"/>
      <c r="V299" s="61"/>
      <c r="W299" s="61"/>
      <c r="X299" s="61"/>
      <c r="Y299" s="61"/>
      <c r="Z299" s="61"/>
      <c r="AA299" s="61"/>
    </row>
    <row r="300" spans="1:27" customFormat="1" x14ac:dyDescent="0.2">
      <c r="A300" s="8" t="s">
        <v>82</v>
      </c>
      <c r="B300" s="72"/>
      <c r="C300" s="55"/>
      <c r="D300" s="19"/>
      <c r="E300" s="15"/>
      <c r="F300" s="54"/>
      <c r="G300" s="15"/>
      <c r="H300" s="54"/>
      <c r="I300" s="54"/>
      <c r="J300" s="13"/>
      <c r="K300" s="19"/>
      <c r="L300" s="12"/>
      <c r="M300" s="11"/>
      <c r="N300" s="54"/>
      <c r="O300" s="12"/>
      <c r="Q300" s="50"/>
    </row>
    <row r="301" spans="1:27" customFormat="1" x14ac:dyDescent="0.2">
      <c r="A301" s="10" t="s">
        <v>17</v>
      </c>
      <c r="B301" s="72">
        <v>10594</v>
      </c>
      <c r="C301" s="55">
        <v>11228</v>
      </c>
      <c r="D301" s="19">
        <v>-634</v>
      </c>
      <c r="E301" s="15">
        <v>4895</v>
      </c>
      <c r="F301" s="54">
        <v>-5135</v>
      </c>
      <c r="G301" s="15">
        <v>2368</v>
      </c>
      <c r="H301" s="54">
        <v>304</v>
      </c>
      <c r="I301" s="54">
        <v>2094</v>
      </c>
      <c r="J301" s="13">
        <v>274</v>
      </c>
      <c r="K301" s="19">
        <f>E301+F301-J301</f>
        <v>-514</v>
      </c>
      <c r="L301" s="12">
        <f>K301+D301</f>
        <v>-1148</v>
      </c>
      <c r="M301" s="11">
        <v>12645</v>
      </c>
      <c r="N301" s="54">
        <v>6878</v>
      </c>
      <c r="O301" s="12">
        <f>L301+(M301-N301)</f>
        <v>4619</v>
      </c>
      <c r="Q301" s="50"/>
    </row>
    <row r="302" spans="1:27" customFormat="1" x14ac:dyDescent="0.2">
      <c r="A302" s="10" t="s">
        <v>18</v>
      </c>
      <c r="B302" s="72">
        <v>7270</v>
      </c>
      <c r="C302" s="55">
        <v>8699</v>
      </c>
      <c r="D302" s="19">
        <v>-1429</v>
      </c>
      <c r="E302" s="15">
        <v>5334</v>
      </c>
      <c r="F302" s="54">
        <v>577</v>
      </c>
      <c r="G302" s="15">
        <v>2283</v>
      </c>
      <c r="H302" s="54">
        <v>354</v>
      </c>
      <c r="I302" s="54">
        <v>1107</v>
      </c>
      <c r="J302" s="13">
        <v>1176</v>
      </c>
      <c r="K302" s="19">
        <f t="shared" ref="K302:K304" si="79">E302+F302-J302</f>
        <v>4735</v>
      </c>
      <c r="L302" s="12">
        <f t="shared" ref="L302:L304" si="80">K302+D302</f>
        <v>3306</v>
      </c>
      <c r="M302" s="11">
        <v>11528</v>
      </c>
      <c r="N302" s="54">
        <v>8407</v>
      </c>
      <c r="O302" s="12">
        <f t="shared" ref="O302:O304" si="81">L302+(M302-N302)</f>
        <v>6427</v>
      </c>
    </row>
    <row r="303" spans="1:27" customFormat="1" x14ac:dyDescent="0.2">
      <c r="A303" s="10" t="s">
        <v>15</v>
      </c>
      <c r="B303" s="72">
        <v>12778</v>
      </c>
      <c r="C303" s="55">
        <v>15804</v>
      </c>
      <c r="D303" s="19">
        <v>-3026</v>
      </c>
      <c r="E303" s="15">
        <v>6775</v>
      </c>
      <c r="F303" s="54">
        <v>1072</v>
      </c>
      <c r="G303" s="15">
        <v>2499</v>
      </c>
      <c r="H303" s="54">
        <v>451</v>
      </c>
      <c r="I303" s="54">
        <v>847</v>
      </c>
      <c r="J303" s="13">
        <v>1652</v>
      </c>
      <c r="K303" s="19">
        <f t="shared" si="79"/>
        <v>6195</v>
      </c>
      <c r="L303" s="12">
        <f t="shared" si="80"/>
        <v>3169</v>
      </c>
      <c r="M303" s="11">
        <v>12007</v>
      </c>
      <c r="N303" s="54">
        <v>7798</v>
      </c>
      <c r="O303" s="12">
        <f t="shared" si="81"/>
        <v>7378</v>
      </c>
    </row>
    <row r="304" spans="1:27" customFormat="1" ht="13.5" thickBot="1" x14ac:dyDescent="0.25">
      <c r="A304" s="10" t="s">
        <v>16</v>
      </c>
      <c r="B304" s="72">
        <v>19769</v>
      </c>
      <c r="C304" s="57">
        <v>24138</v>
      </c>
      <c r="D304" s="19">
        <v>-4369</v>
      </c>
      <c r="E304" s="15">
        <v>7018</v>
      </c>
      <c r="F304" s="54">
        <v>-1013</v>
      </c>
      <c r="G304" s="15">
        <v>2488</v>
      </c>
      <c r="H304" s="54">
        <v>457</v>
      </c>
      <c r="I304" s="54">
        <v>1012</v>
      </c>
      <c r="J304" s="13">
        <v>1476</v>
      </c>
      <c r="K304" s="19">
        <f t="shared" si="79"/>
        <v>4529</v>
      </c>
      <c r="L304" s="12">
        <f t="shared" si="80"/>
        <v>160</v>
      </c>
      <c r="M304" s="11">
        <v>12975</v>
      </c>
      <c r="N304" s="54">
        <v>7177</v>
      </c>
      <c r="O304" s="12">
        <f t="shared" si="81"/>
        <v>5958</v>
      </c>
    </row>
    <row r="305" spans="1:27" customFormat="1" ht="13.5" thickBot="1" x14ac:dyDescent="0.25">
      <c r="A305" s="38" t="s">
        <v>1</v>
      </c>
      <c r="B305" s="44">
        <f t="shared" ref="B305:O305" si="82">SUM(B301:B304)</f>
        <v>50411</v>
      </c>
      <c r="C305" s="40">
        <f t="shared" si="82"/>
        <v>59869</v>
      </c>
      <c r="D305" s="41">
        <f t="shared" si="82"/>
        <v>-9458</v>
      </c>
      <c r="E305" s="44">
        <f t="shared" si="82"/>
        <v>24022</v>
      </c>
      <c r="F305" s="39">
        <f t="shared" si="82"/>
        <v>-4499</v>
      </c>
      <c r="G305" s="44">
        <f t="shared" si="82"/>
        <v>9638</v>
      </c>
      <c r="H305" s="39">
        <f t="shared" si="82"/>
        <v>1566</v>
      </c>
      <c r="I305" s="39">
        <f t="shared" si="82"/>
        <v>5060</v>
      </c>
      <c r="J305" s="40">
        <f t="shared" si="82"/>
        <v>4578</v>
      </c>
      <c r="K305" s="41">
        <f t="shared" si="82"/>
        <v>14945</v>
      </c>
      <c r="L305" s="42">
        <f t="shared" si="82"/>
        <v>5487</v>
      </c>
      <c r="M305" s="39">
        <f t="shared" si="82"/>
        <v>49155</v>
      </c>
      <c r="N305" s="39">
        <f t="shared" si="82"/>
        <v>30260</v>
      </c>
      <c r="O305" s="42">
        <f t="shared" si="82"/>
        <v>24382</v>
      </c>
      <c r="Q305" s="46"/>
      <c r="R305" s="61"/>
      <c r="S305" s="61"/>
      <c r="T305" s="61"/>
      <c r="U305" s="61"/>
      <c r="V305" s="61"/>
      <c r="W305" s="61"/>
      <c r="X305" s="61"/>
      <c r="Y305" s="61"/>
      <c r="Z305" s="61"/>
      <c r="AA305" s="61"/>
    </row>
    <row r="306" spans="1:27" customFormat="1" x14ac:dyDescent="0.2">
      <c r="A306" s="8" t="s">
        <v>84</v>
      </c>
      <c r="B306" s="72"/>
      <c r="C306" s="55"/>
      <c r="D306" s="19"/>
      <c r="E306" s="15"/>
      <c r="F306" s="54"/>
      <c r="G306" s="15"/>
      <c r="H306" s="54"/>
      <c r="I306" s="54"/>
      <c r="J306" s="13"/>
      <c r="K306" s="19"/>
      <c r="L306" s="12"/>
      <c r="M306" s="11"/>
      <c r="N306" s="54"/>
      <c r="O306" s="12"/>
    </row>
    <row r="307" spans="1:27" customFormat="1" ht="12" customHeight="1" x14ac:dyDescent="0.2">
      <c r="A307" s="10" t="s">
        <v>17</v>
      </c>
      <c r="B307" s="72">
        <v>18529</v>
      </c>
      <c r="C307" s="55">
        <v>18283</v>
      </c>
      <c r="D307" s="19">
        <v>246</v>
      </c>
      <c r="E307" s="15">
        <v>11475</v>
      </c>
      <c r="F307" s="54">
        <v>3006</v>
      </c>
      <c r="G307" s="15">
        <v>4093</v>
      </c>
      <c r="H307" s="54">
        <v>662</v>
      </c>
      <c r="I307" s="54">
        <v>3055</v>
      </c>
      <c r="J307" s="13">
        <v>1038</v>
      </c>
      <c r="K307" s="19">
        <f>E307+F307-J307</f>
        <v>13443</v>
      </c>
      <c r="L307" s="12">
        <f>K307+D307</f>
        <v>13689</v>
      </c>
      <c r="M307" s="11">
        <v>13128</v>
      </c>
      <c r="N307" s="54">
        <v>7906</v>
      </c>
      <c r="O307" s="12">
        <f>L307+(M307-N307)</f>
        <v>18911</v>
      </c>
    </row>
    <row r="308" spans="1:27" customFormat="1" ht="14.25" customHeight="1" x14ac:dyDescent="0.2">
      <c r="A308" s="10" t="s">
        <v>18</v>
      </c>
      <c r="B308" s="72">
        <v>12149</v>
      </c>
      <c r="C308" s="55">
        <v>11401</v>
      </c>
      <c r="D308" s="19">
        <v>748</v>
      </c>
      <c r="E308" s="15">
        <v>14123</v>
      </c>
      <c r="F308" s="54">
        <v>-1808</v>
      </c>
      <c r="G308" s="15">
        <v>2755</v>
      </c>
      <c r="H308" s="54">
        <v>794</v>
      </c>
      <c r="I308" s="54">
        <v>1314</v>
      </c>
      <c r="J308" s="13">
        <v>1441</v>
      </c>
      <c r="K308" s="19">
        <f t="shared" ref="K308:K310" si="83">E308+F308-J308</f>
        <v>10874</v>
      </c>
      <c r="L308" s="12">
        <f t="shared" ref="L308:L310" si="84">K308+D308</f>
        <v>11622</v>
      </c>
      <c r="M308" s="11">
        <v>11855</v>
      </c>
      <c r="N308" s="54">
        <v>8382</v>
      </c>
      <c r="O308" s="12">
        <f t="shared" ref="O308:O310" si="85">L308+(M308-N308)</f>
        <v>15095</v>
      </c>
    </row>
    <row r="309" spans="1:27" customFormat="1" x14ac:dyDescent="0.2">
      <c r="A309" s="10" t="s">
        <v>15</v>
      </c>
      <c r="B309" s="72">
        <v>18755</v>
      </c>
      <c r="C309" s="55">
        <v>17455</v>
      </c>
      <c r="D309" s="19">
        <v>1300</v>
      </c>
      <c r="E309" s="15">
        <v>12707</v>
      </c>
      <c r="F309" s="54">
        <v>-203</v>
      </c>
      <c r="G309" s="15">
        <v>2838</v>
      </c>
      <c r="H309" s="54">
        <v>570</v>
      </c>
      <c r="I309" s="54">
        <v>1216</v>
      </c>
      <c r="J309" s="13">
        <v>1622</v>
      </c>
      <c r="K309" s="19">
        <f t="shared" si="83"/>
        <v>10882</v>
      </c>
      <c r="L309" s="12">
        <f t="shared" si="84"/>
        <v>12182</v>
      </c>
      <c r="M309" s="11">
        <v>11268</v>
      </c>
      <c r="N309" s="54">
        <v>8031</v>
      </c>
      <c r="O309" s="12">
        <f t="shared" si="85"/>
        <v>15419</v>
      </c>
    </row>
    <row r="310" spans="1:27" ht="13.5" thickBot="1" x14ac:dyDescent="0.25">
      <c r="A310" s="10" t="s">
        <v>16</v>
      </c>
      <c r="B310" s="72">
        <v>32090</v>
      </c>
      <c r="C310" s="57">
        <v>28738</v>
      </c>
      <c r="D310" s="19">
        <v>3352</v>
      </c>
      <c r="E310" s="15">
        <v>14255</v>
      </c>
      <c r="F310" s="54">
        <v>8668</v>
      </c>
      <c r="G310" s="15">
        <v>2737</v>
      </c>
      <c r="H310" s="54">
        <v>548</v>
      </c>
      <c r="I310" s="54">
        <v>1927</v>
      </c>
      <c r="J310" s="13">
        <v>810</v>
      </c>
      <c r="K310" s="19">
        <f t="shared" si="83"/>
        <v>22113</v>
      </c>
      <c r="L310" s="12">
        <f t="shared" si="84"/>
        <v>25465</v>
      </c>
      <c r="M310" s="11">
        <v>11866</v>
      </c>
      <c r="N310" s="54">
        <v>7396</v>
      </c>
      <c r="O310" s="12">
        <f t="shared" si="85"/>
        <v>29935</v>
      </c>
    </row>
    <row r="311" spans="1:27" ht="13.5" thickBot="1" x14ac:dyDescent="0.25">
      <c r="A311" s="38" t="s">
        <v>1</v>
      </c>
      <c r="B311" s="44">
        <f t="shared" ref="B311:O311" si="86">SUM(B307:B310)</f>
        <v>81523</v>
      </c>
      <c r="C311" s="40">
        <f t="shared" si="86"/>
        <v>75877</v>
      </c>
      <c r="D311" s="41">
        <f t="shared" si="86"/>
        <v>5646</v>
      </c>
      <c r="E311" s="44">
        <f t="shared" si="86"/>
        <v>52560</v>
      </c>
      <c r="F311" s="39">
        <f t="shared" si="86"/>
        <v>9663</v>
      </c>
      <c r="G311" s="44">
        <f t="shared" si="86"/>
        <v>12423</v>
      </c>
      <c r="H311" s="39">
        <f t="shared" si="86"/>
        <v>2574</v>
      </c>
      <c r="I311" s="39">
        <f t="shared" si="86"/>
        <v>7512</v>
      </c>
      <c r="J311" s="40">
        <f t="shared" si="86"/>
        <v>4911</v>
      </c>
      <c r="K311" s="41">
        <f t="shared" si="86"/>
        <v>57312</v>
      </c>
      <c r="L311" s="42">
        <f t="shared" si="86"/>
        <v>62958</v>
      </c>
      <c r="M311" s="39">
        <f t="shared" si="86"/>
        <v>48117</v>
      </c>
      <c r="N311" s="39">
        <f t="shared" si="86"/>
        <v>31715</v>
      </c>
      <c r="O311" s="42">
        <f t="shared" si="86"/>
        <v>79360</v>
      </c>
      <c r="Q311" s="46"/>
      <c r="R311" s="61"/>
      <c r="S311" s="61"/>
      <c r="T311" s="61"/>
      <c r="U311" s="61"/>
      <c r="V311" s="61"/>
      <c r="W311" s="61"/>
      <c r="X311" s="61"/>
      <c r="Y311" s="61"/>
      <c r="Z311" s="61"/>
      <c r="AA311" s="61"/>
    </row>
    <row r="312" spans="1:27" x14ac:dyDescent="0.2">
      <c r="A312" s="8" t="s">
        <v>85</v>
      </c>
      <c r="B312" s="72"/>
      <c r="C312" s="55"/>
      <c r="D312" s="19"/>
      <c r="E312" s="15"/>
      <c r="F312" s="54"/>
      <c r="G312" s="15"/>
      <c r="H312" s="54"/>
      <c r="I312" s="54"/>
      <c r="J312" s="13"/>
      <c r="K312" s="19"/>
      <c r="L312" s="12"/>
      <c r="M312" s="11"/>
      <c r="N312" s="54"/>
      <c r="O312" s="12"/>
      <c r="Q312" s="46"/>
      <c r="R312" s="61"/>
      <c r="S312" s="61"/>
      <c r="T312" s="61"/>
      <c r="U312" s="61"/>
      <c r="V312" s="61"/>
      <c r="W312" s="61"/>
      <c r="X312" s="61"/>
      <c r="Y312" s="61"/>
      <c r="Z312" s="61"/>
      <c r="AA312" s="61"/>
    </row>
    <row r="313" spans="1:27" x14ac:dyDescent="0.2">
      <c r="A313" s="10" t="s">
        <v>17</v>
      </c>
      <c r="B313" s="72">
        <v>31286</v>
      </c>
      <c r="C313" s="55">
        <v>13660</v>
      </c>
      <c r="D313" s="19">
        <v>17626</v>
      </c>
      <c r="E313" s="15">
        <v>12640</v>
      </c>
      <c r="F313" s="54">
        <v>16791</v>
      </c>
      <c r="G313" s="15">
        <v>4178</v>
      </c>
      <c r="H313" s="54">
        <v>704</v>
      </c>
      <c r="I313" s="54">
        <v>3109</v>
      </c>
      <c r="J313" s="13">
        <v>1069</v>
      </c>
      <c r="K313" s="19">
        <f>E313+F313-J313</f>
        <v>28362</v>
      </c>
      <c r="L313" s="12">
        <f>K313+D313</f>
        <v>45988</v>
      </c>
      <c r="M313" s="11">
        <v>12646</v>
      </c>
      <c r="N313" s="54">
        <v>8175</v>
      </c>
      <c r="O313" s="12">
        <f>L313+(M313-N313)</f>
        <v>50459</v>
      </c>
      <c r="Q313" s="46"/>
      <c r="R313" s="61"/>
      <c r="S313" s="61"/>
      <c r="T313" s="61"/>
      <c r="U313" s="61"/>
      <c r="V313" s="61"/>
      <c r="W313" s="61"/>
      <c r="X313" s="61"/>
      <c r="Y313" s="61"/>
      <c r="Z313" s="61"/>
      <c r="AA313" s="61"/>
    </row>
    <row r="314" spans="1:27" x14ac:dyDescent="0.2">
      <c r="A314" s="10" t="s">
        <v>18</v>
      </c>
      <c r="B314" s="72">
        <v>19579</v>
      </c>
      <c r="C314" s="55">
        <v>9060</v>
      </c>
      <c r="D314" s="19">
        <v>10519</v>
      </c>
      <c r="E314" s="15">
        <v>9933</v>
      </c>
      <c r="F314" s="54">
        <v>15037</v>
      </c>
      <c r="G314" s="15">
        <v>2729</v>
      </c>
      <c r="H314" s="54">
        <v>575</v>
      </c>
      <c r="I314" s="54">
        <v>1338</v>
      </c>
      <c r="J314" s="13">
        <v>1391</v>
      </c>
      <c r="K314" s="19">
        <f t="shared" ref="K314:K316" si="87">E314+F314-J314</f>
        <v>23579</v>
      </c>
      <c r="L314" s="12">
        <f t="shared" ref="L314:L316" si="88">K314+D314</f>
        <v>34098</v>
      </c>
      <c r="M314" s="11">
        <v>11695</v>
      </c>
      <c r="N314" s="54">
        <v>8699</v>
      </c>
      <c r="O314" s="12">
        <f t="shared" ref="O314:O316" si="89">L314+(M314-N314)</f>
        <v>37094</v>
      </c>
      <c r="P314" s="61"/>
      <c r="Q314" s="46"/>
      <c r="R314" s="61"/>
      <c r="S314" s="61"/>
      <c r="T314" s="61"/>
      <c r="U314" s="61"/>
      <c r="V314" s="61"/>
      <c r="W314" s="61"/>
      <c r="X314" s="61"/>
      <c r="Y314" s="61"/>
      <c r="Z314" s="61"/>
      <c r="AA314" s="61"/>
    </row>
    <row r="315" spans="1:27" x14ac:dyDescent="0.2">
      <c r="A315" s="10" t="s">
        <v>15</v>
      </c>
      <c r="B315" s="72">
        <v>29520</v>
      </c>
      <c r="C315" s="55">
        <v>15346</v>
      </c>
      <c r="D315" s="19">
        <v>14174</v>
      </c>
      <c r="E315" s="15">
        <v>17149</v>
      </c>
      <c r="F315" s="54">
        <v>13713</v>
      </c>
      <c r="G315" s="15">
        <v>2852</v>
      </c>
      <c r="H315" s="54">
        <v>581</v>
      </c>
      <c r="I315" s="54">
        <v>1240</v>
      </c>
      <c r="J315" s="13">
        <v>1612</v>
      </c>
      <c r="K315" s="19">
        <f t="shared" si="87"/>
        <v>29250</v>
      </c>
      <c r="L315" s="12">
        <f t="shared" si="88"/>
        <v>43424</v>
      </c>
      <c r="M315" s="11">
        <v>11707</v>
      </c>
      <c r="N315" s="54">
        <v>8346</v>
      </c>
      <c r="O315" s="12">
        <f t="shared" si="89"/>
        <v>46785</v>
      </c>
      <c r="Q315" s="46"/>
      <c r="R315" s="61"/>
      <c r="S315" s="61"/>
      <c r="T315" s="61"/>
      <c r="U315" s="61"/>
      <c r="V315" s="61"/>
      <c r="W315" s="61"/>
      <c r="X315" s="61"/>
      <c r="Y315" s="61"/>
      <c r="Z315" s="61"/>
      <c r="AA315" s="61"/>
    </row>
    <row r="316" spans="1:27" ht="13.5" thickBot="1" x14ac:dyDescent="0.25">
      <c r="A316" s="10" t="s">
        <v>16</v>
      </c>
      <c r="B316" s="72">
        <v>33958</v>
      </c>
      <c r="C316" s="57">
        <v>20032</v>
      </c>
      <c r="D316" s="19">
        <v>13926</v>
      </c>
      <c r="E316" s="15">
        <v>14565</v>
      </c>
      <c r="F316" s="54">
        <v>17736</v>
      </c>
      <c r="G316" s="15">
        <v>2891</v>
      </c>
      <c r="H316" s="54"/>
      <c r="I316" s="54">
        <v>1961</v>
      </c>
      <c r="J316" s="13">
        <v>930</v>
      </c>
      <c r="K316" s="19">
        <f>E316+F316-J316</f>
        <v>31371</v>
      </c>
      <c r="L316" s="12">
        <f t="shared" si="88"/>
        <v>45297</v>
      </c>
      <c r="M316" s="11">
        <v>12475</v>
      </c>
      <c r="N316" s="54">
        <v>7711</v>
      </c>
      <c r="O316" s="12">
        <f t="shared" si="89"/>
        <v>50061</v>
      </c>
      <c r="Q316" s="46"/>
      <c r="R316" s="61"/>
      <c r="S316" s="61"/>
      <c r="T316" s="61"/>
      <c r="U316" s="61"/>
      <c r="V316" s="61"/>
      <c r="W316" s="61"/>
      <c r="X316" s="61"/>
      <c r="Y316" s="61"/>
      <c r="Z316" s="61"/>
      <c r="AA316" s="61"/>
    </row>
    <row r="317" spans="1:27" ht="13.5" thickBot="1" x14ac:dyDescent="0.25">
      <c r="A317" s="38" t="s">
        <v>1</v>
      </c>
      <c r="B317" s="44">
        <f t="shared" ref="B317:O317" si="90">SUM(B313:B316)</f>
        <v>114343</v>
      </c>
      <c r="C317" s="40">
        <f t="shared" si="90"/>
        <v>58098</v>
      </c>
      <c r="D317" s="41">
        <f t="shared" si="90"/>
        <v>56245</v>
      </c>
      <c r="E317" s="44">
        <f t="shared" si="90"/>
        <v>54287</v>
      </c>
      <c r="F317" s="39">
        <f t="shared" si="90"/>
        <v>63277</v>
      </c>
      <c r="G317" s="44">
        <f t="shared" si="90"/>
        <v>12650</v>
      </c>
      <c r="H317" s="39">
        <f t="shared" si="90"/>
        <v>1860</v>
      </c>
      <c r="I317" s="39">
        <f t="shared" si="90"/>
        <v>7648</v>
      </c>
      <c r="J317" s="40">
        <f t="shared" si="90"/>
        <v>5002</v>
      </c>
      <c r="K317" s="41">
        <f t="shared" si="90"/>
        <v>112562</v>
      </c>
      <c r="L317" s="42">
        <f t="shared" si="90"/>
        <v>168807</v>
      </c>
      <c r="M317" s="39">
        <f t="shared" si="90"/>
        <v>48523</v>
      </c>
      <c r="N317" s="39">
        <f t="shared" si="90"/>
        <v>32931</v>
      </c>
      <c r="O317" s="42">
        <f t="shared" si="90"/>
        <v>184399</v>
      </c>
      <c r="Q317" s="46"/>
      <c r="R317" s="61"/>
      <c r="S317" s="61"/>
      <c r="T317" s="61"/>
      <c r="U317" s="61"/>
      <c r="V317" s="61"/>
      <c r="W317" s="61"/>
      <c r="X317" s="61"/>
      <c r="Y317" s="61"/>
      <c r="Z317" s="61"/>
      <c r="AA317" s="61"/>
    </row>
    <row r="318" spans="1:27" ht="30" customHeight="1" x14ac:dyDescent="0.2">
      <c r="A318" s="99" t="s">
        <v>83</v>
      </c>
      <c r="B318" s="99"/>
      <c r="C318" s="99"/>
      <c r="D318" s="99"/>
      <c r="E318" s="99"/>
      <c r="F318" s="99"/>
      <c r="G318" s="99"/>
      <c r="H318" s="99"/>
      <c r="I318" s="99"/>
      <c r="J318" s="99"/>
      <c r="K318" s="99"/>
      <c r="L318" s="99"/>
      <c r="M318" s="99"/>
      <c r="N318" s="99"/>
      <c r="O318" s="99"/>
    </row>
    <row r="319" spans="1:27" ht="55.5" customHeight="1" x14ac:dyDescent="0.2">
      <c r="A319" s="99" t="s">
        <v>72</v>
      </c>
      <c r="B319" s="99"/>
      <c r="C319" s="99"/>
      <c r="D319" s="99"/>
      <c r="E319" s="99"/>
      <c r="F319" s="99"/>
      <c r="G319" s="99"/>
      <c r="H319" s="99"/>
      <c r="I319" s="99"/>
      <c r="J319" s="99"/>
      <c r="K319" s="99"/>
      <c r="L319" s="99"/>
      <c r="M319" s="99"/>
      <c r="N319" s="99"/>
      <c r="O319" s="99"/>
    </row>
    <row r="320" spans="1:27" ht="15" x14ac:dyDescent="0.2">
      <c r="A320" s="34" t="s">
        <v>73</v>
      </c>
      <c r="B320" s="27"/>
      <c r="C320" s="27"/>
      <c r="D320" s="27"/>
      <c r="E320" s="27"/>
      <c r="F320" s="27"/>
      <c r="G320" s="27"/>
      <c r="H320" s="27"/>
      <c r="I320" s="27"/>
      <c r="J320" s="27"/>
      <c r="K320" s="27"/>
      <c r="L320" s="9"/>
      <c r="M320" s="9"/>
      <c r="N320" s="9"/>
      <c r="O320" s="9"/>
    </row>
    <row r="321" spans="1:16" ht="15" x14ac:dyDescent="0.2">
      <c r="A321" s="34" t="s">
        <v>74</v>
      </c>
      <c r="B321" s="28"/>
      <c r="C321" s="28"/>
      <c r="D321" s="28"/>
      <c r="E321" s="28"/>
      <c r="F321" s="28"/>
      <c r="G321" s="28"/>
      <c r="H321" s="9"/>
      <c r="I321" s="9"/>
      <c r="J321" s="9"/>
      <c r="K321" s="9"/>
      <c r="L321" s="9"/>
      <c r="M321" s="9"/>
      <c r="N321" s="9"/>
      <c r="O321" s="9"/>
    </row>
    <row r="322" spans="1:16" x14ac:dyDescent="0.2">
      <c r="A322" s="34" t="s">
        <v>20</v>
      </c>
      <c r="B322" s="9"/>
      <c r="C322" s="9"/>
      <c r="D322" s="9"/>
      <c r="E322" s="9"/>
      <c r="F322" s="9"/>
      <c r="G322" s="9"/>
      <c r="H322" s="9"/>
      <c r="I322" s="9"/>
      <c r="J322" s="9"/>
      <c r="K322" s="9"/>
      <c r="L322" s="9"/>
      <c r="M322" s="9"/>
      <c r="N322" s="9"/>
      <c r="O322" s="9"/>
    </row>
    <row r="323" spans="1:16" x14ac:dyDescent="0.2">
      <c r="A323" s="34" t="s">
        <v>21</v>
      </c>
      <c r="B323" s="9"/>
      <c r="C323" s="9"/>
      <c r="D323" s="9"/>
      <c r="E323" s="21"/>
      <c r="F323" s="21"/>
      <c r="G323" s="9"/>
      <c r="H323" s="9"/>
      <c r="I323" s="9"/>
      <c r="J323" s="9"/>
      <c r="K323" s="9"/>
      <c r="L323" s="9"/>
      <c r="M323" s="9"/>
      <c r="N323" s="9"/>
      <c r="O323" s="9"/>
    </row>
    <row r="324" spans="1:16" x14ac:dyDescent="0.2">
      <c r="A324" s="34" t="s">
        <v>19</v>
      </c>
      <c r="B324" s="9"/>
      <c r="C324" s="9"/>
      <c r="D324" s="9"/>
      <c r="E324" s="21"/>
      <c r="F324" s="21"/>
      <c r="G324" s="9"/>
      <c r="H324" s="9"/>
      <c r="I324" s="9"/>
      <c r="J324" s="9"/>
      <c r="K324" s="9"/>
      <c r="L324" s="9"/>
      <c r="M324" s="9"/>
      <c r="N324" s="9"/>
      <c r="O324" s="9"/>
    </row>
    <row r="325" spans="1:16" x14ac:dyDescent="0.2">
      <c r="A325" s="34" t="s">
        <v>87</v>
      </c>
      <c r="B325" s="9"/>
      <c r="C325" s="9"/>
      <c r="D325" s="9"/>
      <c r="E325" s="9"/>
      <c r="F325" s="9"/>
      <c r="G325" s="9"/>
      <c r="H325" s="9"/>
      <c r="I325" s="9"/>
      <c r="J325" s="9"/>
      <c r="K325" s="9"/>
      <c r="L325" s="9"/>
      <c r="M325" s="9"/>
      <c r="N325" s="9"/>
      <c r="O325" s="9"/>
    </row>
    <row r="328" spans="1:16" x14ac:dyDescent="0.2">
      <c r="B328" s="63"/>
      <c r="C328" s="63"/>
      <c r="D328" s="63"/>
      <c r="E328" s="63"/>
      <c r="F328" s="63"/>
      <c r="G328" s="63"/>
      <c r="H328" s="63"/>
      <c r="I328" s="63"/>
      <c r="J328" s="63"/>
      <c r="K328" s="63"/>
      <c r="L328" s="63"/>
      <c r="M328" s="63"/>
      <c r="N328" s="63"/>
      <c r="O328" s="63"/>
    </row>
    <row r="329" spans="1:16" x14ac:dyDescent="0.2">
      <c r="A329" s="61"/>
      <c r="B329" s="61"/>
      <c r="C329" s="61"/>
      <c r="D329" s="61"/>
      <c r="E329" s="61"/>
      <c r="F329" s="61"/>
      <c r="G329" s="61"/>
      <c r="H329" s="61"/>
      <c r="I329" s="61"/>
      <c r="J329" s="61"/>
      <c r="K329" s="61"/>
      <c r="L329" s="61"/>
      <c r="M329" s="61"/>
      <c r="N329" s="61"/>
      <c r="O329" s="61"/>
    </row>
    <row r="330" spans="1:16" x14ac:dyDescent="0.2">
      <c r="B330" s="61"/>
      <c r="C330" s="61"/>
      <c r="D330" s="61"/>
      <c r="E330" s="61"/>
      <c r="F330" s="61"/>
      <c r="G330" s="61"/>
      <c r="H330" s="61"/>
      <c r="I330" s="61"/>
      <c r="J330" s="61"/>
      <c r="K330" s="61"/>
      <c r="L330" s="61"/>
      <c r="M330" s="61"/>
      <c r="N330" s="61"/>
      <c r="O330" s="61"/>
      <c r="P330" s="61"/>
    </row>
  </sheetData>
  <mergeCells count="5">
    <mergeCell ref="A319:O319"/>
    <mergeCell ref="B4:D4"/>
    <mergeCell ref="E4:K4"/>
    <mergeCell ref="M4:N4"/>
    <mergeCell ref="A318:O318"/>
  </mergeCells>
  <pageMargins left="0.7" right="0.7" top="0.75" bottom="0.75" header="0.3" footer="0.3"/>
  <pageSetup orientation="landscape" r:id="rId1"/>
  <headerFooter>
    <oddFooter>&amp;L&amp;1#&amp;"Calibri"&amp;11&amp;K000000Classification: Public</oddFooter>
  </headerFooter>
  <rowBreaks count="10" manualBreakCount="10">
    <brk id="35" max="16383" man="1"/>
    <brk id="65" max="16383" man="1"/>
    <brk id="95" max="16383" man="1"/>
    <brk id="125" max="16383" man="1"/>
    <brk id="155" max="16383" man="1"/>
    <brk id="185" max="16383" man="1"/>
    <brk id="215" max="16383" man="1"/>
    <brk id="245" max="16383" man="1"/>
    <brk id="275" max="13" man="1"/>
    <brk id="305"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Component_CalendarYr</vt:lpstr>
      <vt:lpstr>Component_Census Yr</vt:lpstr>
      <vt:lpstr>'Component_Census Yr'!Print_Area</vt:lpstr>
      <vt:lpstr>Component_CalendarYr!Print_Titles</vt:lpstr>
      <vt:lpstr>'Component_Census Yr'!Print_Titles</vt:lpstr>
    </vt:vector>
  </TitlesOfParts>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Alberta Components of Population Growth - Data</dc:title>
  <dc:subject>Alberta Components of Population Growth - Data</dc:subject>
  <dc:creator>Jennifer Hansen</dc:creator>
  <cp:keywords>Alberta Components of Population Growth, data for population growth</cp:keywords>
  <cp:lastModifiedBy>nkuye.moyo</cp:lastModifiedBy>
  <cp:lastPrinted>2022-11-17T13:51:57Z</cp:lastPrinted>
  <dcterms:created xsi:type="dcterms:W3CDTF">2012-12-19T22:01:22Z</dcterms:created>
  <dcterms:modified xsi:type="dcterms:W3CDTF">2023-09-27T17:51:00Z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2023-06-28T20:49:43Z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74362200-296f-4cc2-bdb5-116d93273ff5</vt:lpwstr>
  </property>
  <property fmtid="{D5CDD505-2E9C-101B-9397-08002B2CF9AE}" pid="8" name="MSIP_Label_60c3ebf9-3c2f-4745-a75f-55836bdb736f_ContentBits">
    <vt:lpwstr>2</vt:lpwstr>
  </property>
</Properties>
</file>