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Tourism_New\Operations\Data Analysis\Alberta Tourism Market Monitor\2020\July\"/>
    </mc:Choice>
  </mc:AlternateContent>
  <bookViews>
    <workbookView xWindow="4430" yWindow="470" windowWidth="44760" windowHeight="19880" activeTab="1"/>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s>
  <calcPr calcId="162913"/>
</workbook>
</file>

<file path=xl/calcChain.xml><?xml version="1.0" encoding="utf-8"?>
<calcChain xmlns="http://schemas.openxmlformats.org/spreadsheetml/2006/main">
  <c r="N11" i="1" l="1"/>
  <c r="N7" i="1"/>
  <c r="N105" i="1" l="1"/>
  <c r="N99" i="1"/>
  <c r="N98" i="1"/>
  <c r="N97" i="1"/>
  <c r="N101" i="1" l="1"/>
  <c r="N41" i="1"/>
  <c r="N42" i="1" s="1"/>
  <c r="N39" i="1"/>
  <c r="N40" i="1" s="1"/>
  <c r="F42" i="1"/>
  <c r="F40" i="1"/>
  <c r="F38" i="1"/>
  <c r="F36" i="1"/>
  <c r="F34" i="1"/>
  <c r="C12" i="1"/>
  <c r="C10" i="1"/>
  <c r="E38" i="1" l="1"/>
  <c r="E42" i="1"/>
  <c r="E40" i="1"/>
  <c r="E36" i="1"/>
  <c r="E34" i="1"/>
  <c r="E31" i="1"/>
  <c r="D31" i="1"/>
  <c r="E29" i="1"/>
  <c r="D29" i="1"/>
  <c r="E27" i="1"/>
  <c r="D27" i="1"/>
  <c r="E25" i="1"/>
  <c r="D25" i="1"/>
  <c r="D42" i="1" l="1"/>
  <c r="D40" i="1"/>
  <c r="D38" i="1"/>
  <c r="D36" i="1"/>
  <c r="D34" i="1"/>
</calcChain>
</file>

<file path=xl/sharedStrings.xml><?xml version="1.0" encoding="utf-8"?>
<sst xmlns="http://schemas.openxmlformats.org/spreadsheetml/2006/main" count="531" uniqueCount="215">
  <si>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</si>
  <si>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</si>
  <si>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</si>
  <si>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</si>
  <si>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</si>
  <si>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</si>
  <si>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</si>
  <si>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</si>
  <si>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</si>
  <si>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</si>
  <si>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</si>
  <si>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</si>
  <si>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</si>
  <si>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</si>
  <si>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</si>
  <si>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</si>
  <si>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</si>
  <si>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</si>
  <si>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</si>
  <si>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</si>
  <si>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</si>
  <si>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</si>
  <si>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</si>
  <si>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</si>
  <si>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</si>
  <si>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</si>
  <si>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</si>
  <si>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</si>
  <si>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</si>
  <si>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</si>
  <si>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</si>
  <si>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</si>
  <si>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</si>
  <si>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</si>
  <si>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</si>
  <si>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</si>
  <si>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</si>
  <si>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</si>
  <si>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</si>
  <si>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</si>
  <si>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</si>
  <si>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</si>
  <si>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</si>
  <si>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</si>
  <si>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</si>
  <si>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</si>
  <si>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</si>
  <si>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</si>
  <si>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</si>
  <si>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</si>
  <si>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</si>
  <si>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</si>
  <si>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</si>
  <si>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</si>
  <si>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</si>
  <si>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</si>
  <si>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</si>
  <si>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</si>
  <si>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</si>
  <si>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</si>
  <si>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</si>
  <si>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</si>
  <si>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</si>
  <si>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</si>
  <si>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</si>
  <si>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</si>
  <si>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</si>
  <si>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</si>
  <si>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</si>
  <si>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</si>
  <si>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</si>
  <si>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</si>
  <si>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</si>
  <si>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</si>
  <si>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</si>
  <si>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</si>
  <si>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</si>
  <si>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</si>
  <si>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</si>
  <si>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</si>
  <si>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</si>
  <si>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</si>
  <si>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</si>
  <si>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</si>
  <si>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</si>
  <si>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</si>
  <si>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</si>
  <si>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</si>
  <si>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</si>
  <si>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</si>
  <si>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</si>
  <si>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</si>
  <si>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</si>
  <si>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</si>
  <si>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</si>
  <si>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</si>
  <si>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</si>
  <si>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</si>
  <si>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</si>
  <si>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</si>
  <si>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</si>
  <si>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</si>
  <si>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</si>
  <si>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</si>
  <si>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</si>
  <si>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</si>
  <si>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</si>
  <si>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</si>
  <si>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</si>
  <si>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</si>
  <si>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</si>
  <si>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</si>
  <si>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</si>
  <si>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</si>
  <si>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</si>
  <si>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</si>
  <si>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</si>
  <si>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</si>
  <si>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</si>
  <si>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</si>
  <si>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</si>
  <si>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</si>
  <si>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</si>
  <si>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</si>
  <si>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</si>
  <si>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</si>
  <si>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</si>
  <si>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</si>
  <si>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</si>
  <si>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</si>
  <si>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</si>
  <si>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</si>
  <si>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</si>
  <si>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</si>
  <si>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</si>
  <si>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</si>
  <si>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</si>
  <si>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</si>
  <si>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</si>
  <si>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</si>
  <si>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</si>
  <si>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</si>
  <si>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</si>
  <si>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</si>
  <si>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Sherwood Pk.</t>
  </si>
  <si>
    <t>Alberta Economic Development, Trade and Tourism</t>
  </si>
  <si>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</si>
  <si>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</si>
  <si>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</si>
  <si>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</si>
  <si>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</si>
  <si>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</si>
  <si>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</si>
  <si>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</si>
  <si>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</si>
  <si>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</si>
  <si>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t>Revenue per available room is calculated using the occupancy rate and average daily room rate.</t>
  </si>
  <si>
    <r>
      <t xml:space="preserve">6.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</si>
  <si>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t>Source: STR Inc.</t>
  </si>
  <si>
    <t>Source: Statistics Canada, Food Services and Drinking Places.</t>
  </si>
  <si>
    <r>
      <t>8.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</si>
  <si>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9</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</si>
  <si>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t>Source: Bank of Canada.</t>
  </si>
  <si>
    <r>
      <t xml:space="preserve">10. Western Texas Intermediate - </t>
    </r>
    <r>
      <rPr>
        <sz val="9"/>
        <color rgb="FF000000"/>
        <rFont val="Arial"/>
        <family val="2"/>
      </rPr>
      <t>This is the average monthly oil price.</t>
    </r>
  </si>
  <si>
    <t>Source: Cushing, OK WTI Spot Price FOB.</t>
  </si>
  <si>
    <r>
      <t>11.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</si>
  <si>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t>Source: Alberta Culture, Multiculturalism and Status of Women.</t>
  </si>
  <si>
    <t>Source: Alberta Environment and Parks.</t>
  </si>
  <si>
    <t>Sources: Statistics Canada, Alberta Culture, Multiculturalism and Status of Women, Bank of Canada, WTI, Government of Alberta, Alberta Environment and Parks.</t>
  </si>
  <si>
    <r>
      <rPr>
        <b/>
        <sz val="9"/>
        <rFont val="Arial"/>
        <family val="2"/>
      </rPr>
      <t>12.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</si>
  <si>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</si>
  <si>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</si>
  <si>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</si>
  <si>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</si>
  <si>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</si>
  <si>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r>
      <t xml:space="preserve">7.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</si>
  <si>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t xml:space="preserve">http://majorprojects.alberta.ca/ </t>
  </si>
  <si>
    <t xml:space="preserve">Source: Government of Alberta.  </t>
  </si>
  <si>
    <t xml:space="preserve">Source: Statistics Canada, Labour Force Survey. </t>
  </si>
  <si>
    <t>https://www150.statcan.gc.ca/t1/tbl1/en/tv.action?pid=1410035501</t>
  </si>
  <si>
    <r>
      <t xml:space="preserve">Historic Sites and Museums 2020 (000's of visitors) </t>
    </r>
    <r>
      <rPr>
        <b/>
        <vertAlign val="superscript"/>
        <sz val="10"/>
        <color theme="0"/>
        <rFont val="Arial"/>
        <family val="2"/>
      </rPr>
      <t>8</t>
    </r>
  </si>
  <si>
    <t xml:space="preserve">     Per cent change from 2019</t>
  </si>
  <si>
    <r>
      <t>Exchange Rates 2020</t>
    </r>
    <r>
      <rPr>
        <b/>
        <vertAlign val="superscript"/>
        <sz val="10"/>
        <color theme="0"/>
        <rFont val="Arial"/>
        <family val="2"/>
      </rPr>
      <t>9</t>
    </r>
  </si>
  <si>
    <r>
      <t>Oil Price: Western Texas Intermediate (WTI) 2020</t>
    </r>
    <r>
      <rPr>
        <b/>
        <vertAlign val="superscript"/>
        <sz val="10"/>
        <color theme="0"/>
        <rFont val="Arial"/>
        <family val="2"/>
      </rPr>
      <t>10</t>
    </r>
  </si>
  <si>
    <r>
      <t>Major Tourism Projects Valued $5 million or Greater 2020 ($ Millions)</t>
    </r>
    <r>
      <rPr>
        <b/>
        <vertAlign val="superscript"/>
        <sz val="10"/>
        <color theme="0"/>
        <rFont val="Arial"/>
        <family val="2"/>
      </rPr>
      <t>11</t>
    </r>
  </si>
  <si>
    <r>
      <t>Employment (000’s of persons) 2020 Seasonally Adjusted</t>
    </r>
    <r>
      <rPr>
        <b/>
        <vertAlign val="superscript"/>
        <sz val="10"/>
        <color theme="0"/>
        <rFont val="Arial"/>
        <family val="2"/>
      </rPr>
      <t xml:space="preserve"> 4</t>
    </r>
  </si>
  <si>
    <r>
      <t xml:space="preserve">National Park Attendance (000’s of visitors) 2020 </t>
    </r>
    <r>
      <rPr>
        <b/>
        <vertAlign val="superscript"/>
        <sz val="10"/>
        <color theme="0"/>
        <rFont val="Arial"/>
        <family val="2"/>
      </rPr>
      <t>3</t>
    </r>
    <r>
      <rPr>
        <b/>
        <sz val="10"/>
        <color theme="0"/>
        <rFont val="Arial"/>
        <family val="2"/>
      </rPr>
      <t xml:space="preserve"> Does not include group tours</t>
    </r>
  </si>
  <si>
    <r>
      <t>Alberta Provincial Parks Campsite Reservations in 2020</t>
    </r>
    <r>
      <rPr>
        <b/>
        <vertAlign val="superscript"/>
        <sz val="10"/>
        <color rgb="FFFFFFFF"/>
        <rFont val="Arial"/>
        <family val="2"/>
      </rPr>
      <t>12</t>
    </r>
  </si>
  <si>
    <r>
      <t xml:space="preserve">Air Passengers 2020 (000's of arrivals and departures) </t>
    </r>
    <r>
      <rPr>
        <b/>
        <vertAlign val="superscript"/>
        <sz val="10"/>
        <color theme="0"/>
        <rFont val="Arial"/>
        <family val="2"/>
      </rPr>
      <t>1</t>
    </r>
  </si>
  <si>
    <r>
      <t xml:space="preserve">Highway Count 2020 (000's of vehicles) </t>
    </r>
    <r>
      <rPr>
        <b/>
        <vertAlign val="superscript"/>
        <sz val="10"/>
        <color theme="0"/>
        <rFont val="Arial"/>
        <family val="2"/>
      </rPr>
      <t>2</t>
    </r>
  </si>
  <si>
    <t>2020 Alberta Tourism Market Monitor</t>
  </si>
  <si>
    <t>Point change from 2019</t>
  </si>
  <si>
    <t>Variance from 2019</t>
  </si>
  <si>
    <r>
      <t>Food Services and Drinking Places 2020 ($ Millions) unadjusted</t>
    </r>
    <r>
      <rPr>
        <b/>
        <vertAlign val="superscript"/>
        <sz val="10"/>
        <color theme="0"/>
        <rFont val="Arial"/>
        <family val="2"/>
      </rPr>
      <t>7</t>
    </r>
    <r>
      <rPr>
        <b/>
        <sz val="10"/>
        <color theme="0"/>
        <rFont val="Arial"/>
        <family val="2"/>
      </rPr>
      <t xml:space="preserve"> </t>
    </r>
  </si>
  <si>
    <t>Banff*</t>
  </si>
  <si>
    <t>Visitor Attendance*</t>
  </si>
  <si>
    <t>Jasper*</t>
  </si>
  <si>
    <t>Elk Island*</t>
  </si>
  <si>
    <t>Wood Buffalo*</t>
  </si>
  <si>
    <t>Waterton Lakes*</t>
  </si>
  <si>
    <t>10.6**</t>
  </si>
  <si>
    <r>
      <t>Accommodation Indices for Major Regions*** 2020</t>
    </r>
    <r>
      <rPr>
        <b/>
        <vertAlign val="superscript"/>
        <sz val="10"/>
        <color theme="0"/>
        <rFont val="Arial"/>
        <family val="2"/>
      </rPr>
      <t>5</t>
    </r>
  </si>
  <si>
    <t>Other Alberta**** Occupancy Rate</t>
  </si>
  <si>
    <r>
      <t>Accommodation Indices for Selected Cities or Towns***** 2020</t>
    </r>
    <r>
      <rPr>
        <b/>
        <vertAlign val="superscript"/>
        <sz val="10"/>
        <color theme="0"/>
        <rFont val="Arial"/>
        <family val="2"/>
      </rPr>
      <t>6</t>
    </r>
  </si>
  <si>
    <t>****Other Alberta includes Lethbridge, Red Deer and other Alberta communities.</t>
  </si>
  <si>
    <t>**The number for January 2020 was a calculated average.</t>
  </si>
  <si>
    <t>***Closed properties were not included. More reference can be found here: https://f.tlcollect.com/fr2/520/46295/CBRE_Hotels_Canadian_Hotel_Industry_Outlook.mp4.</t>
  </si>
  <si>
    <t>*****Per STR’s data reporting guidelines, they only close properties if they were closed for a full calendar month (i.e. March 1 – March 31). If a property was open March 1-14, but closed March 15-31, they would consider that property open for the full month. STR's full Data Reporting Guidelines are available here: https://str.com/sites/default/files/2019-11/str-data-reporting-guidelines-english_0.pdf.</t>
  </si>
  <si>
    <t>5.5******</t>
  </si>
  <si>
    <t>Reservations made on Reserve.AlbertaParks.ca*******</t>
  </si>
  <si>
    <t>*******All reservations made in Jan-March were cancelled and refunded due to COVID-19.</t>
  </si>
  <si>
    <t>*All Parks Canada facilities temporarily closed on March 25, 2020 and re-opened for day visitors on June 1, 2020. All provincial parks, historic sites and museums closed on March 17, 2020 and remained closed in April, 2020.</t>
  </si>
  <si>
    <t>n/a</t>
  </si>
  <si>
    <t>******The Royal Alberta Museum reopened on May 16, 2020. The Royal Tyrrell Museum reopened on May 22, 2020.Frank Slide, Reynolds, Remington Carriage Museum, Oil Sands Discovery Centre and Ukrainian Village opened on June 20, 2020</t>
  </si>
  <si>
    <t>Jasper (data not available due to small sample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</si>
</sst>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s>
  <fonts count="33"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s>
  <cellStyleXfs count="2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6" fillId="0" borderId="0" applyNumberFormat="0" applyFill="0" applyBorder="0" applyAlignment="0" applyProtection="0"/>
  </cellStyleXfs>
  <cellXfs count="423">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0" fillId="0" borderId="0" xfId="0" applyAlignment="1">
      <alignment horizontal="center" vertical="center"/>
    </xf>
    <xf numFmtId="0" fontId="17" fillId="0" borderId="7" xfId="0" applyFont="1" applyFill="1" applyBorder="1" applyAlignment="1">
      <alignment vertical="center"/>
    </xf>
    <xf numFmtId="171" fontId="17" fillId="0" borderId="7" xfId="3" applyNumberFormat="1" applyFont="1" applyFill="1" applyBorder="1" applyAlignment="1">
      <alignment vertical="center"/>
    </xf>
    <xf numFmtId="171" fontId="14" fillId="0" borderId="7" xfId="0" applyNumberFormat="1" applyFont="1" applyFill="1" applyBorder="1" applyAlignment="1">
      <alignment vertical="center"/>
    </xf>
    <xf numFmtId="171" fontId="14" fillId="0" borderId="7" xfId="0" applyNumberFormat="1" applyFont="1" applyFill="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2" fontId="17"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164" fontId="20" fillId="0" borderId="7" xfId="2" applyNumberFormat="1" applyFont="1" applyFill="1" applyBorder="1" applyAlignment="1" applyProtection="1">
      <alignment vertical="center"/>
    </xf>
    <xf numFmtId="0" fontId="17" fillId="7" borderId="7" xfId="0" applyFont="1" applyFill="1" applyBorder="1" applyAlignment="1">
      <alignment horizontal="center"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172" fontId="17" fillId="0" borderId="7" xfId="0" applyNumberFormat="1" applyFont="1" applyFill="1" applyBorder="1" applyAlignment="1">
      <alignment vertical="center"/>
    </xf>
    <xf numFmtId="176" fontId="17" fillId="0" borderId="7" xfId="0" applyNumberFormat="1" applyFont="1" applyFill="1" applyBorder="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71" fontId="14" fillId="0" borderId="7" xfId="4" applyNumberFormat="1" applyFont="1" applyFill="1" applyBorder="1" applyAlignment="1">
      <alignment vertical="center"/>
    </xf>
    <xf numFmtId="167" fontId="14" fillId="0" borderId="7" xfId="0" applyNumberFormat="1" applyFont="1" applyFill="1" applyBorder="1" applyAlignment="1">
      <alignment horizontal="right" vertical="center"/>
    </xf>
    <xf numFmtId="167" fontId="14" fillId="0" borderId="7" xfId="4"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0" fontId="23" fillId="6" borderId="7" xfId="0" applyFont="1" applyFill="1" applyBorder="1" applyAlignment="1">
      <alignment horizontal="lef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165" fontId="20" fillId="0" borderId="7" xfId="0" applyNumberFormat="1" applyFont="1" applyBorder="1" applyAlignment="1">
      <alignment horizontal="right" vertical="center"/>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170" fontId="17" fillId="0" borderId="7" xfId="1" applyNumberFormat="1" applyFont="1" applyFill="1" applyBorder="1" applyAlignment="1">
      <alignment horizontal="right" vertical="center"/>
    </xf>
    <xf numFmtId="0" fontId="31" fillId="8" borderId="7" xfId="0" applyFont="1" applyFill="1" applyBorder="1" applyAlignment="1">
      <alignment vertical="center"/>
    </xf>
    <xf numFmtId="0" fontId="17" fillId="0" borderId="7" xfId="0" applyFont="1" applyFill="1" applyBorder="1" applyAlignment="1">
      <alignment horizontal="right" vertical="center"/>
    </xf>
    <xf numFmtId="167" fontId="14" fillId="0" borderId="7" xfId="0" applyNumberFormat="1" applyFont="1" applyFill="1" applyBorder="1" applyAlignment="1">
      <alignment vertical="center"/>
    </xf>
    <xf numFmtId="173" fontId="14" fillId="0" borderId="7" xfId="0" applyNumberFormat="1" applyFont="1" applyFill="1" applyBorder="1" applyAlignment="1">
      <alignment vertical="center"/>
    </xf>
    <xf numFmtId="170" fontId="14" fillId="0" borderId="7" xfId="1" applyNumberFormat="1" applyFont="1" applyFill="1" applyBorder="1" applyAlignment="1">
      <alignment horizontal="right" vertical="center"/>
    </xf>
    <xf numFmtId="164" fontId="20" fillId="0" borderId="7" xfId="2" applyNumberFormat="1" applyFont="1" applyBorder="1" applyAlignment="1">
      <alignment horizontal="right" vertical="center"/>
    </xf>
    <xf numFmtId="0" fontId="13" fillId="0" borderId="0" xfId="0" applyFont="1" applyAlignment="1">
      <alignment vertical="center"/>
    </xf>
    <xf numFmtId="171" fontId="17" fillId="0" borderId="7" xfId="0" applyNumberFormat="1" applyFont="1" applyFill="1" applyBorder="1" applyAlignment="1">
      <alignment vertical="center"/>
    </xf>
    <xf numFmtId="176" fontId="14" fillId="0" borderId="7" xfId="0" applyNumberFormat="1" applyFont="1" applyFill="1" applyBorder="1" applyAlignment="1">
      <alignment vertical="center"/>
    </xf>
    <xf numFmtId="170" fontId="14" fillId="0" borderId="7" xfId="1" applyNumberFormat="1" applyFont="1" applyFill="1" applyBorder="1" applyAlignment="1">
      <alignment vertical="center"/>
    </xf>
    <xf numFmtId="164" fontId="20" fillId="0" borderId="7" xfId="2" applyNumberFormat="1" applyFont="1" applyBorder="1" applyAlignment="1">
      <alignment vertical="center"/>
    </xf>
    <xf numFmtId="172" fontId="17" fillId="0" borderId="7" xfId="1"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165" fontId="19" fillId="0" borderId="7" xfId="0" applyNumberFormat="1" applyFont="1" applyBorder="1" applyAlignment="1">
      <alignment horizontal="righ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2"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2" fillId="0" borderId="0" xfId="26" applyFont="1" applyAlignment="1">
      <alignment vertical="center"/>
    </xf>
    <xf numFmtId="0" fontId="20" fillId="0" borderId="0" xfId="0" applyFont="1" applyFill="1"/>
    <xf numFmtId="0" fontId="17" fillId="7" borderId="7" xfId="0" applyFont="1" applyFill="1" applyBorder="1" applyAlignment="1">
      <alignment horizontal="center" vertical="center"/>
    </xf>
    <xf numFmtId="0" fontId="17" fillId="0" borderId="7" xfId="1" applyNumberFormat="1" applyFont="1" applyFill="1" applyBorder="1" applyAlignment="1">
      <alignment horizontal="right" vertical="center"/>
    </xf>
    <xf numFmtId="0" fontId="18" fillId="6" borderId="7" xfId="0" applyFont="1" applyFill="1" applyBorder="1" applyAlignment="1">
      <alignment horizontal="left" vertical="center"/>
    </xf>
    <xf numFmtId="170" fontId="17" fillId="0" borderId="7" xfId="1" applyNumberFormat="1" applyFont="1" applyFill="1" applyBorder="1" applyAlignment="1">
      <alignment vertical="center"/>
    </xf>
    <xf numFmtId="167" fontId="17" fillId="0" borderId="7" xfId="0" applyNumberFormat="1" applyFont="1" applyFill="1" applyBorder="1" applyAlignment="1">
      <alignment horizontal="right" vertical="center"/>
    </xf>
    <xf numFmtId="171" fontId="17" fillId="0" borderId="7" xfId="4" applyNumberFormat="1" applyFont="1" applyFill="1" applyBorder="1" applyAlignment="1">
      <alignment vertical="center"/>
    </xf>
    <xf numFmtId="2" fontId="28" fillId="0" borderId="7" xfId="0" applyNumberFormat="1" applyFont="1" applyFill="1" applyBorder="1" applyAlignment="1">
      <alignment vertical="center"/>
    </xf>
    <xf numFmtId="0" fontId="28" fillId="0" borderId="7" xfId="0" applyFont="1" applyFill="1" applyBorder="1" applyAlignment="1">
      <alignment vertical="center"/>
    </xf>
    <xf numFmtId="0" fontId="28" fillId="0" borderId="16" xfId="0" applyFont="1" applyFill="1" applyBorder="1" applyAlignment="1">
      <alignment horizontal="right" vertical="center"/>
    </xf>
    <xf numFmtId="175" fontId="28" fillId="0" borderId="16" xfId="1" applyNumberFormat="1" applyFont="1" applyFill="1" applyBorder="1" applyAlignment="1">
      <alignment horizontal="right" vertical="center"/>
    </xf>
    <xf numFmtId="172" fontId="17" fillId="0" borderId="7" xfId="0" applyNumberFormat="1" applyFont="1" applyBorder="1" applyAlignment="1">
      <alignment horizontal="right" vertical="center"/>
    </xf>
    <xf numFmtId="172" fontId="14" fillId="0" borderId="7" xfId="0" applyNumberFormat="1" applyFont="1" applyBorder="1" applyAlignment="1">
      <alignment horizontal="right" vertical="center"/>
    </xf>
    <xf numFmtId="0" fontId="14" fillId="0" borderId="7" xfId="0" applyFont="1" applyBorder="1" applyAlignment="1">
      <alignment horizontal="right" vertical="center"/>
    </xf>
    <xf numFmtId="2" fontId="14" fillId="0" borderId="7" xfId="0" applyNumberFormat="1" applyFont="1" applyBorder="1" applyAlignment="1">
      <alignment horizontal="righ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0" fontId="17" fillId="0" borderId="7" xfId="1" applyNumberFormat="1" applyFont="1" applyBorder="1" applyAlignment="1">
      <alignment horizontal="right" vertical="center"/>
    </xf>
    <xf numFmtId="171" fontId="17" fillId="0" borderId="7" xfId="3" applyNumberFormat="1" applyFont="1" applyBorder="1" applyAlignment="1">
      <alignment vertical="center"/>
    </xf>
    <xf numFmtId="171" fontId="14" fillId="0" borderId="7" xfId="3" applyNumberFormat="1" applyFont="1" applyBorder="1" applyAlignment="1">
      <alignment vertical="center"/>
    </xf>
    <xf numFmtId="0" fontId="14" fillId="0" borderId="7" xfId="0" applyNumberFormat="1" applyFont="1" applyBorder="1" applyAlignment="1">
      <alignment horizontal="right" vertical="center"/>
    </xf>
    <xf numFmtId="176" fontId="14" fillId="0" borderId="7" xfId="0" applyNumberFormat="1" applyFont="1" applyBorder="1" applyAlignment="1">
      <alignment horizontal="right" vertical="center"/>
    </xf>
    <xf numFmtId="171" fontId="14" fillId="0" borderId="7" xfId="0" applyNumberFormat="1" applyFont="1" applyBorder="1" applyAlignment="1">
      <alignment vertical="center"/>
    </xf>
    <xf numFmtId="169" fontId="14" fillId="0" borderId="7" xfId="1" applyFont="1" applyBorder="1" applyAlignment="1">
      <alignment vertical="center"/>
    </xf>
    <xf numFmtId="171" fontId="17" fillId="0" borderId="7" xfId="3" applyNumberFormat="1" applyFont="1" applyBorder="1" applyAlignment="1">
      <alignment horizontal="right" vertical="center"/>
    </xf>
    <xf numFmtId="171" fontId="14" fillId="0" borderId="7" xfId="3" applyNumberFormat="1" applyFont="1" applyBorder="1" applyAlignment="1">
      <alignment horizontal="right" vertical="center"/>
    </xf>
    <xf numFmtId="172" fontId="14" fillId="0" borderId="7" xfId="6" applyNumberFormat="1" applyFont="1" applyFill="1" applyBorder="1" applyAlignment="1">
      <alignment horizontal="right" vertical="center"/>
    </xf>
    <xf numFmtId="0" fontId="14" fillId="0" borderId="7" xfId="0" applyFont="1" applyBorder="1" applyAlignment="1">
      <alignment vertical="center"/>
    </xf>
    <xf numFmtId="167" fontId="14" fillId="0" borderId="7" xfId="0" applyNumberFormat="1" applyFont="1" applyBorder="1" applyAlignment="1">
      <alignment vertical="center"/>
    </xf>
    <xf numFmtId="172" fontId="14" fillId="0" borderId="7" xfId="0" applyNumberFormat="1" applyFont="1" applyBorder="1" applyAlignment="1">
      <alignment vertical="center"/>
    </xf>
    <xf numFmtId="2" fontId="19" fillId="0" borderId="7" xfId="0" applyNumberFormat="1" applyFont="1" applyBorder="1" applyAlignment="1">
      <alignment vertical="center"/>
    </xf>
    <xf numFmtId="2" fontId="20" fillId="0" borderId="7" xfId="0" applyNumberFormat="1" applyFont="1" applyBorder="1" applyAlignment="1">
      <alignment vertical="center"/>
    </xf>
    <xf numFmtId="0" fontId="0" fillId="0" borderId="0" xfId="0" applyFill="1" applyAlignment="1">
      <alignment vertical="center"/>
    </xf>
    <xf numFmtId="0" fontId="0" fillId="0" borderId="0" xfId="0" applyFill="1"/>
    <xf numFmtId="0" fontId="17" fillId="7" borderId="7" xfId="0" applyFont="1" applyFill="1" applyBorder="1" applyAlignment="1">
      <alignment horizontal="center" vertical="center"/>
    </xf>
    <xf numFmtId="170" fontId="14" fillId="0" borderId="7" xfId="1" applyNumberFormat="1" applyFont="1" applyBorder="1" applyAlignment="1">
      <alignment horizontal="right" vertical="center"/>
    </xf>
    <xf numFmtId="176" fontId="14" fillId="0" borderId="7" xfId="1" applyNumberFormat="1" applyFont="1" applyBorder="1" applyAlignment="1">
      <alignment vertical="center"/>
    </xf>
    <xf numFmtId="172" fontId="14" fillId="0" borderId="7" xfId="1" applyNumberFormat="1" applyFont="1" applyFill="1" applyBorder="1" applyAlignment="1">
      <alignment horizontal="right" vertical="center"/>
    </xf>
    <xf numFmtId="171"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167" fontId="14" fillId="0" borderId="7" xfId="11"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0" fontId="19" fillId="0" borderId="7" xfId="0" applyFont="1" applyBorder="1" applyAlignment="1">
      <alignment vertical="center"/>
    </xf>
    <xf numFmtId="0" fontId="20" fillId="0" borderId="7" xfId="0" applyFont="1" applyBorder="1" applyAlignment="1">
      <alignment vertical="center"/>
    </xf>
    <xf numFmtId="175" fontId="20" fillId="0" borderId="7" xfId="1" applyNumberFormat="1" applyFont="1" applyBorder="1" applyAlignment="1">
      <alignment horizontal="right" vertical="center"/>
    </xf>
    <xf numFmtId="175" fontId="20" fillId="0" borderId="16" xfId="1" applyNumberFormat="1" applyFont="1" applyBorder="1" applyAlignment="1">
      <alignment horizontal="right" vertical="center"/>
    </xf>
    <xf numFmtId="175" fontId="19" fillId="0" borderId="7" xfId="1" applyNumberFormat="1" applyFont="1" applyBorder="1" applyAlignment="1">
      <alignment horizontal="right" vertical="center"/>
    </xf>
    <xf numFmtId="170" fontId="19" fillId="0" borderId="7" xfId="1" applyNumberFormat="1" applyFont="1" applyBorder="1" applyAlignment="1">
      <alignment horizontal="right" vertical="center"/>
    </xf>
    <xf numFmtId="2" fontId="14" fillId="0" borderId="7" xfId="0" applyNumberFormat="1" applyFont="1" applyFill="1" applyBorder="1" applyAlignment="1">
      <alignment vertical="center"/>
    </xf>
    <xf numFmtId="171" fontId="17" fillId="0" borderId="7" xfId="0" applyNumberFormat="1" applyFont="1" applyBorder="1" applyAlignment="1">
      <alignment vertical="center"/>
    </xf>
    <xf numFmtId="0" fontId="17" fillId="0" borderId="7" xfId="4" applyFont="1" applyFill="1" applyBorder="1" applyAlignment="1">
      <alignment horizontal="right" vertical="center"/>
    </xf>
    <xf numFmtId="176" fontId="17" fillId="0" borderId="7" xfId="0" applyNumberFormat="1" applyFont="1" applyFill="1" applyBorder="1" applyAlignment="1">
      <alignment horizontal="right" vertical="center"/>
    </xf>
    <xf numFmtId="172" fontId="17" fillId="0" borderId="7" xfId="4" applyNumberFormat="1" applyFont="1" applyFill="1" applyBorder="1" applyAlignment="1">
      <alignment horizontal="right" vertical="center"/>
    </xf>
    <xf numFmtId="0" fontId="17" fillId="7" borderId="7" xfId="0" applyFont="1" applyFill="1" applyBorder="1" applyAlignment="1">
      <alignment horizontal="center" vertical="center"/>
    </xf>
    <xf numFmtId="0" fontId="23" fillId="6" borderId="7" xfId="0" applyFont="1" applyFill="1" applyBorder="1" applyAlignment="1">
      <alignment horizontal="left" vertical="center"/>
    </xf>
    <xf numFmtId="0" fontId="4" fillId="7" borderId="7" xfId="0" applyFont="1" applyFill="1" applyBorder="1" applyAlignment="1">
      <alignment horizontal="left" vertical="center" wrapText="1"/>
    </xf>
    <xf numFmtId="0" fontId="23" fillId="6" borderId="4" xfId="0" applyFont="1" applyFill="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8" xfId="0" applyFont="1" applyFill="1" applyBorder="1" applyAlignment="1">
      <alignment horizontal="lef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21" fillId="6" borderId="7" xfId="0" applyFont="1" applyFill="1" applyBorder="1" applyAlignment="1">
      <alignment horizontal="center" vertical="center"/>
    </xf>
    <xf numFmtId="0" fontId="22" fillId="6" borderId="7" xfId="0" applyFont="1" applyFill="1" applyBorder="1" applyAlignment="1">
      <alignment horizontal="center" vertical="center"/>
    </xf>
    <xf numFmtId="0" fontId="29" fillId="6" borderId="14" xfId="0" applyFont="1" applyFill="1" applyBorder="1" applyAlignment="1">
      <alignment vertical="center"/>
    </xf>
    <xf numFmtId="0" fontId="29" fillId="6" borderId="2" xfId="0" applyFont="1" applyFill="1" applyBorder="1" applyAlignment="1">
      <alignment vertical="center"/>
    </xf>
    <xf numFmtId="0" fontId="29" fillId="6" borderId="15" xfId="0" applyFont="1" applyFill="1" applyBorder="1" applyAlignment="1">
      <alignment vertical="center"/>
    </xf>
    <xf numFmtId="0" fontId="23" fillId="6" borderId="7" xfId="0" applyFont="1" applyFill="1" applyBorder="1" applyAlignment="1">
      <alignment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27">
    <cellStyle name="Comma" xfId="1" builtinId="3"/>
    <cellStyle name="Comma 2" xfId="6"/>
    <cellStyle name="Comma 2 2" xfId="15"/>
    <cellStyle name="Comma 3" xfId="5"/>
    <cellStyle name="Comma 4" xfId="12"/>
    <cellStyle name="Currency" xfId="2" builtinId="4"/>
    <cellStyle name="Currency 2" xfId="7"/>
    <cellStyle name="Currency 3" xfId="13"/>
    <cellStyle name="Hyperlink" xfId="26" builtinId="8"/>
    <cellStyle name="Normal" xfId="0" builtinId="0"/>
    <cellStyle name="Normal 2" xfId="8"/>
    <cellStyle name="Normal 2 2" xfId="16"/>
    <cellStyle name="Normal 3" xfId="4"/>
    <cellStyle name="Normal 4" xfId="11"/>
    <cellStyle name="Normal 5" xfId="10"/>
    <cellStyle name="Normal 5 2" xfId="17"/>
    <cellStyle name="Normal 5 3" xfId="18"/>
    <cellStyle name="Normal 6" xfId="19"/>
    <cellStyle name="Normal 6 2" xfId="20"/>
    <cellStyle name="Normal 6 2 2" xfId="21"/>
    <cellStyle name="Normal 6 3" xfId="22"/>
    <cellStyle name="Normal 7" xfId="24"/>
    <cellStyle name="Normal 7 2" xfId="23"/>
    <cellStyle name="Normal 7 3" xfId="25"/>
    <cellStyle name="Percent" xfId="3" builtinId="5"/>
    <cellStyle name="Percent 2" xfId="9"/>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June/mktmonitorWITHOUT%20letter_June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May/mktmonitorWITHOUT%20letter_Ma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ourism_New/Operations/Data%20Analysis/Alberta%20Tourism%20Market%20Monitor/2020/April/mktmonitorWITHOUT%20letter_April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9">
          <cell r="C9">
            <v>101.4</v>
          </cell>
        </row>
        <row r="11">
          <cell r="C11">
            <v>56.66</v>
          </cell>
        </row>
        <row r="39">
          <cell r="P39">
            <v>117.87199999999999</v>
          </cell>
        </row>
        <row r="41">
          <cell r="P41">
            <v>1.0129999999999999</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D24">
            <v>64.852000000000004</v>
          </cell>
          <cell r="E24">
            <v>71.55</v>
          </cell>
        </row>
        <row r="26">
          <cell r="D26">
            <v>631.03599999999994</v>
          </cell>
          <cell r="E26">
            <v>601.20000000000005</v>
          </cell>
        </row>
        <row r="28">
          <cell r="D28">
            <v>131.22300000000001</v>
          </cell>
          <cell r="E28">
            <v>140.31</v>
          </cell>
        </row>
        <row r="30">
          <cell r="D30">
            <v>162.53299999999999</v>
          </cell>
          <cell r="E30">
            <v>165.3</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19"/>
      <sheetName val="Sheet1"/>
      <sheetName val="2018"/>
      <sheetName val="2017"/>
      <sheetName val="Data Drop"/>
      <sheetName val="2016annual"/>
      <sheetName val="2015 annual"/>
    </sheetNames>
    <sheetDataSet>
      <sheetData sheetId="0"/>
      <sheetData sheetId="1"/>
      <sheetData sheetId="2"/>
      <sheetData sheetId="3"/>
      <sheetData sheetId="4">
        <row r="33">
          <cell r="D33">
            <v>236.8</v>
          </cell>
          <cell r="E33">
            <v>262.10000000000002</v>
          </cell>
          <cell r="F33">
            <v>317.79700000000003</v>
          </cell>
        </row>
        <row r="35">
          <cell r="D35">
            <v>76.3</v>
          </cell>
          <cell r="E35">
            <v>166.98</v>
          </cell>
          <cell r="F35">
            <v>203.89</v>
          </cell>
        </row>
        <row r="37">
          <cell r="D37">
            <v>10.897</v>
          </cell>
          <cell r="E37">
            <v>15.446</v>
          </cell>
          <cell r="F37">
            <v>36.042999999999999</v>
          </cell>
        </row>
        <row r="39">
          <cell r="D39">
            <v>20.114000000000001</v>
          </cell>
          <cell r="E39">
            <v>26.981999999999999</v>
          </cell>
          <cell r="F39">
            <v>47.445</v>
          </cell>
        </row>
        <row r="41">
          <cell r="D41">
            <v>2.7E-2</v>
          </cell>
          <cell r="E41">
            <v>0.158</v>
          </cell>
          <cell r="F41">
            <v>0.69399999999999995</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2"/>
  <sheetViews>
    <sheetView workbookViewId="0">
      <selection activeCell="B8" sqref="B8"/>
    </sheetView>
  </sheetViews>
  <sheetFormatPr defaultColWidth="8.81640625" defaultRowHeight="11.5" x14ac:dyDescent="0.25"/>
  <cols>
    <col min="1" max="16384" width="8.81640625" style="282"/>
  </cols>
  <sheetData>
    <row r="1" spans="1:14" x14ac:dyDescent="0.25">
      <c r="A1" s="263" t="s">
        <v>147</v>
      </c>
      <c r="L1" s="299"/>
      <c r="M1" s="299"/>
      <c r="N1" s="299"/>
    </row>
    <row r="2" spans="1:14" x14ac:dyDescent="0.25">
      <c r="A2" s="263" t="s">
        <v>148</v>
      </c>
      <c r="L2" s="300"/>
      <c r="M2" s="300"/>
      <c r="N2" s="301"/>
    </row>
    <row r="3" spans="1:14" x14ac:dyDescent="0.25">
      <c r="A3" s="264" t="s">
        <v>149</v>
      </c>
      <c r="L3" s="302"/>
      <c r="M3" s="302"/>
      <c r="N3" s="302"/>
    </row>
    <row r="4" spans="1:14" x14ac:dyDescent="0.25">
      <c r="A4" s="263" t="s">
        <v>150</v>
      </c>
      <c r="L4" s="299"/>
      <c r="M4" s="299"/>
      <c r="N4" s="299"/>
    </row>
    <row r="5" spans="1:14" x14ac:dyDescent="0.25">
      <c r="A5" s="303" t="s">
        <v>170</v>
      </c>
      <c r="L5" s="299"/>
      <c r="M5" s="299"/>
      <c r="N5" s="299"/>
    </row>
    <row r="6" spans="1:14" x14ac:dyDescent="0.25">
      <c r="A6" s="263" t="s">
        <v>151</v>
      </c>
      <c r="L6" s="304"/>
      <c r="M6" s="304"/>
      <c r="N6" s="304"/>
    </row>
    <row r="7" spans="1:14" x14ac:dyDescent="0.25">
      <c r="A7" s="264" t="s">
        <v>152</v>
      </c>
      <c r="L7" s="305"/>
      <c r="M7" s="305"/>
      <c r="N7" s="305"/>
    </row>
    <row r="8" spans="1:14" x14ac:dyDescent="0.25">
      <c r="A8" s="264" t="s">
        <v>153</v>
      </c>
      <c r="L8" s="306"/>
      <c r="M8" s="306"/>
      <c r="N8" s="306"/>
    </row>
    <row r="9" spans="1:14" x14ac:dyDescent="0.25">
      <c r="A9" s="263" t="s">
        <v>154</v>
      </c>
      <c r="L9" s="299"/>
      <c r="M9" s="299"/>
      <c r="N9" s="299"/>
    </row>
    <row r="10" spans="1:14" x14ac:dyDescent="0.25">
      <c r="A10" s="264" t="s">
        <v>178</v>
      </c>
      <c r="L10" s="299"/>
      <c r="M10" s="299"/>
      <c r="N10" s="299"/>
    </row>
    <row r="11" spans="1:14" x14ac:dyDescent="0.25">
      <c r="A11" s="307" t="s">
        <v>179</v>
      </c>
      <c r="L11" s="299"/>
      <c r="M11" s="299"/>
      <c r="N11" s="299"/>
    </row>
    <row r="12" spans="1:14" x14ac:dyDescent="0.25">
      <c r="A12" s="263" t="s">
        <v>155</v>
      </c>
      <c r="L12" s="306"/>
      <c r="M12" s="306"/>
      <c r="N12" s="306"/>
    </row>
    <row r="13" spans="1:14" x14ac:dyDescent="0.25">
      <c r="A13" s="264" t="s">
        <v>156</v>
      </c>
      <c r="L13" s="306"/>
      <c r="M13" s="306"/>
      <c r="N13" s="306"/>
    </row>
    <row r="14" spans="1:14" x14ac:dyDescent="0.25">
      <c r="A14" s="307" t="s">
        <v>171</v>
      </c>
      <c r="L14" s="299"/>
      <c r="M14" s="299"/>
      <c r="N14" s="299"/>
    </row>
    <row r="15" spans="1:14" x14ac:dyDescent="0.25">
      <c r="A15" s="263" t="s">
        <v>157</v>
      </c>
    </row>
    <row r="16" spans="1:14" x14ac:dyDescent="0.25">
      <c r="A16" s="264" t="s">
        <v>158</v>
      </c>
    </row>
    <row r="17" spans="1:1" x14ac:dyDescent="0.25">
      <c r="A17" s="263" t="s">
        <v>175</v>
      </c>
    </row>
    <row r="18" spans="1:1" x14ac:dyDescent="0.25">
      <c r="A18" s="264" t="s">
        <v>159</v>
      </c>
    </row>
    <row r="19" spans="1:1" x14ac:dyDescent="0.25">
      <c r="A19" s="303" t="s">
        <v>172</v>
      </c>
    </row>
    <row r="20" spans="1:1" s="308" customFormat="1" x14ac:dyDescent="0.25">
      <c r="A20" s="265" t="s">
        <v>160</v>
      </c>
    </row>
    <row r="21" spans="1:1" x14ac:dyDescent="0.25">
      <c r="A21" s="264" t="s">
        <v>166</v>
      </c>
    </row>
    <row r="22" spans="1:1" x14ac:dyDescent="0.25">
      <c r="A22" s="266" t="s">
        <v>161</v>
      </c>
    </row>
    <row r="23" spans="1:1" x14ac:dyDescent="0.25">
      <c r="A23" s="267" t="s">
        <v>162</v>
      </c>
    </row>
    <row r="24" spans="1:1" x14ac:dyDescent="0.25">
      <c r="A24" s="303" t="s">
        <v>173</v>
      </c>
    </row>
    <row r="25" spans="1:1" x14ac:dyDescent="0.25">
      <c r="A25" s="263" t="s">
        <v>163</v>
      </c>
    </row>
    <row r="26" spans="1:1" x14ac:dyDescent="0.25">
      <c r="A26" s="264" t="s">
        <v>164</v>
      </c>
    </row>
    <row r="27" spans="1:1" x14ac:dyDescent="0.25">
      <c r="A27" s="303" t="s">
        <v>174</v>
      </c>
    </row>
    <row r="28" spans="1:1" x14ac:dyDescent="0.25">
      <c r="A28" s="263" t="s">
        <v>165</v>
      </c>
    </row>
    <row r="29" spans="1:1" x14ac:dyDescent="0.25">
      <c r="A29" s="264" t="s">
        <v>177</v>
      </c>
    </row>
    <row r="30" spans="1:1" x14ac:dyDescent="0.25">
      <c r="A30" s="307" t="s">
        <v>176</v>
      </c>
    </row>
    <row r="31" spans="1:1" x14ac:dyDescent="0.25">
      <c r="A31" s="283" t="s">
        <v>169</v>
      </c>
    </row>
    <row r="32" spans="1:1" x14ac:dyDescent="0.25">
      <c r="A32" s="282" t="s">
        <v>167</v>
      </c>
    </row>
  </sheetData>
  <hyperlinks>
    <hyperlink ref="A14" r:id="rId1"/>
    <hyperlink ref="A5" r:id="rId2" display="https://www.alberta.ca/highway-traffic-counts.aspx"/>
    <hyperlink ref="A24" r:id="rId3"/>
    <hyperlink ref="A30" r:id="rId4"/>
  </hyperlinks>
  <pageMargins left="0.7" right="0.7" top="0.75" bottom="0.75" header="0.3" footer="0.3"/>
  <pageSetup orientation="portrait" r:id="rId5"/>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17"/>
  <sheetViews>
    <sheetView tabSelected="1" topLeftCell="A61" zoomScale="85" zoomScaleNormal="85" zoomScaleSheetLayoutView="124" workbookViewId="0">
      <selection activeCell="A112" sqref="A112:N112"/>
    </sheetView>
  </sheetViews>
  <sheetFormatPr defaultColWidth="8.81640625" defaultRowHeight="14.5" x14ac:dyDescent="0.35"/>
  <cols>
    <col min="1" max="1" width="43.6328125" style="214" customWidth="1"/>
    <col min="2" max="2" width="10.1796875" style="214" customWidth="1"/>
    <col min="3" max="3" width="10.453125" style="214" customWidth="1"/>
    <col min="4" max="4" width="10.1796875" style="214" customWidth="1"/>
    <col min="5" max="5" width="10.453125" style="214" customWidth="1"/>
    <col min="6" max="6" width="10.1796875" style="214" customWidth="1"/>
    <col min="7" max="7" width="10.453125" style="214" customWidth="1"/>
    <col min="8" max="8" width="10.54296875" style="214" customWidth="1"/>
    <col min="9" max="9" width="10.1796875" style="214" customWidth="1"/>
    <col min="10" max="10" width="10.453125" style="214" customWidth="1"/>
    <col min="11" max="11" width="10.1796875" style="214" customWidth="1"/>
    <col min="12" max="12" width="10.453125" style="214" customWidth="1"/>
    <col min="13" max="13" width="10.1796875" style="214" customWidth="1"/>
    <col min="14" max="14" width="10.453125" style="214" customWidth="1"/>
    <col min="15" max="15" width="9.1796875" style="214"/>
    <col min="16" max="17" width="11.54296875" style="214" bestFit="1" customWidth="1"/>
    <col min="18" max="18" width="11.54296875" bestFit="1" customWidth="1"/>
    <col min="19" max="20" width="11.453125" bestFit="1" customWidth="1"/>
  </cols>
  <sheetData>
    <row r="1" spans="1:17" ht="18" x14ac:dyDescent="0.35">
      <c r="A1" s="379" t="s">
        <v>190</v>
      </c>
      <c r="B1" s="379"/>
      <c r="C1" s="379"/>
      <c r="D1" s="379"/>
      <c r="E1" s="379"/>
      <c r="F1" s="379"/>
      <c r="G1" s="379"/>
      <c r="H1" s="379"/>
      <c r="I1" s="379"/>
      <c r="J1" s="379"/>
      <c r="K1" s="379"/>
      <c r="L1" s="379"/>
      <c r="M1" s="379"/>
      <c r="N1" s="379"/>
    </row>
    <row r="2" spans="1:17" ht="17.5" x14ac:dyDescent="0.35">
      <c r="A2" s="380" t="s">
        <v>145</v>
      </c>
      <c r="B2" s="380"/>
      <c r="C2" s="380"/>
      <c r="D2" s="380"/>
      <c r="E2" s="380"/>
      <c r="F2" s="380"/>
      <c r="G2" s="380"/>
      <c r="H2" s="380"/>
      <c r="I2" s="380"/>
      <c r="J2" s="380"/>
      <c r="K2" s="380"/>
      <c r="L2" s="380"/>
      <c r="M2" s="380"/>
      <c r="N2" s="380"/>
    </row>
    <row r="3" spans="1:17" ht="20.25" customHeight="1" x14ac:dyDescent="0.35">
      <c r="A3" s="257" t="s">
        <v>1</v>
      </c>
      <c r="B3" s="257" t="s">
        <v>2</v>
      </c>
      <c r="C3" s="257" t="s">
        <v>3</v>
      </c>
      <c r="D3" s="257" t="s">
        <v>4</v>
      </c>
      <c r="E3" s="257" t="s">
        <v>5</v>
      </c>
      <c r="F3" s="257" t="s">
        <v>6</v>
      </c>
      <c r="G3" s="257" t="s">
        <v>7</v>
      </c>
      <c r="H3" s="257" t="s">
        <v>8</v>
      </c>
      <c r="I3" s="257" t="s">
        <v>9</v>
      </c>
      <c r="J3" s="257" t="s">
        <v>10</v>
      </c>
      <c r="K3" s="257" t="s">
        <v>11</v>
      </c>
      <c r="L3" s="257" t="s">
        <v>12</v>
      </c>
      <c r="M3" s="257" t="s">
        <v>13</v>
      </c>
      <c r="N3" s="257" t="s">
        <v>14</v>
      </c>
    </row>
    <row r="4" spans="1:17" s="240" customFormat="1" ht="20.25" customHeight="1" x14ac:dyDescent="0.35">
      <c r="A4" s="362" t="s">
        <v>188</v>
      </c>
      <c r="B4" s="362"/>
      <c r="C4" s="362"/>
      <c r="D4" s="362"/>
      <c r="E4" s="362"/>
      <c r="F4" s="362"/>
      <c r="G4" s="362"/>
      <c r="H4" s="362"/>
      <c r="I4" s="362"/>
      <c r="J4" s="362"/>
      <c r="K4" s="362"/>
      <c r="L4" s="362"/>
      <c r="M4" s="362"/>
      <c r="N4" s="362"/>
      <c r="O4" s="214"/>
      <c r="P4" s="214"/>
      <c r="Q4" s="214"/>
    </row>
    <row r="5" spans="1:17" s="240" customFormat="1" ht="20.25" customHeight="1" x14ac:dyDescent="0.35">
      <c r="A5" s="258" t="s">
        <v>15</v>
      </c>
      <c r="B5" s="270">
        <v>583.29999999999995</v>
      </c>
      <c r="C5" s="272">
        <v>568.97</v>
      </c>
      <c r="D5" s="270">
        <v>344.1</v>
      </c>
      <c r="E5" s="270">
        <v>22.1</v>
      </c>
      <c r="F5" s="268">
        <v>27.46</v>
      </c>
      <c r="G5" s="244"/>
      <c r="H5" s="244"/>
      <c r="I5" s="268"/>
      <c r="J5" s="268"/>
      <c r="K5" s="244"/>
      <c r="L5" s="244"/>
      <c r="M5" s="244"/>
      <c r="N5" s="269">
        <v>1545.9</v>
      </c>
      <c r="O5" s="214"/>
      <c r="P5" s="214"/>
      <c r="Q5" s="214"/>
    </row>
    <row r="6" spans="1:17" s="240" customFormat="1" ht="20.25" customHeight="1" x14ac:dyDescent="0.35">
      <c r="A6" s="258" t="s">
        <v>181</v>
      </c>
      <c r="B6" s="271">
        <v>-5.2999999999999999E-2</v>
      </c>
      <c r="C6" s="271">
        <v>-5.5E-2</v>
      </c>
      <c r="D6" s="271">
        <v>-0.47599999999999998</v>
      </c>
      <c r="E6" s="271">
        <v>-0.96499999999999997</v>
      </c>
      <c r="F6" s="245">
        <v>-0.95699999999999996</v>
      </c>
      <c r="G6" s="245"/>
      <c r="H6" s="245"/>
      <c r="I6" s="245"/>
      <c r="J6" s="245"/>
      <c r="K6" s="245"/>
      <c r="L6" s="245"/>
      <c r="M6" s="292"/>
      <c r="N6" s="245">
        <v>-0.50900000000000001</v>
      </c>
      <c r="O6" s="214"/>
      <c r="P6" s="214"/>
      <c r="Q6" s="214"/>
    </row>
    <row r="7" spans="1:17" s="240" customFormat="1" ht="20.25" customHeight="1" x14ac:dyDescent="0.35">
      <c r="A7" s="258" t="s">
        <v>17</v>
      </c>
      <c r="B7" s="270">
        <v>436.6</v>
      </c>
      <c r="C7" s="272">
        <v>424.459</v>
      </c>
      <c r="D7" s="272">
        <v>271.75</v>
      </c>
      <c r="E7" s="270">
        <v>21.7</v>
      </c>
      <c r="F7" s="268">
        <v>27</v>
      </c>
      <c r="G7" s="244"/>
      <c r="H7" s="268"/>
      <c r="I7" s="268"/>
      <c r="J7" s="268"/>
      <c r="K7" s="244"/>
      <c r="L7" s="244"/>
      <c r="M7" s="244"/>
      <c r="N7" s="269">
        <f>SUM(B7:M7)</f>
        <v>1181.509</v>
      </c>
      <c r="O7" s="214"/>
      <c r="P7" s="214"/>
      <c r="Q7" s="214"/>
    </row>
    <row r="8" spans="1:17" s="240" customFormat="1" ht="20.25" customHeight="1" x14ac:dyDescent="0.35">
      <c r="A8" s="258" t="s">
        <v>181</v>
      </c>
      <c r="B8" s="271">
        <v>-5.0999999999999997E-2</v>
      </c>
      <c r="C8" s="271">
        <v>-4.3999999999999997E-2</v>
      </c>
      <c r="D8" s="271">
        <v>-0.44800000000000001</v>
      </c>
      <c r="E8" s="271">
        <v>-0.95599999999999996</v>
      </c>
      <c r="F8" s="245">
        <v>-0.95</v>
      </c>
      <c r="G8" s="245"/>
      <c r="H8" s="245"/>
      <c r="I8" s="245"/>
      <c r="J8" s="245"/>
      <c r="K8" s="245"/>
      <c r="L8" s="245"/>
      <c r="M8" s="292"/>
      <c r="N8" s="245">
        <v>-0.51400000000000001</v>
      </c>
      <c r="O8" s="214"/>
      <c r="P8" s="214"/>
      <c r="Q8" s="214"/>
    </row>
    <row r="9" spans="1:17" s="240" customFormat="1" ht="20.25" customHeight="1" x14ac:dyDescent="0.35">
      <c r="A9" s="258" t="s">
        <v>18</v>
      </c>
      <c r="B9" s="270">
        <v>81.599999999999994</v>
      </c>
      <c r="C9" s="272">
        <v>82.337999999999994</v>
      </c>
      <c r="D9" s="270">
        <v>41.7</v>
      </c>
      <c r="E9" s="272">
        <v>0.4</v>
      </c>
      <c r="F9" s="244">
        <v>0.4</v>
      </c>
      <c r="G9" s="244"/>
      <c r="H9" s="244"/>
      <c r="I9" s="268"/>
      <c r="J9" s="268"/>
      <c r="K9" s="244"/>
      <c r="L9" s="244"/>
      <c r="M9" s="244"/>
      <c r="N9" s="269">
        <v>206.6</v>
      </c>
      <c r="O9" s="214"/>
      <c r="P9" s="214"/>
      <c r="Q9" s="214"/>
    </row>
    <row r="10" spans="1:17" s="240" customFormat="1" ht="20.25" customHeight="1" x14ac:dyDescent="0.35">
      <c r="A10" s="258" t="s">
        <v>181</v>
      </c>
      <c r="B10" s="271">
        <v>-0.154</v>
      </c>
      <c r="C10" s="271">
        <f>C9/'[1]2019'!C9-1</f>
        <v>-0.1879881656804735</v>
      </c>
      <c r="D10" s="271">
        <v>-0.59899999999999998</v>
      </c>
      <c r="E10" s="271">
        <v>-0.996</v>
      </c>
      <c r="F10" s="245">
        <v>-0.99399999999999999</v>
      </c>
      <c r="G10" s="245"/>
      <c r="H10" s="245"/>
      <c r="I10" s="245"/>
      <c r="J10" s="245"/>
      <c r="K10" s="245"/>
      <c r="L10" s="245"/>
      <c r="M10" s="292"/>
      <c r="N10" s="245">
        <v>-0.55600000000000005</v>
      </c>
      <c r="O10" s="214"/>
      <c r="P10" s="214"/>
      <c r="Q10" s="214"/>
    </row>
    <row r="11" spans="1:17" s="240" customFormat="1" ht="20.25" customHeight="1" x14ac:dyDescent="0.35">
      <c r="A11" s="258" t="s">
        <v>19</v>
      </c>
      <c r="B11" s="270">
        <v>65.099999999999994</v>
      </c>
      <c r="C11" s="272">
        <v>62.177</v>
      </c>
      <c r="D11" s="270">
        <v>30.6</v>
      </c>
      <c r="E11" s="356">
        <v>0</v>
      </c>
      <c r="F11" s="268">
        <v>0</v>
      </c>
      <c r="G11" s="244"/>
      <c r="H11" s="244"/>
      <c r="I11" s="268"/>
      <c r="J11" s="268"/>
      <c r="K11" s="244"/>
      <c r="L11" s="244"/>
      <c r="M11" s="244"/>
      <c r="N11" s="269">
        <f>SUM(B11:M11)</f>
        <v>157.87699999999998</v>
      </c>
      <c r="O11" s="214"/>
      <c r="P11" s="214"/>
      <c r="Q11" s="214"/>
    </row>
    <row r="12" spans="1:17" s="240" customFormat="1" ht="20.25" customHeight="1" x14ac:dyDescent="0.35">
      <c r="A12" s="258" t="s">
        <v>181</v>
      </c>
      <c r="B12" s="271">
        <v>0.10100000000000001</v>
      </c>
      <c r="C12" s="246">
        <f>C11/'[1]2019'!C11-1</f>
        <v>9.7370278856336201E-2</v>
      </c>
      <c r="D12" s="246">
        <v>-0.499</v>
      </c>
      <c r="E12" s="246">
        <v>-1</v>
      </c>
      <c r="F12" s="292">
        <v>-1</v>
      </c>
      <c r="G12" s="292"/>
      <c r="H12" s="292"/>
      <c r="I12" s="292"/>
      <c r="J12" s="292"/>
      <c r="K12" s="292"/>
      <c r="L12" s="292"/>
      <c r="M12" s="292"/>
      <c r="N12" s="245">
        <v>-0.38100000000000001</v>
      </c>
      <c r="O12" s="214"/>
      <c r="P12" s="214"/>
      <c r="Q12" s="214"/>
    </row>
    <row r="13" spans="1:17" s="240" customFormat="1" ht="20.25" customHeight="1" x14ac:dyDescent="0.35">
      <c r="A13" s="258" t="s">
        <v>20</v>
      </c>
      <c r="B13" s="293">
        <v>1334.4</v>
      </c>
      <c r="C13" s="294">
        <v>1334.69</v>
      </c>
      <c r="D13" s="294">
        <v>814.23699999999997</v>
      </c>
      <c r="E13" s="269">
        <v>68.099999999999994</v>
      </c>
      <c r="F13" s="269">
        <v>81</v>
      </c>
      <c r="G13" s="293"/>
      <c r="H13" s="293"/>
      <c r="I13" s="293"/>
      <c r="J13" s="293"/>
      <c r="K13" s="293"/>
      <c r="L13" s="269"/>
      <c r="M13" s="269"/>
      <c r="N13" s="269">
        <v>3632.4</v>
      </c>
      <c r="O13" s="214"/>
      <c r="P13" s="214"/>
      <c r="Q13" s="214"/>
    </row>
    <row r="14" spans="1:17" s="240" customFormat="1" ht="20.25" customHeight="1" x14ac:dyDescent="0.35">
      <c r="A14" s="258" t="s">
        <v>181</v>
      </c>
      <c r="B14" s="271">
        <v>-3.9E-2</v>
      </c>
      <c r="C14" s="271">
        <v>-5.0000000000000001E-3</v>
      </c>
      <c r="D14" s="271">
        <v>-0.45100000000000001</v>
      </c>
      <c r="E14" s="271">
        <v>-0.95199999999999996</v>
      </c>
      <c r="F14" s="245">
        <v>-0.94499999999999995</v>
      </c>
      <c r="G14" s="271"/>
      <c r="H14" s="271"/>
      <c r="I14" s="271"/>
      <c r="J14" s="271"/>
      <c r="K14" s="271"/>
      <c r="L14" s="245"/>
      <c r="M14" s="245"/>
      <c r="N14" s="245">
        <v>-0.48799999999999999</v>
      </c>
      <c r="O14" s="214"/>
      <c r="P14" s="214"/>
      <c r="Q14" s="214"/>
    </row>
    <row r="15" spans="1:17" s="240" customFormat="1" ht="20.25" customHeight="1" x14ac:dyDescent="0.35">
      <c r="A15" s="258" t="s">
        <v>17</v>
      </c>
      <c r="B15" s="270">
        <v>878.5</v>
      </c>
      <c r="C15" s="270">
        <v>876.1</v>
      </c>
      <c r="D15" s="272">
        <v>549.1</v>
      </c>
      <c r="E15" s="244">
        <v>66.099999999999994</v>
      </c>
      <c r="F15" s="269">
        <v>78.400000000000006</v>
      </c>
      <c r="G15" s="293"/>
      <c r="H15" s="293"/>
      <c r="I15" s="293"/>
      <c r="J15" s="294"/>
      <c r="K15" s="293"/>
      <c r="L15" s="244"/>
      <c r="M15" s="244"/>
      <c r="N15" s="312">
        <v>2448.3000000000002</v>
      </c>
      <c r="O15" s="214"/>
      <c r="P15" s="214"/>
      <c r="Q15" s="214"/>
    </row>
    <row r="16" spans="1:17" s="240" customFormat="1" ht="20.25" customHeight="1" x14ac:dyDescent="0.35">
      <c r="A16" s="258" t="s">
        <v>181</v>
      </c>
      <c r="B16" s="271">
        <v>-6.4000000000000001E-2</v>
      </c>
      <c r="C16" s="271">
        <v>-1.4E-2</v>
      </c>
      <c r="D16" s="271">
        <v>-0.45300000000000001</v>
      </c>
      <c r="E16" s="271">
        <v>-0.93100000000000005</v>
      </c>
      <c r="F16" s="245">
        <v>-0.92600000000000005</v>
      </c>
      <c r="G16" s="271"/>
      <c r="H16" s="271"/>
      <c r="I16" s="271"/>
      <c r="J16" s="271"/>
      <c r="K16" s="271"/>
      <c r="L16" s="245"/>
      <c r="M16" s="245"/>
      <c r="N16" s="245">
        <v>-0.49099999999999999</v>
      </c>
      <c r="O16" s="214"/>
      <c r="P16" s="214"/>
      <c r="Q16" s="214"/>
    </row>
    <row r="17" spans="1:17" s="240" customFormat="1" ht="20.25" customHeight="1" x14ac:dyDescent="0.35">
      <c r="A17" s="258" t="s">
        <v>18</v>
      </c>
      <c r="B17" s="270">
        <v>279.10000000000002</v>
      </c>
      <c r="C17" s="294">
        <v>283.10000000000002</v>
      </c>
      <c r="D17" s="272">
        <v>154.6</v>
      </c>
      <c r="E17" s="272">
        <v>1.6</v>
      </c>
      <c r="F17" s="268">
        <v>2.6</v>
      </c>
      <c r="G17" s="270"/>
      <c r="H17" s="270"/>
      <c r="I17" s="272"/>
      <c r="J17" s="270"/>
      <c r="K17" s="270"/>
      <c r="L17" s="270"/>
      <c r="M17" s="244"/>
      <c r="N17" s="268">
        <v>721.1</v>
      </c>
      <c r="O17" s="214"/>
      <c r="P17" s="214"/>
      <c r="Q17" s="214"/>
    </row>
    <row r="18" spans="1:17" s="240" customFormat="1" ht="20.25" customHeight="1" x14ac:dyDescent="0.35">
      <c r="A18" s="258" t="s">
        <v>181</v>
      </c>
      <c r="B18" s="271">
        <v>0.05</v>
      </c>
      <c r="C18" s="271">
        <v>3.5000000000000003E-2</v>
      </c>
      <c r="D18" s="271">
        <v>-0.51300000000000001</v>
      </c>
      <c r="E18" s="271">
        <v>-0.99399999999999999</v>
      </c>
      <c r="F18" s="245">
        <v>-0.99</v>
      </c>
      <c r="G18" s="271"/>
      <c r="H18" s="271"/>
      <c r="I18" s="271"/>
      <c r="J18" s="271"/>
      <c r="K18" s="271"/>
      <c r="L18" s="271"/>
      <c r="M18" s="245"/>
      <c r="N18" s="245">
        <v>-0.49099999999999999</v>
      </c>
      <c r="O18" s="214"/>
      <c r="P18" s="214"/>
      <c r="Q18" s="214"/>
    </row>
    <row r="19" spans="1:17" s="240" customFormat="1" ht="20.25" customHeight="1" x14ac:dyDescent="0.35">
      <c r="A19" s="258" t="s">
        <v>19</v>
      </c>
      <c r="B19" s="270">
        <v>176.8</v>
      </c>
      <c r="C19" s="294">
        <v>175.5</v>
      </c>
      <c r="D19" s="272">
        <v>110.485</v>
      </c>
      <c r="E19" s="272">
        <v>0.3</v>
      </c>
      <c r="F19" s="268">
        <v>0</v>
      </c>
      <c r="G19" s="270"/>
      <c r="H19" s="270"/>
      <c r="I19" s="272"/>
      <c r="J19" s="270"/>
      <c r="K19" s="272"/>
      <c r="L19" s="270"/>
      <c r="M19" s="244"/>
      <c r="N19" s="244">
        <v>463.1</v>
      </c>
      <c r="O19" s="214"/>
      <c r="P19" s="214"/>
      <c r="Q19" s="214"/>
    </row>
    <row r="20" spans="1:17" s="240" customFormat="1" ht="20.25" customHeight="1" x14ac:dyDescent="0.35">
      <c r="A20" s="258" t="s">
        <v>181</v>
      </c>
      <c r="B20" s="271">
        <v>-0.04</v>
      </c>
      <c r="C20" s="271">
        <v>-2.3E-2</v>
      </c>
      <c r="D20" s="271">
        <v>-0.432</v>
      </c>
      <c r="E20" s="271">
        <v>-0.998</v>
      </c>
      <c r="F20" s="245">
        <v>-1</v>
      </c>
      <c r="G20" s="271"/>
      <c r="H20" s="271"/>
      <c r="I20" s="271"/>
      <c r="J20" s="271"/>
      <c r="K20" s="271"/>
      <c r="L20" s="271"/>
      <c r="M20" s="245"/>
      <c r="N20" s="245">
        <v>-0.46500000000000002</v>
      </c>
      <c r="O20" s="214"/>
      <c r="P20" s="214"/>
      <c r="Q20" s="214"/>
    </row>
    <row r="21" spans="1:17" s="240" customFormat="1" ht="20.25" customHeight="1" x14ac:dyDescent="0.35">
      <c r="A21" s="258" t="s">
        <v>127</v>
      </c>
      <c r="B21" s="343">
        <v>45.7</v>
      </c>
      <c r="C21" s="249">
        <v>43.518000000000001</v>
      </c>
      <c r="D21" s="249">
        <v>29.018000000000001</v>
      </c>
      <c r="E21" s="248">
        <v>3.9</v>
      </c>
      <c r="F21" s="286">
        <v>4.3</v>
      </c>
      <c r="G21" s="248"/>
      <c r="H21" s="248"/>
      <c r="I21" s="248"/>
      <c r="J21" s="248"/>
      <c r="K21" s="286"/>
      <c r="L21" s="286"/>
      <c r="M21" s="286"/>
      <c r="N21" s="325">
        <v>126.4</v>
      </c>
      <c r="O21" s="214"/>
      <c r="P21" s="214"/>
      <c r="Q21" s="214"/>
    </row>
    <row r="22" spans="1:17" s="240" customFormat="1" ht="20.25" customHeight="1" x14ac:dyDescent="0.35">
      <c r="A22" s="258" t="s">
        <v>181</v>
      </c>
      <c r="B22" s="324">
        <v>-6.5000000000000002E-2</v>
      </c>
      <c r="C22" s="271">
        <v>-8.1000000000000003E-2</v>
      </c>
      <c r="D22" s="271">
        <v>-0.42</v>
      </c>
      <c r="E22" s="271">
        <v>-0.92200000000000004</v>
      </c>
      <c r="F22" s="245">
        <v>-0.91600000000000004</v>
      </c>
      <c r="G22" s="271"/>
      <c r="H22" s="271"/>
      <c r="I22" s="271"/>
      <c r="J22" s="271"/>
      <c r="K22" s="245"/>
      <c r="L22" s="276"/>
      <c r="M22" s="276"/>
      <c r="N22" s="323">
        <v>-0.48899999999999999</v>
      </c>
      <c r="O22" s="214"/>
      <c r="P22" s="214"/>
      <c r="Q22" s="214"/>
    </row>
    <row r="23" spans="1:17" ht="20.25" customHeight="1" x14ac:dyDescent="0.35">
      <c r="A23" s="362" t="s">
        <v>189</v>
      </c>
      <c r="B23" s="362"/>
      <c r="C23" s="362"/>
      <c r="D23" s="362"/>
      <c r="E23" s="362"/>
      <c r="F23" s="362"/>
      <c r="G23" s="362"/>
      <c r="H23" s="362"/>
      <c r="I23" s="362"/>
      <c r="J23" s="362"/>
      <c r="K23" s="362"/>
      <c r="L23" s="362"/>
      <c r="M23" s="362"/>
      <c r="N23" s="362"/>
      <c r="Q23" s="217"/>
    </row>
    <row r="24" spans="1:17" ht="20.25" customHeight="1" x14ac:dyDescent="0.35">
      <c r="A24" s="258" t="s">
        <v>128</v>
      </c>
      <c r="B24" s="249">
        <v>57.287999999999997</v>
      </c>
      <c r="C24" s="289">
        <v>60.2</v>
      </c>
      <c r="D24" s="289">
        <v>56.357999999999997</v>
      </c>
      <c r="E24" s="289">
        <v>41.79</v>
      </c>
      <c r="F24" s="250">
        <v>56.7</v>
      </c>
      <c r="G24" s="250">
        <v>69.5</v>
      </c>
      <c r="H24" s="250"/>
      <c r="I24" s="250"/>
      <c r="J24" s="250"/>
      <c r="K24" s="358"/>
      <c r="L24" s="358"/>
      <c r="M24" s="358"/>
      <c r="N24" s="250">
        <v>341.83600000000001</v>
      </c>
      <c r="P24" s="218"/>
      <c r="Q24" s="239"/>
    </row>
    <row r="25" spans="1:17" ht="20.25" customHeight="1" x14ac:dyDescent="0.35">
      <c r="A25" s="258" t="s">
        <v>181</v>
      </c>
      <c r="B25" s="251">
        <v>-1.5670103092783605E-2</v>
      </c>
      <c r="C25" s="251">
        <v>0.13816834303864467</v>
      </c>
      <c r="D25" s="251">
        <f>D24/'[2]2019'!D24-1</f>
        <v>-0.13097514340344174</v>
      </c>
      <c r="E25" s="251">
        <f>E24/'[2]2019'!E24-1</f>
        <v>-0.41593291404612154</v>
      </c>
      <c r="F25" s="276">
        <v>-0.28679245283018862</v>
      </c>
      <c r="G25" s="276">
        <v>-0.19279907084785131</v>
      </c>
      <c r="H25" s="276"/>
      <c r="I25" s="276"/>
      <c r="J25" s="276"/>
      <c r="K25" s="276"/>
      <c r="L25" s="276"/>
      <c r="M25" s="276"/>
      <c r="N25" s="276">
        <v>-0.17249826915907762</v>
      </c>
      <c r="O25" s="219"/>
      <c r="P25" s="220"/>
      <c r="Q25" s="220"/>
    </row>
    <row r="26" spans="1:17" ht="20.25" customHeight="1" x14ac:dyDescent="0.35">
      <c r="A26" s="258" t="s">
        <v>23</v>
      </c>
      <c r="B26" s="248">
        <v>545.70000000000005</v>
      </c>
      <c r="C26" s="289">
        <v>571.1</v>
      </c>
      <c r="D26" s="289">
        <v>434.62</v>
      </c>
      <c r="E26" s="289">
        <v>256.95</v>
      </c>
      <c r="F26" s="250">
        <v>448.7</v>
      </c>
      <c r="G26" s="250">
        <v>672.7</v>
      </c>
      <c r="H26" s="284"/>
      <c r="I26" s="359"/>
      <c r="J26" s="250"/>
      <c r="K26" s="360"/>
      <c r="L26" s="358"/>
      <c r="M26" s="358"/>
      <c r="N26" s="250">
        <v>2929.7700000000004</v>
      </c>
      <c r="P26" s="220"/>
      <c r="Q26" s="221"/>
    </row>
    <row r="27" spans="1:17" ht="20.25" customHeight="1" x14ac:dyDescent="0.35">
      <c r="A27" s="258" t="s">
        <v>181</v>
      </c>
      <c r="B27" s="251">
        <v>-4.6145778710015684E-2</v>
      </c>
      <c r="C27" s="251">
        <v>0.23937707792602381</v>
      </c>
      <c r="D27" s="251">
        <f>D26/'[2]2019'!D26-1</f>
        <v>-0.31125957948516403</v>
      </c>
      <c r="E27" s="251">
        <f>E26/'[2]2019'!E26-1</f>
        <v>-0.57260479041916179</v>
      </c>
      <c r="F27" s="276">
        <v>-0.36909448818897639</v>
      </c>
      <c r="G27" s="276">
        <v>-0.19174806858186444</v>
      </c>
      <c r="H27" s="276"/>
      <c r="I27" s="276"/>
      <c r="J27" s="276"/>
      <c r="K27" s="276"/>
      <c r="L27" s="276"/>
      <c r="M27" s="276"/>
      <c r="N27" s="276">
        <v>-0.23075327506904053</v>
      </c>
      <c r="P27" s="220"/>
      <c r="Q27" s="220"/>
    </row>
    <row r="28" spans="1:17" ht="20.25" customHeight="1" x14ac:dyDescent="0.35">
      <c r="A28" s="258" t="s">
        <v>81</v>
      </c>
      <c r="B28" s="249">
        <v>99.850999999999999</v>
      </c>
      <c r="C28" s="289">
        <v>104.6</v>
      </c>
      <c r="D28" s="289">
        <v>100.068</v>
      </c>
      <c r="E28" s="289">
        <v>72.81</v>
      </c>
      <c r="F28" s="286">
        <v>109.9</v>
      </c>
      <c r="G28" s="286">
        <v>155.19999999999999</v>
      </c>
      <c r="H28" s="250"/>
      <c r="I28" s="250"/>
      <c r="J28" s="250"/>
      <c r="K28" s="360"/>
      <c r="L28" s="358"/>
      <c r="M28" s="358"/>
      <c r="N28" s="250">
        <v>642.42900000000009</v>
      </c>
      <c r="P28" s="222"/>
      <c r="Q28" s="222"/>
    </row>
    <row r="29" spans="1:17" ht="20.25" customHeight="1" x14ac:dyDescent="0.35">
      <c r="A29" s="258" t="s">
        <v>181</v>
      </c>
      <c r="B29" s="251">
        <v>1.2687626774847915E-2</v>
      </c>
      <c r="C29" s="251">
        <v>0.28551764821551462</v>
      </c>
      <c r="D29" s="251">
        <f>D28/'[2]2019'!D28-1</f>
        <v>-0.23742026931254434</v>
      </c>
      <c r="E29" s="251">
        <f>E28/'[2]2019'!E28-1</f>
        <v>-0.48107761385503522</v>
      </c>
      <c r="F29" s="276">
        <v>-0.41604675876726882</v>
      </c>
      <c r="G29" s="276">
        <v>-0.20246659815005141</v>
      </c>
      <c r="H29" s="276"/>
      <c r="I29" s="276"/>
      <c r="J29" s="276"/>
      <c r="K29" s="276"/>
      <c r="L29" s="276"/>
      <c r="M29" s="276"/>
      <c r="N29" s="276">
        <v>-0.22997934798112429</v>
      </c>
      <c r="P29" s="220"/>
      <c r="Q29" s="220"/>
    </row>
    <row r="30" spans="1:17" ht="20.25" customHeight="1" x14ac:dyDescent="0.35">
      <c r="A30" s="258" t="s">
        <v>24</v>
      </c>
      <c r="B30" s="249">
        <v>141.54599999999999</v>
      </c>
      <c r="C30" s="289">
        <v>142.6</v>
      </c>
      <c r="D30" s="289">
        <v>123.318</v>
      </c>
      <c r="E30" s="289">
        <v>88.44</v>
      </c>
      <c r="F30" s="286">
        <v>119.1</v>
      </c>
      <c r="G30" s="286">
        <v>139.5</v>
      </c>
      <c r="H30" s="250"/>
      <c r="I30" s="250"/>
      <c r="J30" s="250"/>
      <c r="K30" s="360"/>
      <c r="L30" s="358"/>
      <c r="M30" s="358"/>
      <c r="N30" s="250">
        <v>754.50399999999991</v>
      </c>
      <c r="P30" s="222"/>
      <c r="Q30" s="222"/>
    </row>
    <row r="31" spans="1:17" ht="20.25" customHeight="1" x14ac:dyDescent="0.35">
      <c r="A31" s="258" t="s">
        <v>181</v>
      </c>
      <c r="B31" s="251">
        <v>-3.5790190735695004E-2</v>
      </c>
      <c r="C31" s="251">
        <v>6.6120398337270903E-2</v>
      </c>
      <c r="D31" s="251">
        <f>D30/'[2]2019'!D30-1</f>
        <v>-0.24127407972534809</v>
      </c>
      <c r="E31" s="251">
        <f>E30/'[2]2019'!E30-1</f>
        <v>-0.46497277676950999</v>
      </c>
      <c r="F31" s="276">
        <v>-0.33277310924369752</v>
      </c>
      <c r="G31" s="276">
        <v>-0.17553191489361697</v>
      </c>
      <c r="H31" s="276"/>
      <c r="I31" s="276"/>
      <c r="J31" s="276"/>
      <c r="K31" s="276"/>
      <c r="L31" s="276"/>
      <c r="M31" s="276"/>
      <c r="N31" s="276">
        <v>-0.21084334199012877</v>
      </c>
      <c r="P31" s="220"/>
      <c r="Q31" s="220"/>
    </row>
    <row r="32" spans="1:17" ht="20.25" customHeight="1" x14ac:dyDescent="0.35">
      <c r="A32" s="362" t="s">
        <v>186</v>
      </c>
      <c r="B32" s="362"/>
      <c r="C32" s="362"/>
      <c r="D32" s="362"/>
      <c r="E32" s="362"/>
      <c r="F32" s="362"/>
      <c r="G32" s="362"/>
      <c r="H32" s="362"/>
      <c r="I32" s="362"/>
      <c r="J32" s="362"/>
      <c r="K32" s="362"/>
      <c r="L32" s="362"/>
      <c r="M32" s="362"/>
      <c r="N32" s="362"/>
      <c r="P32" s="223"/>
      <c r="Q32" s="223"/>
    </row>
    <row r="33" spans="1:22" ht="20.25" customHeight="1" x14ac:dyDescent="0.35">
      <c r="A33" s="258" t="s">
        <v>194</v>
      </c>
      <c r="B33" s="249">
        <v>199.06899999999999</v>
      </c>
      <c r="C33" s="249">
        <v>210.041</v>
      </c>
      <c r="D33" s="320">
        <v>155.22999999999999</v>
      </c>
      <c r="E33" s="320">
        <v>0</v>
      </c>
      <c r="F33" s="320">
        <v>0</v>
      </c>
      <c r="G33" s="319">
        <v>271.29599999999999</v>
      </c>
      <c r="H33" s="321"/>
      <c r="I33" s="320"/>
      <c r="J33" s="321"/>
      <c r="K33" s="320"/>
      <c r="L33" s="320"/>
      <c r="M33" s="320"/>
      <c r="N33" s="325">
        <v>835.63599999999997</v>
      </c>
      <c r="O33" s="224"/>
      <c r="P33" s="225"/>
      <c r="Q33" s="238"/>
      <c r="R33" s="3"/>
    </row>
    <row r="34" spans="1:22" ht="20.25" customHeight="1" x14ac:dyDescent="0.35">
      <c r="A34" s="258" t="s">
        <v>181</v>
      </c>
      <c r="B34" s="271">
        <v>-4.3406598687182329E-2</v>
      </c>
      <c r="C34" s="271">
        <v>0.18066891512085426</v>
      </c>
      <c r="D34" s="327">
        <f>D33/'[3]2019'!D33-1</f>
        <v>-0.34446790540540551</v>
      </c>
      <c r="E34" s="327">
        <f>E33/'[3]2019'!E33-1</f>
        <v>-1</v>
      </c>
      <c r="F34" s="327">
        <f>F33/'[3]2019'!F33-1</f>
        <v>-1</v>
      </c>
      <c r="G34" s="326">
        <v>-0.30284084338742623</v>
      </c>
      <c r="H34" s="327"/>
      <c r="I34" s="327"/>
      <c r="J34" s="327"/>
      <c r="K34" s="327"/>
      <c r="L34" s="327"/>
      <c r="M34" s="327"/>
      <c r="N34" s="326">
        <v>-0.47505157540563026</v>
      </c>
      <c r="O34" s="216"/>
      <c r="P34" s="226"/>
      <c r="Q34" s="223"/>
      <c r="R34" s="2"/>
    </row>
    <row r="35" spans="1:22" ht="20.25" customHeight="1" x14ac:dyDescent="0.35">
      <c r="A35" s="258" t="s">
        <v>196</v>
      </c>
      <c r="B35" s="249">
        <v>61.216999999999999</v>
      </c>
      <c r="C35" s="249">
        <v>60.155000000000001</v>
      </c>
      <c r="D35" s="320">
        <v>55.514000000000003</v>
      </c>
      <c r="E35" s="320">
        <v>0</v>
      </c>
      <c r="F35" s="320">
        <v>0</v>
      </c>
      <c r="G35" s="319">
        <v>176.374</v>
      </c>
      <c r="H35" s="328"/>
      <c r="I35" s="320"/>
      <c r="J35" s="320"/>
      <c r="K35" s="320"/>
      <c r="L35" s="320"/>
      <c r="M35" s="249"/>
      <c r="N35" s="325">
        <v>353.26</v>
      </c>
      <c r="P35" s="216"/>
    </row>
    <row r="36" spans="1:22" ht="20.25" customHeight="1" x14ac:dyDescent="0.35">
      <c r="A36" s="258" t="s">
        <v>181</v>
      </c>
      <c r="B36" s="247">
        <v>9.3297376457771364E-2</v>
      </c>
      <c r="C36" s="247">
        <v>0.25637009189640758</v>
      </c>
      <c r="D36" s="324">
        <f>D35/'[3]2019'!D35-1</f>
        <v>-0.27242463958060281</v>
      </c>
      <c r="E36" s="324">
        <f>E35/'[3]2019'!E35-1</f>
        <v>-1</v>
      </c>
      <c r="F36" s="324">
        <f>F35/'[3]2019'!F35-1</f>
        <v>-1</v>
      </c>
      <c r="G36" s="323">
        <v>-0.2586898227150074</v>
      </c>
      <c r="H36" s="324"/>
      <c r="I36" s="324"/>
      <c r="J36" s="324"/>
      <c r="K36" s="324"/>
      <c r="L36" s="324"/>
      <c r="M36" s="324"/>
      <c r="N36" s="326">
        <v>-0.55224883233096533</v>
      </c>
    </row>
    <row r="37" spans="1:22" ht="20.25" customHeight="1" x14ac:dyDescent="0.35">
      <c r="A37" s="258" t="s">
        <v>199</v>
      </c>
      <c r="B37" s="249" t="s">
        <v>200</v>
      </c>
      <c r="C37" s="249">
        <v>8.1780000000000008</v>
      </c>
      <c r="D37" s="320">
        <v>8.5649999999999995</v>
      </c>
      <c r="E37" s="320">
        <v>0</v>
      </c>
      <c r="F37" s="320">
        <v>0</v>
      </c>
      <c r="G37" s="319">
        <v>53.991999999999997</v>
      </c>
      <c r="H37" s="320"/>
      <c r="I37" s="320"/>
      <c r="J37" s="320"/>
      <c r="K37" s="320"/>
      <c r="L37" s="329"/>
      <c r="M37" s="249"/>
      <c r="N37" s="325">
        <v>81.305000000000007</v>
      </c>
      <c r="P37" s="227"/>
      <c r="Q37" s="228"/>
    </row>
    <row r="38" spans="1:22" ht="20.25" customHeight="1" x14ac:dyDescent="0.35">
      <c r="A38" s="258" t="s">
        <v>181</v>
      </c>
      <c r="B38" s="246">
        <v>0.27196149217809862</v>
      </c>
      <c r="C38" s="246">
        <v>0.34065573770491819</v>
      </c>
      <c r="D38" s="330">
        <f>D37/'[3]2019'!D37-1</f>
        <v>-0.21400385427181801</v>
      </c>
      <c r="E38" s="327">
        <f>E37/'[3]2019'!E37-1</f>
        <v>-1</v>
      </c>
      <c r="F38" s="327">
        <f>F37/'[3]2019'!F37-1</f>
        <v>-1</v>
      </c>
      <c r="G38" s="357">
        <v>-0.29504236900860437</v>
      </c>
      <c r="H38" s="330"/>
      <c r="I38" s="330"/>
      <c r="J38" s="330"/>
      <c r="K38" s="330"/>
      <c r="L38" s="330"/>
      <c r="M38" s="330"/>
      <c r="N38" s="326">
        <v>-0.46992861101150696</v>
      </c>
    </row>
    <row r="39" spans="1:22" s="1" customFormat="1" ht="20.25" customHeight="1" x14ac:dyDescent="0.35">
      <c r="A39" s="258" t="s">
        <v>197</v>
      </c>
      <c r="B39" s="249">
        <v>13.704000000000001</v>
      </c>
      <c r="C39" s="249">
        <v>15.824999999999999</v>
      </c>
      <c r="D39" s="320">
        <v>18.288</v>
      </c>
      <c r="E39" s="320">
        <v>0</v>
      </c>
      <c r="F39" s="320">
        <v>0</v>
      </c>
      <c r="G39" s="320"/>
      <c r="H39" s="320"/>
      <c r="I39" s="320"/>
      <c r="J39" s="320"/>
      <c r="K39" s="320"/>
      <c r="L39" s="320"/>
      <c r="M39" s="320"/>
      <c r="N39" s="325">
        <f>SUM(B39:M39)</f>
        <v>47.817</v>
      </c>
      <c r="O39" s="214"/>
      <c r="P39" s="214"/>
      <c r="Q39" s="214"/>
    </row>
    <row r="40" spans="1:22" s="1" customFormat="1" ht="20.25" customHeight="1" x14ac:dyDescent="0.35">
      <c r="A40" s="258" t="s">
        <v>181</v>
      </c>
      <c r="B40" s="271">
        <v>-2.4348568987612063E-2</v>
      </c>
      <c r="C40" s="271">
        <v>0.70436187399030681</v>
      </c>
      <c r="D40" s="327">
        <f>D39/'[3]2019'!D39-1</f>
        <v>-9.078253952470916E-2</v>
      </c>
      <c r="E40" s="327">
        <f>E39/'[3]2019'!E39-1</f>
        <v>-1</v>
      </c>
      <c r="F40" s="327">
        <f>F39/'[3]2019'!F39-1</f>
        <v>-1</v>
      </c>
      <c r="G40" s="330"/>
      <c r="H40" s="330"/>
      <c r="I40" s="330"/>
      <c r="J40" s="330"/>
      <c r="K40" s="330"/>
      <c r="L40" s="330"/>
      <c r="M40" s="327"/>
      <c r="N40" s="326">
        <f>N39/'[1]2019'!P39-1</f>
        <v>-0.59433113886249478</v>
      </c>
      <c r="O40" s="214"/>
      <c r="P40" s="214"/>
      <c r="Q40" s="214"/>
    </row>
    <row r="41" spans="1:22" s="1" customFormat="1" ht="20.25" customHeight="1" x14ac:dyDescent="0.35">
      <c r="A41" s="258" t="s">
        <v>198</v>
      </c>
      <c r="B41" s="249">
        <v>2.1999999999999999E-2</v>
      </c>
      <c r="C41" s="249">
        <v>0.11</v>
      </c>
      <c r="D41" s="322">
        <v>1.6E-2</v>
      </c>
      <c r="E41" s="344">
        <v>0</v>
      </c>
      <c r="F41" s="344">
        <v>0</v>
      </c>
      <c r="G41" s="331"/>
      <c r="H41" s="331"/>
      <c r="I41" s="331"/>
      <c r="J41" s="331"/>
      <c r="K41" s="322"/>
      <c r="L41" s="331"/>
      <c r="M41" s="331"/>
      <c r="N41" s="325">
        <f>SUM(B41:M41)</f>
        <v>0.14800000000000002</v>
      </c>
      <c r="O41" s="214"/>
      <c r="P41" s="214"/>
      <c r="Q41" s="214"/>
    </row>
    <row r="42" spans="1:22" s="1" customFormat="1" ht="20.25" customHeight="1" x14ac:dyDescent="0.35">
      <c r="A42" s="258" t="s">
        <v>181</v>
      </c>
      <c r="B42" s="251">
        <v>-0.18518518518518523</v>
      </c>
      <c r="C42" s="251">
        <v>2.8037383177570208E-2</v>
      </c>
      <c r="D42" s="333">
        <f>D41/'[3]2019'!D41-1</f>
        <v>-0.40740740740740744</v>
      </c>
      <c r="E42" s="333">
        <f>E41/'[3]2019'!E41-1</f>
        <v>-1</v>
      </c>
      <c r="F42" s="333">
        <f>F41/'[3]2019'!F41-1</f>
        <v>-1</v>
      </c>
      <c r="G42" s="330"/>
      <c r="H42" s="330"/>
      <c r="I42" s="330"/>
      <c r="J42" s="330"/>
      <c r="K42" s="330"/>
      <c r="L42" s="330"/>
      <c r="M42" s="330"/>
      <c r="N42" s="326">
        <f>N41/'[1]2019'!P41-1</f>
        <v>-0.85389930898321809</v>
      </c>
      <c r="O42" s="214"/>
      <c r="P42" s="214"/>
      <c r="Q42" s="215"/>
    </row>
    <row r="43" spans="1:22" ht="20.25" customHeight="1" x14ac:dyDescent="0.35">
      <c r="A43" s="384" t="s">
        <v>185</v>
      </c>
      <c r="B43" s="384"/>
      <c r="C43" s="384"/>
      <c r="D43" s="384"/>
      <c r="E43" s="384"/>
      <c r="F43" s="384"/>
      <c r="G43" s="384"/>
      <c r="H43" s="384"/>
      <c r="I43" s="384"/>
      <c r="J43" s="384"/>
      <c r="K43" s="384"/>
      <c r="L43" s="384"/>
      <c r="M43" s="384"/>
      <c r="N43" s="384"/>
      <c r="Q43" s="215"/>
    </row>
    <row r="44" spans="1:22" ht="20.25" customHeight="1" x14ac:dyDescent="0.35">
      <c r="A44" s="259" t="s">
        <v>29</v>
      </c>
      <c r="B44" s="248">
        <v>156.6</v>
      </c>
      <c r="C44" s="252">
        <v>156.80000000000001</v>
      </c>
      <c r="D44" s="334">
        <v>113.1</v>
      </c>
      <c r="E44" s="345">
        <v>77.5</v>
      </c>
      <c r="F44" s="249">
        <v>85.2</v>
      </c>
      <c r="G44" s="310">
        <v>91.7</v>
      </c>
      <c r="H44" s="296"/>
      <c r="I44" s="310"/>
      <c r="J44" s="310"/>
      <c r="K44" s="296"/>
      <c r="L44" s="310"/>
      <c r="M44" s="250"/>
      <c r="N44" s="296">
        <v>114.4</v>
      </c>
      <c r="O44" s="216"/>
      <c r="R44" s="209"/>
      <c r="S44" s="209"/>
      <c r="T44" s="209"/>
      <c r="U44" s="210"/>
      <c r="V44" s="210"/>
    </row>
    <row r="45" spans="1:22" ht="20.25" customHeight="1" x14ac:dyDescent="0.35">
      <c r="A45" s="259" t="s">
        <v>181</v>
      </c>
      <c r="B45" s="247">
        <v>9.7000000000000003E-2</v>
      </c>
      <c r="C45" s="246">
        <v>7.9000000000000001E-2</v>
      </c>
      <c r="D45" s="273">
        <v>-0.23200000000000001</v>
      </c>
      <c r="E45" s="247">
        <v>-0.46200000000000002</v>
      </c>
      <c r="F45" s="247">
        <v>-0.39700000000000002</v>
      </c>
      <c r="G45" s="297">
        <v>-0.34699999999999998</v>
      </c>
      <c r="H45" s="297"/>
      <c r="I45" s="297"/>
      <c r="J45" s="297"/>
      <c r="K45" s="297"/>
      <c r="L45" s="297"/>
      <c r="M45" s="297"/>
      <c r="N45" s="297">
        <v>-0.21099999999999999</v>
      </c>
      <c r="Q45" s="229"/>
      <c r="R45" s="211"/>
      <c r="S45" s="212"/>
      <c r="T45" s="210"/>
      <c r="U45" s="210"/>
      <c r="V45" s="210"/>
    </row>
    <row r="46" spans="1:22" s="1" customFormat="1" ht="20.25" customHeight="1" x14ac:dyDescent="0.35">
      <c r="A46" s="311" t="s">
        <v>88</v>
      </c>
      <c r="B46" s="311"/>
      <c r="C46" s="311"/>
      <c r="D46" s="311"/>
      <c r="E46" s="311"/>
      <c r="F46" s="311"/>
      <c r="G46" s="311"/>
      <c r="H46" s="311"/>
      <c r="I46" s="311"/>
      <c r="J46" s="311"/>
      <c r="K46" s="311"/>
      <c r="L46" s="311"/>
      <c r="M46" s="311"/>
      <c r="N46" s="311"/>
      <c r="O46" s="214"/>
      <c r="P46" s="214"/>
      <c r="Q46" s="230"/>
      <c r="R46" s="210"/>
      <c r="S46" s="210"/>
      <c r="T46" s="210"/>
      <c r="U46" s="210"/>
      <c r="V46" s="210"/>
    </row>
    <row r="47" spans="1:22" ht="20.25" customHeight="1" x14ac:dyDescent="0.35">
      <c r="A47" s="362" t="s">
        <v>201</v>
      </c>
      <c r="B47" s="362"/>
      <c r="C47" s="362"/>
      <c r="D47" s="362"/>
      <c r="E47" s="362"/>
      <c r="F47" s="362"/>
      <c r="G47" s="362"/>
      <c r="H47" s="362"/>
      <c r="I47" s="362"/>
      <c r="J47" s="362"/>
      <c r="K47" s="362"/>
      <c r="L47" s="362"/>
      <c r="M47" s="362"/>
      <c r="N47" s="362"/>
      <c r="Q47" s="223"/>
      <c r="R47" s="210"/>
      <c r="S47" s="210"/>
      <c r="T47" s="210"/>
      <c r="U47" s="210"/>
      <c r="V47" s="210"/>
    </row>
    <row r="48" spans="1:22" s="5" customFormat="1" ht="20.25" customHeight="1" x14ac:dyDescent="0.35">
      <c r="A48" s="309" t="s">
        <v>1</v>
      </c>
      <c r="B48" s="309" t="s">
        <v>2</v>
      </c>
      <c r="C48" s="309" t="s">
        <v>3</v>
      </c>
      <c r="D48" s="309" t="s">
        <v>4</v>
      </c>
      <c r="E48" s="309" t="s">
        <v>5</v>
      </c>
      <c r="F48" s="309" t="s">
        <v>6</v>
      </c>
      <c r="G48" s="309" t="s">
        <v>7</v>
      </c>
      <c r="H48" s="309" t="s">
        <v>8</v>
      </c>
      <c r="I48" s="309" t="s">
        <v>9</v>
      </c>
      <c r="J48" s="309" t="s">
        <v>10</v>
      </c>
      <c r="K48" s="309" t="s">
        <v>11</v>
      </c>
      <c r="L48" s="309" t="s">
        <v>12</v>
      </c>
      <c r="M48" s="309" t="s">
        <v>13</v>
      </c>
      <c r="N48" s="309" t="s">
        <v>14</v>
      </c>
      <c r="O48" s="214"/>
      <c r="P48" s="214"/>
      <c r="Q48" s="223"/>
      <c r="R48" s="210"/>
      <c r="S48" s="210"/>
      <c r="T48" s="210"/>
      <c r="U48" s="210"/>
      <c r="V48" s="210"/>
    </row>
    <row r="49" spans="1:17" ht="20.25" customHeight="1" x14ac:dyDescent="0.35">
      <c r="A49" s="258" t="s">
        <v>30</v>
      </c>
      <c r="B49" s="247">
        <v>0.435</v>
      </c>
      <c r="C49" s="247">
        <v>0.52800000000000002</v>
      </c>
      <c r="D49" s="346">
        <v>0.29099999999999998</v>
      </c>
      <c r="E49" s="247">
        <v>0.11600000000000001</v>
      </c>
      <c r="F49" s="297">
        <v>0.159</v>
      </c>
      <c r="G49" s="271"/>
      <c r="H49" s="247"/>
      <c r="I49" s="247"/>
      <c r="J49" s="247"/>
      <c r="K49" s="247"/>
      <c r="L49" s="247"/>
      <c r="M49" s="297"/>
      <c r="N49" s="297">
        <v>0.318</v>
      </c>
      <c r="O49" s="231"/>
      <c r="P49" s="232"/>
      <c r="Q49" s="231"/>
    </row>
    <row r="50" spans="1:17" ht="20.25" customHeight="1" x14ac:dyDescent="0.35">
      <c r="A50" s="260" t="s">
        <v>191</v>
      </c>
      <c r="B50" s="249">
        <v>-5.7</v>
      </c>
      <c r="C50" s="248">
        <v>-3.9</v>
      </c>
      <c r="D50" s="347">
        <v>-32.200000000000003</v>
      </c>
      <c r="E50" s="249">
        <v>-48.7</v>
      </c>
      <c r="F50" s="286">
        <v>-43.4</v>
      </c>
      <c r="G50" s="272"/>
      <c r="H50" s="248"/>
      <c r="I50" s="248"/>
      <c r="J50" s="249"/>
      <c r="K50" s="248"/>
      <c r="L50" s="248"/>
      <c r="M50" s="286"/>
      <c r="N50" s="250">
        <v>-25.6</v>
      </c>
      <c r="P50" s="233"/>
    </row>
    <row r="51" spans="1:17" ht="20.25" customHeight="1" x14ac:dyDescent="0.35">
      <c r="A51" s="260" t="s">
        <v>129</v>
      </c>
      <c r="B51" s="274">
        <v>121.86</v>
      </c>
      <c r="C51" s="274">
        <v>125.11</v>
      </c>
      <c r="D51" s="348">
        <v>119.4</v>
      </c>
      <c r="E51" s="274">
        <v>93.23</v>
      </c>
      <c r="F51" s="313">
        <v>98</v>
      </c>
      <c r="G51" s="287"/>
      <c r="H51" s="288"/>
      <c r="I51" s="274"/>
      <c r="J51" s="274"/>
      <c r="K51" s="274"/>
      <c r="L51" s="274"/>
      <c r="M51" s="313"/>
      <c r="N51" s="313">
        <v>118.53</v>
      </c>
    </row>
    <row r="52" spans="1:17" ht="20.25" customHeight="1" x14ac:dyDescent="0.35">
      <c r="A52" s="260" t="s">
        <v>192</v>
      </c>
      <c r="B52" s="251">
        <v>-3.1E-2</v>
      </c>
      <c r="C52" s="251">
        <v>-0.03</v>
      </c>
      <c r="D52" s="251">
        <v>-8.5000000000000006E-2</v>
      </c>
      <c r="E52" s="251">
        <v>-0.27900000000000003</v>
      </c>
      <c r="F52" s="276">
        <v>-0.22800000000000001</v>
      </c>
      <c r="G52" s="251"/>
      <c r="H52" s="251"/>
      <c r="I52" s="251"/>
      <c r="J52" s="251"/>
      <c r="K52" s="251"/>
      <c r="L52" s="251"/>
      <c r="M52" s="276"/>
      <c r="N52" s="276">
        <v>-7.6999999999999999E-2</v>
      </c>
    </row>
    <row r="53" spans="1:17" ht="20.25" customHeight="1" x14ac:dyDescent="0.35">
      <c r="A53" s="260" t="s">
        <v>32</v>
      </c>
      <c r="B53" s="274">
        <v>52.98</v>
      </c>
      <c r="C53" s="274">
        <v>66.08</v>
      </c>
      <c r="D53" s="274">
        <v>34.71</v>
      </c>
      <c r="E53" s="274">
        <v>10.82</v>
      </c>
      <c r="F53" s="313">
        <v>15.63</v>
      </c>
      <c r="G53" s="274"/>
      <c r="H53" s="274"/>
      <c r="I53" s="274"/>
      <c r="J53" s="274"/>
      <c r="K53" s="274"/>
      <c r="L53" s="274"/>
      <c r="M53" s="313"/>
      <c r="N53" s="313">
        <v>37.68</v>
      </c>
    </row>
    <row r="54" spans="1:17" ht="20.25" customHeight="1" x14ac:dyDescent="0.35">
      <c r="A54" s="258" t="s">
        <v>33</v>
      </c>
      <c r="B54" s="247">
        <v>0.44600000000000001</v>
      </c>
      <c r="C54" s="247">
        <v>0.52200000000000002</v>
      </c>
      <c r="D54" s="346">
        <v>0.27700000000000002</v>
      </c>
      <c r="E54" s="247">
        <v>9.0999999999999998E-2</v>
      </c>
      <c r="F54" s="297">
        <v>0.112</v>
      </c>
      <c r="G54" s="246"/>
      <c r="H54" s="247"/>
      <c r="I54" s="247"/>
      <c r="J54" s="247"/>
      <c r="K54" s="247"/>
      <c r="L54" s="247"/>
      <c r="M54" s="297"/>
      <c r="N54" s="297">
        <v>0.31</v>
      </c>
    </row>
    <row r="55" spans="1:17" ht="20.25" customHeight="1" x14ac:dyDescent="0.35">
      <c r="A55" s="260" t="s">
        <v>191</v>
      </c>
      <c r="B55" s="249">
        <v>-2.4</v>
      </c>
      <c r="C55" s="248">
        <v>-1.7</v>
      </c>
      <c r="D55" s="347">
        <v>-25.5</v>
      </c>
      <c r="E55" s="252">
        <v>-48.1</v>
      </c>
      <c r="F55" s="286">
        <v>-48.7</v>
      </c>
      <c r="G55" s="270"/>
      <c r="H55" s="249"/>
      <c r="I55" s="249"/>
      <c r="J55" s="249"/>
      <c r="K55" s="249"/>
      <c r="L55" s="248"/>
      <c r="M55" s="286"/>
      <c r="N55" s="250">
        <v>-23.3</v>
      </c>
    </row>
    <row r="56" spans="1:17" ht="20.25" customHeight="1" x14ac:dyDescent="0.35">
      <c r="A56" s="260" t="s">
        <v>129</v>
      </c>
      <c r="B56" s="274">
        <v>131.38</v>
      </c>
      <c r="C56" s="274">
        <v>134.55000000000001</v>
      </c>
      <c r="D56" s="348">
        <v>126.86</v>
      </c>
      <c r="E56" s="274">
        <v>93.82</v>
      </c>
      <c r="F56" s="313">
        <v>93.54</v>
      </c>
      <c r="G56" s="287"/>
      <c r="H56" s="274"/>
      <c r="I56" s="274"/>
      <c r="J56" s="274"/>
      <c r="K56" s="274"/>
      <c r="L56" s="274"/>
      <c r="M56" s="313"/>
      <c r="N56" s="313">
        <v>127.5</v>
      </c>
    </row>
    <row r="57" spans="1:17" ht="20.25" customHeight="1" x14ac:dyDescent="0.35">
      <c r="A57" s="260" t="s">
        <v>192</v>
      </c>
      <c r="B57" s="251">
        <v>-3.6999999999999998E-2</v>
      </c>
      <c r="C57" s="251">
        <v>-1.6E-2</v>
      </c>
      <c r="D57" s="251">
        <v>-5.3999999999999999E-2</v>
      </c>
      <c r="E57" s="251">
        <v>-0.316</v>
      </c>
      <c r="F57" s="276">
        <v>-0.35299999999999998</v>
      </c>
      <c r="G57" s="251"/>
      <c r="H57" s="251"/>
      <c r="I57" s="251"/>
      <c r="J57" s="251"/>
      <c r="K57" s="251"/>
      <c r="L57" s="251"/>
      <c r="M57" s="276"/>
      <c r="N57" s="276">
        <v>-7.5999999999999998E-2</v>
      </c>
    </row>
    <row r="58" spans="1:17" ht="20.25" customHeight="1" x14ac:dyDescent="0.35">
      <c r="A58" s="260" t="s">
        <v>32</v>
      </c>
      <c r="B58" s="274">
        <v>58.57</v>
      </c>
      <c r="C58" s="274">
        <v>70.23</v>
      </c>
      <c r="D58" s="274">
        <v>35.119999999999997</v>
      </c>
      <c r="E58" s="274">
        <v>8.51</v>
      </c>
      <c r="F58" s="313">
        <v>10.47</v>
      </c>
      <c r="G58" s="274"/>
      <c r="H58" s="274"/>
      <c r="I58" s="274"/>
      <c r="J58" s="274"/>
      <c r="K58" s="274"/>
      <c r="L58" s="274"/>
      <c r="M58" s="313"/>
      <c r="N58" s="313">
        <v>39.5</v>
      </c>
    </row>
    <row r="59" spans="1:17" ht="20.25" customHeight="1" x14ac:dyDescent="0.35">
      <c r="A59" s="258" t="s">
        <v>36</v>
      </c>
      <c r="B59" s="247">
        <v>0.501</v>
      </c>
      <c r="C59" s="247">
        <v>0.59599999999999997</v>
      </c>
      <c r="D59" s="346">
        <v>0.26500000000000001</v>
      </c>
      <c r="E59" s="247">
        <v>7.0999999999999994E-2</v>
      </c>
      <c r="F59" s="297">
        <v>0.16300000000000001</v>
      </c>
      <c r="G59" s="330"/>
      <c r="H59" s="247"/>
      <c r="I59" s="247"/>
      <c r="J59" s="247"/>
      <c r="K59" s="247"/>
      <c r="L59" s="247"/>
      <c r="M59" s="297"/>
      <c r="N59" s="297">
        <v>0.36</v>
      </c>
    </row>
    <row r="60" spans="1:17" ht="20.25" customHeight="1" x14ac:dyDescent="0.35">
      <c r="A60" s="260" t="s">
        <v>191</v>
      </c>
      <c r="B60" s="249">
        <v>1.9</v>
      </c>
      <c r="C60" s="249">
        <v>3.1</v>
      </c>
      <c r="D60" s="349">
        <v>-33</v>
      </c>
      <c r="E60" s="248">
        <v>-44.5</v>
      </c>
      <c r="F60" s="286">
        <v>-51.1</v>
      </c>
      <c r="G60" s="335"/>
      <c r="H60" s="289"/>
      <c r="I60" s="248"/>
      <c r="J60" s="249"/>
      <c r="K60" s="248"/>
      <c r="L60" s="249"/>
      <c r="M60" s="250"/>
      <c r="N60" s="250">
        <v>-20.6</v>
      </c>
    </row>
    <row r="61" spans="1:17" ht="20.25" customHeight="1" x14ac:dyDescent="0.35">
      <c r="A61" s="260" t="s">
        <v>129</v>
      </c>
      <c r="B61" s="274">
        <v>239.13</v>
      </c>
      <c r="C61" s="274">
        <v>244.52</v>
      </c>
      <c r="D61" s="348">
        <v>232.94</v>
      </c>
      <c r="E61" s="274">
        <v>100.79</v>
      </c>
      <c r="F61" s="313">
        <v>100.54</v>
      </c>
      <c r="G61" s="336"/>
      <c r="H61" s="336"/>
      <c r="I61" s="274"/>
      <c r="J61" s="274"/>
      <c r="K61" s="274"/>
      <c r="L61" s="274"/>
      <c r="M61" s="313"/>
      <c r="N61" s="313">
        <v>228.37</v>
      </c>
    </row>
    <row r="62" spans="1:17" ht="20.25" customHeight="1" x14ac:dyDescent="0.35">
      <c r="A62" s="260" t="s">
        <v>192</v>
      </c>
      <c r="B62" s="247">
        <v>0.124</v>
      </c>
      <c r="C62" s="251">
        <v>0.16700000000000001</v>
      </c>
      <c r="D62" s="251">
        <v>0.104</v>
      </c>
      <c r="E62" s="251">
        <v>-0.498</v>
      </c>
      <c r="F62" s="276">
        <v>-0.60899999999999999</v>
      </c>
      <c r="G62" s="251"/>
      <c r="H62" s="247"/>
      <c r="I62" s="251"/>
      <c r="J62" s="251"/>
      <c r="K62" s="251"/>
      <c r="L62" s="251"/>
      <c r="M62" s="276"/>
      <c r="N62" s="297">
        <v>3.5999999999999997E-2</v>
      </c>
    </row>
    <row r="63" spans="1:17" ht="20.25" customHeight="1" x14ac:dyDescent="0.35">
      <c r="A63" s="260" t="s">
        <v>32</v>
      </c>
      <c r="B63" s="274">
        <v>119.72</v>
      </c>
      <c r="C63" s="274">
        <v>145.72999999999999</v>
      </c>
      <c r="D63" s="274">
        <v>61.7</v>
      </c>
      <c r="E63" s="274">
        <v>7.15</v>
      </c>
      <c r="F63" s="313">
        <v>16.36</v>
      </c>
      <c r="G63" s="274"/>
      <c r="H63" s="274"/>
      <c r="I63" s="274"/>
      <c r="J63" s="274"/>
      <c r="K63" s="274"/>
      <c r="L63" s="274"/>
      <c r="M63" s="313"/>
      <c r="N63" s="313">
        <v>82.32</v>
      </c>
      <c r="P63" s="233"/>
    </row>
    <row r="64" spans="1:17" s="240" customFormat="1" ht="20.25" customHeight="1" x14ac:dyDescent="0.35">
      <c r="A64" s="309" t="s">
        <v>1</v>
      </c>
      <c r="B64" s="309" t="s">
        <v>2</v>
      </c>
      <c r="C64" s="309" t="s">
        <v>3</v>
      </c>
      <c r="D64" s="342" t="s">
        <v>4</v>
      </c>
      <c r="E64" s="342" t="s">
        <v>5</v>
      </c>
      <c r="F64" s="342" t="s">
        <v>6</v>
      </c>
      <c r="G64" s="342" t="s">
        <v>7</v>
      </c>
      <c r="H64" s="342" t="s">
        <v>8</v>
      </c>
      <c r="I64" s="342" t="s">
        <v>9</v>
      </c>
      <c r="J64" s="342" t="s">
        <v>10</v>
      </c>
      <c r="K64" s="342" t="s">
        <v>11</v>
      </c>
      <c r="L64" s="342" t="s">
        <v>12</v>
      </c>
      <c r="M64" s="342" t="s">
        <v>13</v>
      </c>
      <c r="N64" s="342" t="s">
        <v>14</v>
      </c>
      <c r="O64" s="214"/>
      <c r="P64" s="233"/>
      <c r="Q64" s="214"/>
    </row>
    <row r="65" spans="1:14" ht="20.25" customHeight="1" x14ac:dyDescent="0.35">
      <c r="A65" s="258" t="s">
        <v>202</v>
      </c>
      <c r="B65" s="247">
        <v>0.38200000000000001</v>
      </c>
      <c r="C65" s="247">
        <v>0.45</v>
      </c>
      <c r="D65" s="346">
        <v>0.31</v>
      </c>
      <c r="E65" s="247">
        <v>0.151</v>
      </c>
      <c r="F65" s="297">
        <v>0.21</v>
      </c>
      <c r="G65" s="330"/>
      <c r="H65" s="247"/>
      <c r="I65" s="247"/>
      <c r="J65" s="247"/>
      <c r="K65" s="247"/>
      <c r="L65" s="247"/>
      <c r="M65" s="297"/>
      <c r="N65" s="297">
        <v>0.30599999999999999</v>
      </c>
    </row>
    <row r="66" spans="1:14" ht="20.25" customHeight="1" x14ac:dyDescent="0.35">
      <c r="A66" s="260" t="s">
        <v>191</v>
      </c>
      <c r="B66" s="248">
        <v>-2.7</v>
      </c>
      <c r="C66" s="249">
        <v>-2.6</v>
      </c>
      <c r="D66" s="347">
        <v>-18.399999999999999</v>
      </c>
      <c r="E66" s="248">
        <v>-30.6</v>
      </c>
      <c r="F66" s="250">
        <v>-28.9</v>
      </c>
      <c r="G66" s="335"/>
      <c r="H66" s="335"/>
      <c r="I66" s="248"/>
      <c r="J66" s="248"/>
      <c r="K66" s="249"/>
      <c r="L66" s="249"/>
      <c r="M66" s="250"/>
      <c r="N66" s="286">
        <v>-16.100000000000001</v>
      </c>
    </row>
    <row r="67" spans="1:14" ht="20.25" customHeight="1" x14ac:dyDescent="0.35">
      <c r="A67" s="260" t="s">
        <v>129</v>
      </c>
      <c r="B67" s="274">
        <v>114.51</v>
      </c>
      <c r="C67" s="274">
        <v>116.43</v>
      </c>
      <c r="D67" s="348">
        <v>110.98</v>
      </c>
      <c r="E67" s="274">
        <v>101.21</v>
      </c>
      <c r="F67" s="313">
        <v>104.53</v>
      </c>
      <c r="G67" s="336"/>
      <c r="H67" s="336"/>
      <c r="I67" s="274"/>
      <c r="J67" s="274"/>
      <c r="K67" s="274"/>
      <c r="L67" s="274"/>
      <c r="M67" s="313"/>
      <c r="N67" s="313">
        <v>111.63</v>
      </c>
    </row>
    <row r="68" spans="1:14" ht="20.25" customHeight="1" x14ac:dyDescent="0.35">
      <c r="A68" s="260" t="s">
        <v>192</v>
      </c>
      <c r="B68" s="251">
        <v>-1.2E-2</v>
      </c>
      <c r="C68" s="251">
        <v>-1.2E-2</v>
      </c>
      <c r="D68" s="251">
        <v>-4.2999999999999997E-2</v>
      </c>
      <c r="E68" s="251">
        <v>-0.127</v>
      </c>
      <c r="F68" s="276">
        <v>-0.108</v>
      </c>
      <c r="G68" s="251"/>
      <c r="H68" s="247"/>
      <c r="I68" s="251"/>
      <c r="J68" s="251"/>
      <c r="K68" s="251"/>
      <c r="L68" s="251"/>
      <c r="M68" s="276"/>
      <c r="N68" s="276">
        <v>-4.2000000000000003E-2</v>
      </c>
    </row>
    <row r="69" spans="1:14" ht="20.25" customHeight="1" x14ac:dyDescent="0.35">
      <c r="A69" s="260" t="s">
        <v>32</v>
      </c>
      <c r="B69" s="274">
        <v>43.73</v>
      </c>
      <c r="C69" s="274">
        <v>52.43</v>
      </c>
      <c r="D69" s="274">
        <v>34.409999999999997</v>
      </c>
      <c r="E69" s="274">
        <v>15.28</v>
      </c>
      <c r="F69" s="313">
        <v>21.9</v>
      </c>
      <c r="G69" s="274"/>
      <c r="H69" s="274"/>
      <c r="I69" s="274"/>
      <c r="J69" s="274"/>
      <c r="K69" s="274"/>
      <c r="L69" s="274"/>
      <c r="M69" s="313"/>
      <c r="N69" s="313">
        <v>34.14</v>
      </c>
    </row>
    <row r="70" spans="1:14" ht="20.25" customHeight="1" x14ac:dyDescent="0.35">
      <c r="A70" s="261" t="s">
        <v>37</v>
      </c>
      <c r="B70" s="247">
        <v>0.41599999999999998</v>
      </c>
      <c r="C70" s="247">
        <v>0.49399999999999999</v>
      </c>
      <c r="D70" s="346">
        <v>0.29499999999999998</v>
      </c>
      <c r="E70" s="247">
        <v>0.125</v>
      </c>
      <c r="F70" s="297">
        <v>0.17</v>
      </c>
      <c r="G70" s="330"/>
      <c r="H70" s="247"/>
      <c r="I70" s="247"/>
      <c r="J70" s="247"/>
      <c r="K70" s="247"/>
      <c r="L70" s="247"/>
      <c r="M70" s="297"/>
      <c r="N70" s="297">
        <v>0.31</v>
      </c>
    </row>
    <row r="71" spans="1:14" ht="20.25" customHeight="1" x14ac:dyDescent="0.35">
      <c r="A71" s="260" t="s">
        <v>191</v>
      </c>
      <c r="B71" s="249">
        <v>-3.4</v>
      </c>
      <c r="C71" s="249">
        <v>-2.6</v>
      </c>
      <c r="D71" s="349">
        <v>-24.3</v>
      </c>
      <c r="E71" s="249">
        <v>-40.6</v>
      </c>
      <c r="F71" s="250">
        <v>-38.4</v>
      </c>
      <c r="G71" s="337"/>
      <c r="H71" s="249"/>
      <c r="I71" s="249"/>
      <c r="J71" s="249"/>
      <c r="K71" s="249"/>
      <c r="L71" s="249"/>
      <c r="M71" s="250"/>
      <c r="N71" s="250">
        <v>-20.8</v>
      </c>
    </row>
    <row r="72" spans="1:14" ht="20.25" customHeight="1" x14ac:dyDescent="0.35">
      <c r="A72" s="260" t="s">
        <v>129</v>
      </c>
      <c r="B72" s="274">
        <v>121.92</v>
      </c>
      <c r="C72" s="274">
        <v>124.62</v>
      </c>
      <c r="D72" s="348">
        <v>117.79</v>
      </c>
      <c r="E72" s="274">
        <v>97.72</v>
      </c>
      <c r="F72" s="313">
        <v>100.96</v>
      </c>
      <c r="G72" s="336"/>
      <c r="H72" s="274"/>
      <c r="I72" s="274"/>
      <c r="J72" s="274"/>
      <c r="K72" s="274"/>
      <c r="L72" s="274"/>
      <c r="M72" s="313"/>
      <c r="N72" s="313">
        <v>118.04</v>
      </c>
    </row>
    <row r="73" spans="1:14" ht="20.25" customHeight="1" x14ac:dyDescent="0.35">
      <c r="A73" s="260" t="s">
        <v>192</v>
      </c>
      <c r="B73" s="251">
        <v>-2.5999999999999999E-2</v>
      </c>
      <c r="C73" s="251">
        <v>-1.7999999999999999E-2</v>
      </c>
      <c r="D73" s="251">
        <v>-6.4000000000000001E-2</v>
      </c>
      <c r="E73" s="251">
        <v>-0.23</v>
      </c>
      <c r="F73" s="276">
        <v>-0.217</v>
      </c>
      <c r="G73" s="251"/>
      <c r="H73" s="251"/>
      <c r="I73" s="251"/>
      <c r="J73" s="251"/>
      <c r="K73" s="251"/>
      <c r="L73" s="251"/>
      <c r="M73" s="276"/>
      <c r="N73" s="276">
        <v>-6.9000000000000006E-2</v>
      </c>
    </row>
    <row r="74" spans="1:14" ht="20.25" customHeight="1" x14ac:dyDescent="0.35">
      <c r="A74" s="260" t="s">
        <v>32</v>
      </c>
      <c r="B74" s="274">
        <v>50.66</v>
      </c>
      <c r="C74" s="274">
        <v>61.51</v>
      </c>
      <c r="D74" s="274">
        <v>34.71</v>
      </c>
      <c r="E74" s="274">
        <v>12.26</v>
      </c>
      <c r="F74" s="313">
        <v>17.21</v>
      </c>
      <c r="G74" s="274"/>
      <c r="H74" s="274"/>
      <c r="I74" s="274"/>
      <c r="J74" s="274"/>
      <c r="K74" s="274"/>
      <c r="L74" s="274"/>
      <c r="M74" s="313"/>
      <c r="N74" s="313">
        <v>36.64</v>
      </c>
    </row>
    <row r="75" spans="1:14" ht="20.25" customHeight="1" x14ac:dyDescent="0.35">
      <c r="A75" s="362" t="s">
        <v>203</v>
      </c>
      <c r="B75" s="362"/>
      <c r="C75" s="362"/>
      <c r="D75" s="362"/>
      <c r="E75" s="362"/>
      <c r="F75" s="362"/>
      <c r="G75" s="362"/>
      <c r="H75" s="362"/>
      <c r="I75" s="362"/>
      <c r="J75" s="362"/>
      <c r="K75" s="362"/>
      <c r="L75" s="362"/>
      <c r="M75" s="362"/>
      <c r="N75" s="362"/>
    </row>
    <row r="76" spans="1:14" ht="20.25" customHeight="1" x14ac:dyDescent="0.35">
      <c r="A76" s="363" t="s">
        <v>146</v>
      </c>
      <c r="B76" s="361" t="s">
        <v>6</v>
      </c>
      <c r="C76" s="361"/>
      <c r="D76" s="361"/>
      <c r="E76" s="361" t="s">
        <v>39</v>
      </c>
      <c r="F76" s="361"/>
      <c r="G76" s="361"/>
      <c r="H76" s="361"/>
      <c r="I76" s="361" t="s">
        <v>6</v>
      </c>
      <c r="J76" s="361"/>
      <c r="K76" s="361"/>
      <c r="L76" s="361" t="s">
        <v>39</v>
      </c>
      <c r="M76" s="361"/>
      <c r="N76" s="361"/>
    </row>
    <row r="77" spans="1:14" ht="20.25" customHeight="1" x14ac:dyDescent="0.35">
      <c r="A77" s="363"/>
      <c r="B77" s="257" t="s">
        <v>40</v>
      </c>
      <c r="C77" s="257" t="s">
        <v>41</v>
      </c>
      <c r="D77" s="257" t="s">
        <v>42</v>
      </c>
      <c r="E77" s="257" t="s">
        <v>40</v>
      </c>
      <c r="F77" s="257" t="s">
        <v>41</v>
      </c>
      <c r="G77" s="257" t="s">
        <v>42</v>
      </c>
      <c r="H77" s="361"/>
      <c r="I77" s="257" t="s">
        <v>40</v>
      </c>
      <c r="J77" s="257" t="s">
        <v>41</v>
      </c>
      <c r="K77" s="257" t="s">
        <v>42</v>
      </c>
      <c r="L77" s="257" t="s">
        <v>40</v>
      </c>
      <c r="M77" s="257" t="s">
        <v>41</v>
      </c>
      <c r="N77" s="257" t="s">
        <v>42</v>
      </c>
    </row>
    <row r="78" spans="1:14" ht="20.25" customHeight="1" x14ac:dyDescent="0.35">
      <c r="A78" s="261" t="s">
        <v>134</v>
      </c>
      <c r="B78" s="253">
        <v>22.7775525569004</v>
      </c>
      <c r="C78" s="254">
        <v>76.072651524637607</v>
      </c>
      <c r="D78" s="254">
        <v>17.327488182452001</v>
      </c>
      <c r="E78" s="253">
        <v>29.533092804407399</v>
      </c>
      <c r="F78" s="254">
        <v>85.606729583118394</v>
      </c>
      <c r="G78" s="254">
        <v>25.2823148946004</v>
      </c>
      <c r="H78" s="262" t="s">
        <v>26</v>
      </c>
      <c r="I78" s="253">
        <v>6.7736081025701003</v>
      </c>
      <c r="J78" s="254">
        <v>108.809560096802</v>
      </c>
      <c r="K78" s="254">
        <v>7.3703331790878703</v>
      </c>
      <c r="L78" s="255">
        <v>38.672796426520897</v>
      </c>
      <c r="M78" s="254">
        <v>189.75252827044699</v>
      </c>
      <c r="N78" s="254">
        <v>73.382608972206697</v>
      </c>
    </row>
    <row r="79" spans="1:14" ht="20.25" customHeight="1" x14ac:dyDescent="0.35">
      <c r="A79" s="261" t="s">
        <v>44</v>
      </c>
      <c r="B79" s="253">
        <v>33.686817373634703</v>
      </c>
      <c r="C79" s="254">
        <v>76.659771721470307</v>
      </c>
      <c r="D79" s="254">
        <v>25.8242372988569</v>
      </c>
      <c r="E79" s="255">
        <v>39.732133073057703</v>
      </c>
      <c r="F79" s="254">
        <v>84.671480358195694</v>
      </c>
      <c r="G79" s="254">
        <v>33.641785250846297</v>
      </c>
      <c r="H79" s="262" t="s">
        <v>135</v>
      </c>
      <c r="I79" s="253">
        <v>16.259607680208902</v>
      </c>
      <c r="J79" s="254">
        <v>94.221255972549699</v>
      </c>
      <c r="K79" s="254">
        <v>15.320006572502001</v>
      </c>
      <c r="L79" s="255">
        <v>29.003125991123198</v>
      </c>
      <c r="M79" s="254">
        <v>130.619441236189</v>
      </c>
      <c r="N79" s="254">
        <v>37.883721110633097</v>
      </c>
    </row>
    <row r="80" spans="1:14" ht="20.25" customHeight="1" x14ac:dyDescent="0.35">
      <c r="A80" s="261" t="s">
        <v>136</v>
      </c>
      <c r="B80" s="253">
        <v>17.9883512544802</v>
      </c>
      <c r="C80" s="254">
        <v>101.932655982067</v>
      </c>
      <c r="D80" s="254">
        <v>18.336004201075198</v>
      </c>
      <c r="E80" s="255">
        <v>30.7776276504867</v>
      </c>
      <c r="F80" s="254">
        <v>100.14444383955301</v>
      </c>
      <c r="G80" s="254">
        <v>30.822084037588599</v>
      </c>
      <c r="H80" s="262" t="s">
        <v>47</v>
      </c>
      <c r="I80" s="253">
        <v>9.8566308243727505</v>
      </c>
      <c r="J80" s="254">
        <v>113.10561984</v>
      </c>
      <c r="K80" s="254">
        <v>11.148403389247299</v>
      </c>
      <c r="L80" s="255">
        <v>23.403529847503499</v>
      </c>
      <c r="M80" s="254">
        <v>117.089754364637</v>
      </c>
      <c r="N80" s="254">
        <v>27.403135611096602</v>
      </c>
    </row>
    <row r="81" spans="1:22" ht="20.25" customHeight="1" x14ac:dyDescent="0.35">
      <c r="A81" s="261" t="s">
        <v>137</v>
      </c>
      <c r="B81" s="253">
        <v>18.202764976958498</v>
      </c>
      <c r="C81" s="254">
        <v>107.357849260759</v>
      </c>
      <c r="D81" s="254">
        <v>19.542096985253401</v>
      </c>
      <c r="E81" s="255">
        <v>54.985812640662601</v>
      </c>
      <c r="F81" s="254">
        <v>108.473573311471</v>
      </c>
      <c r="G81" s="254">
        <v>59.645075785677498</v>
      </c>
      <c r="H81" s="262" t="s">
        <v>49</v>
      </c>
      <c r="I81" s="253">
        <v>61.537334366037904</v>
      </c>
      <c r="J81" s="254">
        <v>128.533125354015</v>
      </c>
      <c r="K81" s="254">
        <v>79.095859120219302</v>
      </c>
      <c r="L81" s="255">
        <v>37.580444365263702</v>
      </c>
      <c r="M81" s="254">
        <v>129.87144420802699</v>
      </c>
      <c r="N81" s="254">
        <v>48.806265836962297</v>
      </c>
    </row>
    <row r="82" spans="1:22" ht="20.25" customHeight="1" x14ac:dyDescent="0.35">
      <c r="A82" s="261" t="s">
        <v>138</v>
      </c>
      <c r="B82" s="253">
        <v>12.0013874436351</v>
      </c>
      <c r="C82" s="254">
        <v>90.953846342526802</v>
      </c>
      <c r="D82" s="254">
        <v>10.915723494455101</v>
      </c>
      <c r="E82" s="255">
        <v>18.7637969094922</v>
      </c>
      <c r="F82" s="254">
        <v>92.865353144369706</v>
      </c>
      <c r="G82" s="254">
        <v>17.425066263292301</v>
      </c>
      <c r="H82" s="262" t="s">
        <v>142</v>
      </c>
      <c r="I82" s="253">
        <v>19.5779235265247</v>
      </c>
      <c r="J82" s="254">
        <v>126.014765316317</v>
      </c>
      <c r="K82" s="254">
        <v>24.6710743857582</v>
      </c>
      <c r="L82" s="255">
        <v>41.305156639937103</v>
      </c>
      <c r="M82" s="254">
        <v>131.911188900605</v>
      </c>
      <c r="N82" s="254">
        <v>54.486123200998399</v>
      </c>
    </row>
    <row r="83" spans="1:22" ht="20.25" customHeight="1" x14ac:dyDescent="0.35">
      <c r="A83" s="261" t="s">
        <v>52</v>
      </c>
      <c r="B83" s="253">
        <v>67.004354394383697</v>
      </c>
      <c r="C83" s="254">
        <v>127.461383536551</v>
      </c>
      <c r="D83" s="254">
        <v>85.404677140815707</v>
      </c>
      <c r="E83" s="255">
        <v>42.385930344991102</v>
      </c>
      <c r="F83" s="254">
        <v>129.29449445281699</v>
      </c>
      <c r="G83" s="254">
        <v>54.802674358679504</v>
      </c>
      <c r="H83" s="262" t="s">
        <v>53</v>
      </c>
      <c r="I83" s="253">
        <v>28.036428632223998</v>
      </c>
      <c r="J83" s="254">
        <v>94.809979456466294</v>
      </c>
      <c r="K83" s="254">
        <v>26.5813322265384</v>
      </c>
      <c r="L83" s="255">
        <v>32.639678308540802</v>
      </c>
      <c r="M83" s="254">
        <v>90.592702347044195</v>
      </c>
      <c r="N83" s="254">
        <v>29.569166617089099</v>
      </c>
    </row>
    <row r="84" spans="1:22" ht="20.25" customHeight="1" x14ac:dyDescent="0.35">
      <c r="A84" s="261" t="s">
        <v>214</v>
      </c>
      <c r="B84" s="355" t="s">
        <v>212</v>
      </c>
      <c r="C84" s="355" t="s">
        <v>212</v>
      </c>
      <c r="D84" s="355" t="s">
        <v>212</v>
      </c>
      <c r="E84" s="253">
        <v>25.384109913014498</v>
      </c>
      <c r="F84" s="254">
        <v>161.392658643723</v>
      </c>
      <c r="G84" s="254">
        <v>40.968089861659102</v>
      </c>
      <c r="H84" s="262" t="s">
        <v>56</v>
      </c>
      <c r="I84" s="253">
        <v>11.963255714590799</v>
      </c>
      <c r="J84" s="254">
        <v>84.761526972857098</v>
      </c>
      <c r="K84" s="254">
        <v>10.140238219354799</v>
      </c>
      <c r="L84" s="255">
        <v>30.090873824352801</v>
      </c>
      <c r="M84" s="254">
        <v>91.481440090419198</v>
      </c>
      <c r="N84" s="254">
        <v>27.527564710309001</v>
      </c>
    </row>
    <row r="85" spans="1:22" ht="20.25" customHeight="1" x14ac:dyDescent="0.35">
      <c r="A85" s="261" t="s">
        <v>139</v>
      </c>
      <c r="B85" s="253">
        <v>13.951404517796099</v>
      </c>
      <c r="C85" s="254">
        <v>91.282303552382302</v>
      </c>
      <c r="D85" s="254">
        <v>12.7351634217554</v>
      </c>
      <c r="E85" s="255">
        <v>26.512305673638298</v>
      </c>
      <c r="F85" s="254">
        <v>103.810343471878</v>
      </c>
      <c r="G85" s="254">
        <v>27.522515582118402</v>
      </c>
      <c r="H85" s="262" t="s">
        <v>140</v>
      </c>
      <c r="I85" s="253">
        <v>18.761753218573698</v>
      </c>
      <c r="J85" s="254">
        <v>104.14809767463299</v>
      </c>
      <c r="K85" s="254">
        <v>19.5400090675538</v>
      </c>
      <c r="L85" s="255">
        <v>30.6777104660862</v>
      </c>
      <c r="M85" s="254">
        <v>106.579518307795</v>
      </c>
      <c r="N85" s="254">
        <v>32.696156042615002</v>
      </c>
      <c r="O85" s="234"/>
      <c r="P85" s="235"/>
      <c r="Q85" s="235"/>
    </row>
    <row r="86" spans="1:22" ht="20.25" customHeight="1" x14ac:dyDescent="0.35">
      <c r="A86" s="261" t="s">
        <v>143</v>
      </c>
      <c r="B86" s="253">
        <v>22.561827956989202</v>
      </c>
      <c r="C86" s="254">
        <v>89.115894753056097</v>
      </c>
      <c r="D86" s="254">
        <v>20.106174856516098</v>
      </c>
      <c r="E86" s="255">
        <v>30.098233995584899</v>
      </c>
      <c r="F86" s="254">
        <v>102.44705367496699</v>
      </c>
      <c r="G86" s="254">
        <v>30.8347539366743</v>
      </c>
      <c r="H86" s="262" t="s">
        <v>60</v>
      </c>
      <c r="I86" s="253">
        <v>10.147339566302801</v>
      </c>
      <c r="J86" s="254">
        <v>87.406802868885606</v>
      </c>
      <c r="K86" s="254">
        <v>8.8694650911547299</v>
      </c>
      <c r="L86" s="255">
        <v>28.609472510024201</v>
      </c>
      <c r="M86" s="254">
        <v>94.851706459829899</v>
      </c>
      <c r="N86" s="254">
        <v>27.1365728849139</v>
      </c>
    </row>
    <row r="87" spans="1:22" ht="20.25" customHeight="1" x14ac:dyDescent="0.35">
      <c r="A87" s="261" t="s">
        <v>61</v>
      </c>
      <c r="B87" s="253">
        <v>11.282778599233501</v>
      </c>
      <c r="C87" s="254">
        <v>90.290379261406699</v>
      </c>
      <c r="D87" s="254">
        <v>10.1872635884727</v>
      </c>
      <c r="E87" s="253">
        <v>21.3127537030655</v>
      </c>
      <c r="F87" s="254">
        <v>102.861706124892</v>
      </c>
      <c r="G87" s="254">
        <v>21.922662081169399</v>
      </c>
      <c r="H87" s="281" t="s">
        <v>144</v>
      </c>
      <c r="I87" s="253">
        <v>14.474772539288599</v>
      </c>
      <c r="J87" s="254">
        <v>97.654608863999997</v>
      </c>
      <c r="K87" s="254">
        <v>14.135282507196001</v>
      </c>
      <c r="L87" s="255">
        <v>21.5351599616491</v>
      </c>
      <c r="M87" s="254">
        <v>103.29888033120601</v>
      </c>
      <c r="N87" s="254">
        <v>22.2455791179177</v>
      </c>
    </row>
    <row r="88" spans="1:22" ht="20.25" customHeight="1" x14ac:dyDescent="0.35">
      <c r="A88" s="261" t="s">
        <v>141</v>
      </c>
      <c r="B88" s="253">
        <v>22.6492793411118</v>
      </c>
      <c r="C88" s="254">
        <v>94.980357153057795</v>
      </c>
      <c r="D88" s="254">
        <v>21.512366410781802</v>
      </c>
      <c r="E88" s="253">
        <v>32.339430109006898</v>
      </c>
      <c r="F88" s="254">
        <v>101.46038723195799</v>
      </c>
      <c r="G88" s="254">
        <v>32.811711017206903</v>
      </c>
      <c r="H88" s="262" t="s">
        <v>64</v>
      </c>
      <c r="I88" s="253">
        <v>17.665577823154202</v>
      </c>
      <c r="J88" s="254">
        <v>103.365100729787</v>
      </c>
      <c r="K88" s="254">
        <v>18.260042311402302</v>
      </c>
      <c r="L88" s="253">
        <v>31.0865429227314</v>
      </c>
      <c r="M88" s="254">
        <v>127.719452546574</v>
      </c>
      <c r="N88" s="254">
        <v>39.703562436568497</v>
      </c>
    </row>
    <row r="89" spans="1:22" s="4" customFormat="1" ht="20.25" customHeight="1" x14ac:dyDescent="0.35">
      <c r="A89" s="362" t="s">
        <v>89</v>
      </c>
      <c r="B89" s="362"/>
      <c r="C89" s="362"/>
      <c r="D89" s="362"/>
      <c r="E89" s="362"/>
      <c r="F89" s="362"/>
      <c r="G89" s="362"/>
      <c r="H89" s="362"/>
      <c r="I89" s="362"/>
      <c r="J89" s="362"/>
      <c r="K89" s="362"/>
      <c r="L89" s="362"/>
      <c r="M89" s="362"/>
      <c r="N89" s="362"/>
      <c r="O89" s="214"/>
      <c r="P89" s="214"/>
      <c r="Q89" s="214"/>
    </row>
    <row r="90" spans="1:22" ht="20.25" customHeight="1" x14ac:dyDescent="0.35">
      <c r="A90" s="367" t="s">
        <v>193</v>
      </c>
      <c r="B90" s="368"/>
      <c r="C90" s="368"/>
      <c r="D90" s="368"/>
      <c r="E90" s="368"/>
      <c r="F90" s="368"/>
      <c r="G90" s="368"/>
      <c r="H90" s="368"/>
      <c r="I90" s="368"/>
      <c r="J90" s="368"/>
      <c r="K90" s="368"/>
      <c r="L90" s="368"/>
      <c r="M90" s="368"/>
      <c r="N90" s="369"/>
      <c r="P90" s="223"/>
      <c r="Q90" s="223"/>
      <c r="R90" s="210"/>
      <c r="S90" s="210"/>
      <c r="T90" s="210"/>
      <c r="U90" s="210"/>
      <c r="V90" s="210"/>
    </row>
    <row r="91" spans="1:22" ht="20.25" customHeight="1" x14ac:dyDescent="0.35">
      <c r="A91" s="258" t="s">
        <v>66</v>
      </c>
      <c r="B91" s="275">
        <v>726.87</v>
      </c>
      <c r="C91" s="278">
        <v>723.90599999999995</v>
      </c>
      <c r="D91" s="278">
        <v>512.09900000000005</v>
      </c>
      <c r="E91" s="278">
        <v>340.78</v>
      </c>
      <c r="F91" s="275"/>
      <c r="G91" s="275"/>
      <c r="H91" s="275"/>
      <c r="I91" s="275"/>
      <c r="J91" s="275"/>
      <c r="K91" s="278"/>
      <c r="L91" s="278"/>
      <c r="M91" s="278"/>
      <c r="N91" s="278">
        <v>575.91374999999994</v>
      </c>
      <c r="P91" s="236"/>
      <c r="Q91" s="236"/>
      <c r="R91" s="213"/>
      <c r="S91" s="209"/>
      <c r="T91" s="209"/>
      <c r="U91" s="210"/>
      <c r="V91" s="210"/>
    </row>
    <row r="92" spans="1:22" ht="20.25" customHeight="1" x14ac:dyDescent="0.35">
      <c r="A92" s="258" t="s">
        <v>181</v>
      </c>
      <c r="B92" s="273">
        <v>2.2194158810161291E-2</v>
      </c>
      <c r="C92" s="314">
        <v>8.1005286264671517E-2</v>
      </c>
      <c r="D92" s="314">
        <v>-0.35125935234755634</v>
      </c>
      <c r="E92" s="314">
        <v>-0.56343278801931884</v>
      </c>
      <c r="F92" s="273"/>
      <c r="G92" s="273"/>
      <c r="H92" s="273"/>
      <c r="I92" s="273"/>
      <c r="J92" s="273"/>
      <c r="K92" s="314"/>
      <c r="L92" s="314"/>
      <c r="M92" s="314"/>
      <c r="N92" s="314">
        <v>-0.219</v>
      </c>
      <c r="P92" s="237"/>
      <c r="Q92" s="237"/>
      <c r="R92" s="208"/>
      <c r="S92" s="208"/>
      <c r="T92" s="210"/>
      <c r="U92" s="210"/>
      <c r="V92" s="210"/>
    </row>
    <row r="93" spans="1:22" s="240" customFormat="1" ht="20.25" customHeight="1" x14ac:dyDescent="0.35">
      <c r="A93" s="367" t="s">
        <v>180</v>
      </c>
      <c r="B93" s="368"/>
      <c r="C93" s="368"/>
      <c r="D93" s="368"/>
      <c r="E93" s="368"/>
      <c r="F93" s="368"/>
      <c r="G93" s="368"/>
      <c r="H93" s="368"/>
      <c r="I93" s="368"/>
      <c r="J93" s="368"/>
      <c r="K93" s="368"/>
      <c r="L93" s="368"/>
      <c r="M93" s="368"/>
      <c r="N93" s="369"/>
      <c r="O93" s="214"/>
      <c r="P93" s="223"/>
      <c r="Q93" s="223"/>
      <c r="R93" s="210"/>
      <c r="S93" s="210"/>
      <c r="T93" s="210"/>
      <c r="U93" s="210"/>
      <c r="V93" s="210"/>
    </row>
    <row r="94" spans="1:22" s="240" customFormat="1" ht="20.25" customHeight="1" x14ac:dyDescent="0.35">
      <c r="A94" s="258" t="s">
        <v>195</v>
      </c>
      <c r="B94" s="249">
        <v>25.373000000000001</v>
      </c>
      <c r="C94" s="249">
        <v>60.1</v>
      </c>
      <c r="D94" s="249">
        <v>13.076000000000001</v>
      </c>
      <c r="E94" s="249">
        <v>0</v>
      </c>
      <c r="F94" s="319" t="s">
        <v>208</v>
      </c>
      <c r="G94" s="319">
        <v>22.1</v>
      </c>
      <c r="H94" s="320"/>
      <c r="I94" s="320"/>
      <c r="J94" s="249"/>
      <c r="K94" s="321"/>
      <c r="L94" s="322"/>
      <c r="M94" s="320"/>
      <c r="N94" s="284">
        <v>125.68600000000001</v>
      </c>
      <c r="O94" s="214"/>
      <c r="P94" s="230"/>
      <c r="Q94" s="223"/>
      <c r="R94" s="210"/>
      <c r="S94" s="210"/>
      <c r="T94" s="210"/>
      <c r="U94" s="210"/>
      <c r="V94" s="210"/>
    </row>
    <row r="95" spans="1:22" s="240" customFormat="1" ht="20.25" customHeight="1" x14ac:dyDescent="0.35">
      <c r="A95" s="258" t="s">
        <v>181</v>
      </c>
      <c r="B95" s="247">
        <v>-0.314</v>
      </c>
      <c r="C95" s="247">
        <v>-6.0000000000000001E-3</v>
      </c>
      <c r="D95" s="247">
        <v>-0.79332690575163189</v>
      </c>
      <c r="E95" s="247">
        <v>-1</v>
      </c>
      <c r="F95" s="332">
        <v>-0.91700000000000004</v>
      </c>
      <c r="G95" s="323">
        <v>-0.81599999999999995</v>
      </c>
      <c r="H95" s="247"/>
      <c r="I95" s="324"/>
      <c r="J95" s="324"/>
      <c r="K95" s="324"/>
      <c r="L95" s="324"/>
      <c r="M95" s="324"/>
      <c r="N95" s="297">
        <v>-0.99810789137978373</v>
      </c>
      <c r="O95" s="214"/>
      <c r="P95" s="216"/>
      <c r="Q95" s="216"/>
      <c r="R95" s="241"/>
      <c r="S95" s="241"/>
      <c r="T95" s="241"/>
      <c r="U95" s="241"/>
    </row>
    <row r="96" spans="1:22" s="240" customFormat="1" ht="20.25" customHeight="1" x14ac:dyDescent="0.35">
      <c r="A96" s="367" t="s">
        <v>182</v>
      </c>
      <c r="B96" s="368"/>
      <c r="C96" s="368"/>
      <c r="D96" s="368"/>
      <c r="E96" s="368"/>
      <c r="F96" s="368"/>
      <c r="G96" s="368"/>
      <c r="H96" s="368"/>
      <c r="I96" s="368"/>
      <c r="J96" s="368"/>
      <c r="K96" s="368"/>
      <c r="L96" s="368"/>
      <c r="M96" s="368"/>
      <c r="N96" s="369"/>
      <c r="O96" s="214"/>
      <c r="P96" s="214"/>
      <c r="Q96" s="214"/>
    </row>
    <row r="97" spans="1:18" s="240" customFormat="1" ht="20.25" customHeight="1" x14ac:dyDescent="0.35">
      <c r="A97" s="258" t="s">
        <v>130</v>
      </c>
      <c r="B97" s="315">
        <v>0.76</v>
      </c>
      <c r="C97" s="315">
        <v>0.75</v>
      </c>
      <c r="D97" s="315">
        <v>0.72</v>
      </c>
      <c r="E97" s="339">
        <v>0.71</v>
      </c>
      <c r="F97" s="339">
        <v>0.72</v>
      </c>
      <c r="G97" s="338">
        <v>0.74</v>
      </c>
      <c r="H97" s="339"/>
      <c r="I97" s="339"/>
      <c r="J97" s="339"/>
      <c r="K97" s="339"/>
      <c r="L97" s="339"/>
      <c r="M97" s="339"/>
      <c r="N97" s="338">
        <f>AVERAGE(B97:M97)</f>
        <v>0.73333333333333339</v>
      </c>
      <c r="O97" s="214"/>
      <c r="P97" s="291"/>
      <c r="Q97" s="214"/>
    </row>
    <row r="98" spans="1:18" s="240" customFormat="1" ht="20.25" customHeight="1" x14ac:dyDescent="0.35">
      <c r="A98" s="258" t="s">
        <v>131</v>
      </c>
      <c r="B98" s="316">
        <v>0.69</v>
      </c>
      <c r="C98" s="316">
        <v>0.69</v>
      </c>
      <c r="D98" s="315">
        <v>0.65</v>
      </c>
      <c r="E98" s="339">
        <v>0.65</v>
      </c>
      <c r="F98" s="339">
        <v>0.66</v>
      </c>
      <c r="G98" s="338">
        <v>0.66</v>
      </c>
      <c r="H98" s="339"/>
      <c r="I98" s="339"/>
      <c r="J98" s="339"/>
      <c r="K98" s="339"/>
      <c r="L98" s="339"/>
      <c r="M98" s="339"/>
      <c r="N98" s="338">
        <f>AVERAGE(B98:M98)</f>
        <v>0.66666666666666663</v>
      </c>
      <c r="O98" s="214"/>
      <c r="P98" s="214"/>
      <c r="Q98" s="214"/>
      <c r="R98" s="242"/>
    </row>
    <row r="99" spans="1:18" s="240" customFormat="1" ht="20.25" customHeight="1" x14ac:dyDescent="0.35">
      <c r="A99" s="258" t="s">
        <v>132</v>
      </c>
      <c r="B99" s="316">
        <v>0.57999999999999996</v>
      </c>
      <c r="C99" s="316">
        <v>0.57999999999999996</v>
      </c>
      <c r="D99" s="315">
        <v>0.57999999999999996</v>
      </c>
      <c r="E99" s="339">
        <v>0.56999999999999995</v>
      </c>
      <c r="F99" s="339">
        <v>0.57999999999999996</v>
      </c>
      <c r="G99" s="338">
        <v>0.59</v>
      </c>
      <c r="H99" s="339"/>
      <c r="I99" s="339"/>
      <c r="J99" s="339"/>
      <c r="K99" s="339"/>
      <c r="L99" s="339"/>
      <c r="M99" s="339"/>
      <c r="N99" s="338">
        <f>AVERAGE(B99:M99)</f>
        <v>0.57999999999999996</v>
      </c>
      <c r="O99" s="214"/>
      <c r="P99" s="214"/>
      <c r="Q99" s="214"/>
      <c r="R99" s="242"/>
    </row>
    <row r="100" spans="1:18" s="240" customFormat="1" ht="20.25" customHeight="1" x14ac:dyDescent="0.35">
      <c r="A100" s="367" t="s">
        <v>183</v>
      </c>
      <c r="B100" s="368"/>
      <c r="C100" s="368"/>
      <c r="D100" s="368"/>
      <c r="E100" s="368"/>
      <c r="F100" s="368"/>
      <c r="G100" s="368"/>
      <c r="H100" s="368"/>
      <c r="I100" s="368"/>
      <c r="J100" s="368"/>
      <c r="K100" s="368"/>
      <c r="L100" s="368"/>
      <c r="M100" s="368"/>
      <c r="N100" s="369"/>
      <c r="O100" s="214"/>
      <c r="P100" s="214"/>
      <c r="Q100" s="214"/>
      <c r="R100" s="242"/>
    </row>
    <row r="101" spans="1:18" s="240" customFormat="1" ht="20.25" customHeight="1" x14ac:dyDescent="0.35">
      <c r="A101" s="258" t="s">
        <v>133</v>
      </c>
      <c r="B101" s="315">
        <v>57.52</v>
      </c>
      <c r="C101" s="316">
        <v>50.54</v>
      </c>
      <c r="D101" s="316">
        <v>29.21</v>
      </c>
      <c r="E101" s="351">
        <v>16.55</v>
      </c>
      <c r="F101" s="351">
        <v>28.56</v>
      </c>
      <c r="G101" s="350">
        <v>38.31</v>
      </c>
      <c r="H101" s="351"/>
      <c r="I101" s="351"/>
      <c r="J101" s="351"/>
      <c r="K101" s="351"/>
      <c r="L101" s="351"/>
      <c r="M101" s="351"/>
      <c r="N101" s="338">
        <f>AVERAGE(B101:M101)</f>
        <v>36.781666666666673</v>
      </c>
      <c r="O101" s="214"/>
      <c r="P101" s="214"/>
      <c r="Q101" s="214"/>
    </row>
    <row r="102" spans="1:18" s="240" customFormat="1" ht="20.25" customHeight="1" x14ac:dyDescent="0.35">
      <c r="A102" s="277" t="s">
        <v>184</v>
      </c>
      <c r="B102" s="279"/>
      <c r="C102" s="279"/>
      <c r="D102" s="279"/>
      <c r="E102" s="279"/>
      <c r="F102" s="279"/>
      <c r="G102" s="279"/>
      <c r="H102" s="279"/>
      <c r="I102" s="279"/>
      <c r="J102" s="279"/>
      <c r="K102" s="279"/>
      <c r="L102" s="279"/>
      <c r="M102" s="279"/>
      <c r="N102" s="279"/>
      <c r="O102" s="214"/>
      <c r="P102" s="214"/>
      <c r="Q102" s="214"/>
    </row>
    <row r="103" spans="1:18" s="240" customFormat="1" ht="20.25" customHeight="1" x14ac:dyDescent="0.35">
      <c r="A103" s="258" t="s">
        <v>71</v>
      </c>
      <c r="B103" s="256">
        <v>326.7</v>
      </c>
      <c r="C103" s="256">
        <v>326.7</v>
      </c>
      <c r="D103" s="256">
        <v>326.7</v>
      </c>
      <c r="E103" s="280">
        <v>349</v>
      </c>
      <c r="F103" s="280">
        <v>349</v>
      </c>
      <c r="G103" s="298">
        <v>349</v>
      </c>
      <c r="H103" s="280"/>
      <c r="I103" s="290"/>
      <c r="J103" s="290"/>
      <c r="K103" s="295"/>
      <c r="L103" s="295"/>
      <c r="M103" s="295"/>
      <c r="N103" s="298">
        <v>349</v>
      </c>
      <c r="O103" s="214"/>
      <c r="P103" s="214"/>
      <c r="Q103" s="214"/>
    </row>
    <row r="104" spans="1:18" s="240" customFormat="1" ht="20.25" customHeight="1" x14ac:dyDescent="0.35">
      <c r="A104" s="381" t="s">
        <v>187</v>
      </c>
      <c r="B104" s="382"/>
      <c r="C104" s="382"/>
      <c r="D104" s="382"/>
      <c r="E104" s="382"/>
      <c r="F104" s="382"/>
      <c r="G104" s="382"/>
      <c r="H104" s="382"/>
      <c r="I104" s="382"/>
      <c r="J104" s="382"/>
      <c r="K104" s="382"/>
      <c r="L104" s="382"/>
      <c r="M104" s="382"/>
      <c r="N104" s="383"/>
      <c r="O104" s="214"/>
      <c r="P104" s="214"/>
      <c r="Q104" s="214"/>
    </row>
    <row r="105" spans="1:18" s="240" customFormat="1" ht="20.25" customHeight="1" x14ac:dyDescent="0.35">
      <c r="A105" s="285" t="s">
        <v>209</v>
      </c>
      <c r="B105" s="317">
        <v>26</v>
      </c>
      <c r="C105" s="318">
        <v>145</v>
      </c>
      <c r="D105" s="318">
        <v>19565</v>
      </c>
      <c r="E105" s="353">
        <v>19334</v>
      </c>
      <c r="F105" s="354">
        <v>90012</v>
      </c>
      <c r="G105" s="353"/>
      <c r="H105" s="353"/>
      <c r="I105" s="353"/>
      <c r="J105" s="353"/>
      <c r="K105" s="352"/>
      <c r="L105" s="352"/>
      <c r="M105" s="352"/>
      <c r="N105" s="354">
        <f>SUM(B105:M105)</f>
        <v>129082</v>
      </c>
      <c r="O105" s="214"/>
      <c r="P105" s="214"/>
      <c r="Q105" s="214"/>
    </row>
    <row r="106" spans="1:18" s="240" customFormat="1" ht="20.25" customHeight="1" x14ac:dyDescent="0.35">
      <c r="A106" s="364" t="s">
        <v>168</v>
      </c>
      <c r="B106" s="365"/>
      <c r="C106" s="365"/>
      <c r="D106" s="365"/>
      <c r="E106" s="365"/>
      <c r="F106" s="365"/>
      <c r="G106" s="365"/>
      <c r="H106" s="365"/>
      <c r="I106" s="365"/>
      <c r="J106" s="365"/>
      <c r="K106" s="365"/>
      <c r="L106" s="365"/>
      <c r="M106" s="365"/>
      <c r="N106" s="366"/>
      <c r="O106" s="214"/>
      <c r="P106" s="214"/>
      <c r="Q106" s="214"/>
    </row>
    <row r="107" spans="1:18" s="341" customFormat="1" ht="20.25" customHeight="1" x14ac:dyDescent="0.35">
      <c r="A107" s="385" t="s">
        <v>211</v>
      </c>
      <c r="B107" s="386"/>
      <c r="C107" s="386"/>
      <c r="D107" s="386"/>
      <c r="E107" s="386"/>
      <c r="F107" s="386"/>
      <c r="G107" s="386"/>
      <c r="H107" s="386"/>
      <c r="I107" s="386"/>
      <c r="J107" s="386"/>
      <c r="K107" s="386"/>
      <c r="L107" s="386"/>
      <c r="M107" s="386"/>
      <c r="N107" s="387"/>
      <c r="O107" s="340"/>
      <c r="P107" s="340"/>
      <c r="Q107" s="340"/>
    </row>
    <row r="108" spans="1:18" s="240" customFormat="1" ht="20.25" customHeight="1" x14ac:dyDescent="0.35">
      <c r="A108" s="385" t="s">
        <v>205</v>
      </c>
      <c r="B108" s="386"/>
      <c r="C108" s="386"/>
      <c r="D108" s="386"/>
      <c r="E108" s="386"/>
      <c r="F108" s="386"/>
      <c r="G108" s="386"/>
      <c r="H108" s="386"/>
      <c r="I108" s="386"/>
      <c r="J108" s="386"/>
      <c r="K108" s="386"/>
      <c r="L108" s="386"/>
      <c r="M108" s="386"/>
      <c r="N108" s="387"/>
      <c r="O108" s="214"/>
      <c r="P108" s="214"/>
      <c r="Q108" s="214"/>
    </row>
    <row r="109" spans="1:18" s="341" customFormat="1" ht="20.25" customHeight="1" x14ac:dyDescent="0.35">
      <c r="A109" s="373" t="s">
        <v>206</v>
      </c>
      <c r="B109" s="374"/>
      <c r="C109" s="374"/>
      <c r="D109" s="374"/>
      <c r="E109" s="374"/>
      <c r="F109" s="374"/>
      <c r="G109" s="374"/>
      <c r="H109" s="374"/>
      <c r="I109" s="374"/>
      <c r="J109" s="374"/>
      <c r="K109" s="374"/>
      <c r="L109" s="374"/>
      <c r="M109" s="374"/>
      <c r="N109" s="375"/>
      <c r="O109" s="340"/>
      <c r="P109" s="340"/>
      <c r="Q109" s="340"/>
    </row>
    <row r="110" spans="1:18" x14ac:dyDescent="0.35">
      <c r="A110" s="376" t="s">
        <v>204</v>
      </c>
      <c r="B110" s="377"/>
      <c r="C110" s="377"/>
      <c r="D110" s="377"/>
      <c r="E110" s="377"/>
      <c r="F110" s="377"/>
      <c r="G110" s="377"/>
      <c r="H110" s="377"/>
      <c r="I110" s="377"/>
      <c r="J110" s="377"/>
      <c r="K110" s="377"/>
      <c r="L110" s="377"/>
      <c r="M110" s="377"/>
      <c r="N110" s="378"/>
    </row>
    <row r="111" spans="1:18" s="240" customFormat="1" ht="28" customHeight="1" x14ac:dyDescent="0.35">
      <c r="A111" s="373" t="s">
        <v>207</v>
      </c>
      <c r="B111" s="374"/>
      <c r="C111" s="374"/>
      <c r="D111" s="374"/>
      <c r="E111" s="374"/>
      <c r="F111" s="374"/>
      <c r="G111" s="374"/>
      <c r="H111" s="374"/>
      <c r="I111" s="374"/>
      <c r="J111" s="374"/>
      <c r="K111" s="374"/>
      <c r="L111" s="374"/>
      <c r="M111" s="374"/>
      <c r="N111" s="375"/>
      <c r="O111" s="214"/>
      <c r="P111" s="214"/>
      <c r="Q111" s="214"/>
    </row>
    <row r="112" spans="1:18" s="240" customFormat="1" ht="25" customHeight="1" x14ac:dyDescent="0.35">
      <c r="A112" s="370" t="s">
        <v>213</v>
      </c>
      <c r="B112" s="371"/>
      <c r="C112" s="371"/>
      <c r="D112" s="371"/>
      <c r="E112" s="371"/>
      <c r="F112" s="371"/>
      <c r="G112" s="371"/>
      <c r="H112" s="371"/>
      <c r="I112" s="371"/>
      <c r="J112" s="371"/>
      <c r="K112" s="371"/>
      <c r="L112" s="371"/>
      <c r="M112" s="371"/>
      <c r="N112" s="372"/>
      <c r="O112" s="214"/>
      <c r="P112" s="214"/>
      <c r="Q112" s="214"/>
    </row>
    <row r="113" spans="1:14" x14ac:dyDescent="0.35">
      <c r="A113" s="376" t="s">
        <v>210</v>
      </c>
      <c r="B113" s="377"/>
      <c r="C113" s="377"/>
      <c r="D113" s="377"/>
      <c r="E113" s="377"/>
      <c r="F113" s="377"/>
      <c r="G113" s="377"/>
      <c r="H113" s="377"/>
      <c r="I113" s="377"/>
      <c r="J113" s="377"/>
      <c r="K113" s="377"/>
      <c r="L113" s="377"/>
      <c r="M113" s="377"/>
      <c r="N113" s="378"/>
    </row>
    <row r="116" spans="1:14" x14ac:dyDescent="0.35">
      <c r="I116" s="243"/>
    </row>
    <row r="117" spans="1:14" x14ac:dyDescent="0.35">
      <c r="A117"/>
    </row>
  </sheetData>
  <mergeCells count="28">
    <mergeCell ref="A112:N112"/>
    <mergeCell ref="A111:N111"/>
    <mergeCell ref="A109:N109"/>
    <mergeCell ref="A113:N113"/>
    <mergeCell ref="A1:N1"/>
    <mergeCell ref="A2:N2"/>
    <mergeCell ref="A23:N23"/>
    <mergeCell ref="A104:N104"/>
    <mergeCell ref="A4:N4"/>
    <mergeCell ref="A32:N32"/>
    <mergeCell ref="A43:N43"/>
    <mergeCell ref="A47:N47"/>
    <mergeCell ref="A107:N107"/>
    <mergeCell ref="A110:N110"/>
    <mergeCell ref="A108:N108"/>
    <mergeCell ref="A75:N75"/>
    <mergeCell ref="A106:N106"/>
    <mergeCell ref="A100:N100"/>
    <mergeCell ref="A96:N96"/>
    <mergeCell ref="A93:N93"/>
    <mergeCell ref="A90:N90"/>
    <mergeCell ref="H76:H77"/>
    <mergeCell ref="B76:D76"/>
    <mergeCell ref="A89:N89"/>
    <mergeCell ref="E76:G76"/>
    <mergeCell ref="I76:K76"/>
    <mergeCell ref="L76:N76"/>
    <mergeCell ref="A76:A77"/>
  </mergeCells>
  <printOptions gridLines="1"/>
  <pageMargins left="0.23622047244094491" right="0" top="0.55118110236220474" bottom="0.55118110236220474" header="0.19685039370078741" footer="0.19685039370078741"/>
  <pageSetup scale="56" fitToHeight="0" orientation="portrait" r:id="rId1"/>
  <headerFooter>
    <oddFooter>&amp;L&amp;1#&amp;"Calibri"&amp;11&amp;K000000Classification: Protected A</oddFooter>
  </headerFooter>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96"/>
  <sheetViews>
    <sheetView topLeftCell="A13" workbookViewId="0">
      <selection activeCell="E36" sqref="E36"/>
    </sheetView>
  </sheetViews>
  <sheetFormatPr defaultColWidth="8.81640625" defaultRowHeight="14.5" x14ac:dyDescent="0.35"/>
  <cols>
    <col min="1" max="1" width="24.453125" customWidth="1"/>
  </cols>
  <sheetData>
    <row r="1" spans="1:14" ht="15.5" x14ac:dyDescent="0.35">
      <c r="A1" s="389" t="s">
        <v>91</v>
      </c>
      <c r="B1" s="389"/>
      <c r="C1" s="389"/>
      <c r="D1" s="389"/>
      <c r="E1" s="389"/>
      <c r="F1" s="389"/>
      <c r="G1" s="389"/>
      <c r="H1" s="389"/>
      <c r="I1" s="389"/>
      <c r="J1" s="389"/>
      <c r="K1" s="389"/>
      <c r="L1" s="389"/>
      <c r="M1" s="389"/>
      <c r="N1" s="389"/>
    </row>
    <row r="2" spans="1:14" ht="15.5" x14ac:dyDescent="0.35">
      <c r="A2" s="390" t="s">
        <v>0</v>
      </c>
      <c r="B2" s="390"/>
      <c r="C2" s="390"/>
      <c r="D2" s="390"/>
      <c r="E2" s="390"/>
      <c r="F2" s="390"/>
      <c r="G2" s="390"/>
      <c r="H2" s="390"/>
      <c r="I2" s="390"/>
      <c r="J2" s="390"/>
      <c r="K2" s="390"/>
      <c r="L2" s="390"/>
      <c r="M2" s="390"/>
      <c r="N2" s="390"/>
    </row>
    <row r="3" spans="1:14" x14ac:dyDescent="0.3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35">
      <c r="A4" s="388" t="s">
        <v>92</v>
      </c>
      <c r="B4" s="388"/>
      <c r="C4" s="388"/>
      <c r="D4" s="388"/>
      <c r="E4" s="388"/>
      <c r="F4" s="388"/>
      <c r="G4" s="388"/>
      <c r="H4" s="388"/>
      <c r="I4" s="388"/>
      <c r="J4" s="388"/>
      <c r="K4" s="388"/>
      <c r="L4" s="388"/>
      <c r="M4" s="388"/>
      <c r="N4" s="388"/>
    </row>
    <row r="5" spans="1:14" x14ac:dyDescent="0.3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3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3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3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3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3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3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3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3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3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3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3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3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3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3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3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3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3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35">
      <c r="A23" s="388" t="s">
        <v>94</v>
      </c>
      <c r="B23" s="388"/>
      <c r="C23" s="388"/>
      <c r="D23" s="388"/>
      <c r="E23" s="388"/>
      <c r="F23" s="388"/>
      <c r="G23" s="388"/>
      <c r="H23" s="388"/>
      <c r="I23" s="388"/>
      <c r="J23" s="388"/>
      <c r="K23" s="388"/>
      <c r="L23" s="388"/>
      <c r="M23" s="388"/>
      <c r="N23" s="388"/>
    </row>
    <row r="24" spans="1:14" x14ac:dyDescent="0.3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3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3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3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3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3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3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3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35">
      <c r="A32" s="18" t="s">
        <v>96</v>
      </c>
      <c r="B32" s="19"/>
      <c r="C32" s="19"/>
      <c r="D32" s="19"/>
      <c r="E32" s="19"/>
      <c r="F32" s="19"/>
      <c r="G32" s="19"/>
      <c r="H32" s="19"/>
      <c r="I32" s="19"/>
      <c r="J32" s="19"/>
      <c r="K32" s="19"/>
      <c r="L32" s="19"/>
      <c r="M32" s="19"/>
      <c r="N32" s="20"/>
    </row>
    <row r="33" spans="1:14" x14ac:dyDescent="0.3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3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3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3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3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3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35">
      <c r="A39" s="388" t="s">
        <v>97</v>
      </c>
      <c r="B39" s="388"/>
      <c r="C39" s="388"/>
      <c r="D39" s="388"/>
      <c r="E39" s="388"/>
      <c r="F39" s="388"/>
      <c r="G39" s="388"/>
      <c r="H39" s="388"/>
      <c r="I39" s="388"/>
      <c r="J39" s="388"/>
      <c r="K39" s="388"/>
      <c r="L39" s="388"/>
      <c r="M39" s="388"/>
      <c r="N39" s="388"/>
    </row>
    <row r="41" spans="1:14" x14ac:dyDescent="0.3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35">
      <c r="A42" s="388" t="s">
        <v>98</v>
      </c>
      <c r="B42" s="388"/>
      <c r="C42" s="388"/>
      <c r="D42" s="388"/>
      <c r="E42" s="388"/>
      <c r="F42" s="388"/>
      <c r="G42" s="388"/>
      <c r="H42" s="388"/>
      <c r="I42" s="388"/>
      <c r="J42" s="388"/>
      <c r="K42" s="388"/>
      <c r="L42" s="388"/>
      <c r="M42" s="388"/>
      <c r="N42" s="388"/>
    </row>
    <row r="43" spans="1:14" x14ac:dyDescent="0.3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3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35">
      <c r="A45" s="388" t="s">
        <v>99</v>
      </c>
      <c r="B45" s="388"/>
      <c r="C45" s="388"/>
      <c r="D45" s="388"/>
      <c r="E45" s="388"/>
      <c r="F45" s="388"/>
      <c r="G45" s="388"/>
      <c r="H45" s="388"/>
      <c r="I45" s="388"/>
      <c r="J45" s="388"/>
      <c r="K45" s="388"/>
      <c r="L45" s="388"/>
      <c r="M45" s="388"/>
      <c r="N45" s="388"/>
    </row>
    <row r="46" spans="1:14" x14ac:dyDescent="0.3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3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3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3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3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3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3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3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3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3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3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3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3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3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3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3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3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3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3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3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3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3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3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3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3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35">
      <c r="A71" s="26" t="s">
        <v>104</v>
      </c>
      <c r="B71" s="27"/>
      <c r="C71" s="27"/>
      <c r="D71" s="27"/>
      <c r="E71" s="27"/>
      <c r="F71" s="34"/>
      <c r="G71" s="27"/>
      <c r="H71" s="27"/>
      <c r="I71" s="27"/>
      <c r="J71" s="27"/>
      <c r="K71" s="27"/>
      <c r="L71" s="27"/>
      <c r="M71" s="27"/>
      <c r="N71" s="28" t="s">
        <v>65</v>
      </c>
    </row>
    <row r="72" spans="1:14" x14ac:dyDescent="0.3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3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35">
      <c r="A74" s="391" t="s">
        <v>105</v>
      </c>
      <c r="B74" s="392"/>
      <c r="C74" s="392"/>
      <c r="D74" s="392"/>
      <c r="E74" s="392"/>
      <c r="F74" s="392"/>
      <c r="G74" s="392"/>
      <c r="H74" s="392"/>
      <c r="I74" s="392"/>
      <c r="J74" s="392"/>
      <c r="K74" s="392"/>
      <c r="L74" s="392"/>
      <c r="M74" s="392"/>
      <c r="N74" s="393"/>
    </row>
    <row r="75" spans="1:14" x14ac:dyDescent="0.3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3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35">
      <c r="A77" s="388" t="s">
        <v>111</v>
      </c>
      <c r="B77" s="388"/>
      <c r="C77" s="388"/>
      <c r="D77" s="388"/>
      <c r="E77" s="388"/>
      <c r="F77" s="388"/>
      <c r="G77" s="388"/>
      <c r="H77" s="388"/>
      <c r="I77" s="388"/>
      <c r="J77" s="388"/>
      <c r="K77" s="388"/>
      <c r="L77" s="388"/>
      <c r="M77" s="388"/>
      <c r="N77" s="388"/>
    </row>
    <row r="78" spans="1:14" x14ac:dyDescent="0.35">
      <c r="A78" s="90" t="s">
        <v>112</v>
      </c>
      <c r="B78" s="91"/>
      <c r="C78" s="91"/>
      <c r="D78" s="91"/>
      <c r="E78" s="91"/>
      <c r="F78" s="91"/>
      <c r="G78" s="91"/>
      <c r="H78" s="92"/>
      <c r="I78" s="91"/>
      <c r="J78" s="92"/>
      <c r="K78" s="93"/>
      <c r="L78" s="93"/>
      <c r="M78" s="93"/>
      <c r="N78" s="94"/>
    </row>
    <row r="79" spans="1:14" x14ac:dyDescent="0.35">
      <c r="A79" s="82" t="s">
        <v>113</v>
      </c>
      <c r="B79" s="83"/>
      <c r="C79" s="83"/>
      <c r="D79" s="83"/>
      <c r="E79" s="83"/>
      <c r="F79" s="83"/>
      <c r="G79" s="83"/>
      <c r="H79" s="83"/>
      <c r="I79" s="83"/>
      <c r="J79" s="83"/>
      <c r="K79" s="83"/>
      <c r="L79" s="83"/>
      <c r="M79" s="83"/>
      <c r="N79" s="84"/>
    </row>
    <row r="80" spans="1:14" x14ac:dyDescent="0.35">
      <c r="A80" s="31"/>
      <c r="B80" s="29"/>
      <c r="C80" s="29"/>
      <c r="D80" s="29"/>
      <c r="E80" s="29"/>
      <c r="F80" s="29"/>
      <c r="G80" s="29"/>
      <c r="H80" s="29"/>
      <c r="I80" s="29"/>
      <c r="J80" s="29"/>
      <c r="K80" s="29"/>
      <c r="L80" s="29"/>
      <c r="M80" s="29"/>
      <c r="N80" s="29"/>
    </row>
    <row r="81" spans="1:14" x14ac:dyDescent="0.35">
      <c r="A81" s="31"/>
      <c r="B81" s="29"/>
      <c r="C81" s="29"/>
      <c r="D81" s="29"/>
      <c r="E81" s="29"/>
      <c r="F81" s="29"/>
      <c r="G81" s="29"/>
      <c r="H81" s="29"/>
      <c r="I81" s="29"/>
      <c r="J81" s="29"/>
      <c r="K81" s="29"/>
      <c r="L81" s="29"/>
      <c r="M81" s="29"/>
      <c r="N81" s="29"/>
    </row>
    <row r="82" spans="1:14" x14ac:dyDescent="0.35">
      <c r="A82" s="31"/>
      <c r="B82" s="35"/>
      <c r="C82" s="35"/>
      <c r="D82" s="35"/>
      <c r="E82" s="35"/>
      <c r="F82" s="35"/>
      <c r="G82" s="35"/>
      <c r="H82" s="85"/>
      <c r="I82" s="35"/>
      <c r="J82" s="85"/>
      <c r="K82" s="86"/>
      <c r="L82" s="86"/>
      <c r="M82" s="86"/>
      <c r="N82" s="85"/>
    </row>
    <row r="83" spans="1:14" x14ac:dyDescent="0.3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35">
      <c r="A84" s="394" t="s">
        <v>114</v>
      </c>
      <c r="B84" s="395"/>
      <c r="C84" s="395"/>
      <c r="D84" s="395"/>
      <c r="E84" s="395"/>
      <c r="F84" s="395"/>
      <c r="G84" s="395"/>
      <c r="H84" s="395"/>
      <c r="I84" s="395"/>
      <c r="J84" s="395"/>
      <c r="K84" s="395"/>
      <c r="L84" s="395"/>
      <c r="M84" s="395"/>
      <c r="N84" s="396"/>
    </row>
    <row r="85" spans="1:14" x14ac:dyDescent="0.3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3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3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35">
      <c r="A88" s="391" t="s">
        <v>115</v>
      </c>
      <c r="B88" s="392"/>
      <c r="C88" s="392"/>
      <c r="D88" s="392"/>
      <c r="E88" s="392"/>
      <c r="F88" s="392"/>
      <c r="G88" s="392"/>
      <c r="H88" s="392"/>
      <c r="I88" s="392"/>
      <c r="J88" s="392"/>
      <c r="K88" s="392"/>
      <c r="L88" s="392"/>
      <c r="M88" s="392"/>
      <c r="N88" s="393"/>
    </row>
    <row r="89" spans="1:14" x14ac:dyDescent="0.3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35">
      <c r="A90" s="391" t="s">
        <v>116</v>
      </c>
      <c r="B90" s="392"/>
      <c r="C90" s="392"/>
      <c r="D90" s="392"/>
      <c r="E90" s="392"/>
      <c r="F90" s="392"/>
      <c r="G90" s="392"/>
      <c r="H90" s="392"/>
      <c r="I90" s="392"/>
      <c r="J90" s="392"/>
      <c r="K90" s="392"/>
      <c r="L90" s="392"/>
      <c r="M90" s="392"/>
      <c r="N90" s="393"/>
    </row>
    <row r="91" spans="1:14" x14ac:dyDescent="0.3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35">
      <c r="A92" s="388" t="s">
        <v>118</v>
      </c>
      <c r="B92" s="388"/>
      <c r="C92" s="388"/>
      <c r="D92" s="388"/>
      <c r="E92" s="388"/>
      <c r="F92" s="388"/>
      <c r="G92" s="388"/>
      <c r="H92" s="388"/>
      <c r="I92" s="388"/>
      <c r="J92" s="388"/>
      <c r="K92" s="388"/>
      <c r="L92" s="388"/>
      <c r="M92" s="388"/>
      <c r="N92" s="388"/>
    </row>
    <row r="94" spans="1:14" x14ac:dyDescent="0.35">
      <c r="A94" s="31"/>
      <c r="B94" s="6"/>
      <c r="C94" s="6"/>
      <c r="D94" s="6"/>
      <c r="E94" s="6"/>
      <c r="F94" s="6"/>
      <c r="G94" s="6"/>
      <c r="H94" s="6"/>
      <c r="I94" s="6"/>
      <c r="J94" s="6"/>
      <c r="K94" s="6"/>
      <c r="L94" s="6"/>
      <c r="M94" s="6"/>
      <c r="N94" s="6"/>
    </row>
    <row r="95" spans="1:14" x14ac:dyDescent="0.35">
      <c r="A95" s="6"/>
      <c r="B95" s="58"/>
      <c r="C95" s="58"/>
      <c r="D95" s="58"/>
      <c r="E95" s="58"/>
      <c r="F95" s="58"/>
      <c r="G95" s="58"/>
      <c r="H95" s="58"/>
      <c r="I95" s="58"/>
      <c r="J95" s="6"/>
      <c r="K95" s="6"/>
      <c r="L95" s="6"/>
      <c r="M95" s="6"/>
      <c r="N95" s="6"/>
    </row>
    <row r="96" spans="1:14" x14ac:dyDescent="0.3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pageSetup orientation="portrait"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8"/>
  <sheetViews>
    <sheetView workbookViewId="0">
      <selection activeCell="C35" sqref="C35"/>
    </sheetView>
  </sheetViews>
  <sheetFormatPr defaultColWidth="8.81640625" defaultRowHeight="14.5" x14ac:dyDescent="0.35"/>
  <cols>
    <col min="1" max="1" width="37.453125" customWidth="1"/>
  </cols>
  <sheetData>
    <row r="1" spans="1:14" ht="15.5" x14ac:dyDescent="0.35">
      <c r="A1" s="400" t="s">
        <v>83</v>
      </c>
      <c r="B1" s="401"/>
      <c r="C1" s="401"/>
      <c r="D1" s="401"/>
      <c r="E1" s="401"/>
      <c r="F1" s="401"/>
      <c r="G1" s="401"/>
      <c r="H1" s="401"/>
      <c r="I1" s="401"/>
      <c r="J1" s="401"/>
      <c r="K1" s="401"/>
      <c r="L1" s="401"/>
      <c r="M1" s="401"/>
      <c r="N1" s="402"/>
    </row>
    <row r="2" spans="1:14" ht="15.5" x14ac:dyDescent="0.35">
      <c r="A2" s="403" t="s">
        <v>0</v>
      </c>
      <c r="B2" s="404"/>
      <c r="C2" s="404"/>
      <c r="D2" s="404"/>
      <c r="E2" s="404"/>
      <c r="F2" s="404"/>
      <c r="G2" s="404"/>
      <c r="H2" s="404"/>
      <c r="I2" s="404"/>
      <c r="J2" s="404"/>
      <c r="K2" s="404"/>
      <c r="L2" s="404"/>
      <c r="M2" s="404"/>
      <c r="N2" s="405"/>
    </row>
    <row r="3" spans="1:14" x14ac:dyDescent="0.3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35">
      <c r="A4" s="406" t="s">
        <v>122</v>
      </c>
      <c r="B4" s="406"/>
      <c r="C4" s="406"/>
      <c r="D4" s="406"/>
      <c r="E4" s="406"/>
      <c r="F4" s="406"/>
      <c r="G4" s="406"/>
      <c r="H4" s="406"/>
      <c r="I4" s="406"/>
      <c r="J4" s="406"/>
      <c r="K4" s="406"/>
      <c r="L4" s="406"/>
      <c r="M4" s="406"/>
      <c r="N4" s="406"/>
    </row>
    <row r="5" spans="1:14" x14ac:dyDescent="0.3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3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3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3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3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3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3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3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3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3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3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3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3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3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3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3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3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3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35">
      <c r="A23" s="407" t="s">
        <v>123</v>
      </c>
      <c r="B23" s="408"/>
      <c r="C23" s="408"/>
      <c r="D23" s="408"/>
      <c r="E23" s="408"/>
      <c r="F23" s="408"/>
      <c r="G23" s="408"/>
      <c r="H23" s="408"/>
      <c r="I23" s="408"/>
      <c r="J23" s="408"/>
      <c r="K23" s="408"/>
      <c r="L23" s="408"/>
      <c r="M23" s="408"/>
      <c r="N23" s="409"/>
    </row>
    <row r="24" spans="1:14" x14ac:dyDescent="0.3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3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3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3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3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3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3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3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35">
      <c r="A32" s="113" t="s">
        <v>25</v>
      </c>
      <c r="B32" s="114"/>
      <c r="C32" s="114"/>
      <c r="D32" s="114"/>
      <c r="E32" s="114"/>
      <c r="F32" s="114"/>
      <c r="G32" s="114"/>
      <c r="H32" s="114"/>
      <c r="I32" s="114"/>
      <c r="J32" s="114"/>
      <c r="K32" s="114"/>
      <c r="L32" s="114"/>
      <c r="M32" s="114"/>
      <c r="N32" s="115"/>
    </row>
    <row r="33" spans="1:14" x14ac:dyDescent="0.3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3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3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3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3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3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3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3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3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3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35">
      <c r="A43" s="113" t="s">
        <v>82</v>
      </c>
      <c r="B43" s="113"/>
      <c r="C43" s="113"/>
      <c r="D43" s="113"/>
      <c r="E43" s="113"/>
      <c r="F43" s="113"/>
      <c r="G43" s="113"/>
      <c r="H43" s="113"/>
      <c r="I43" s="113"/>
      <c r="J43" s="113"/>
      <c r="K43" s="113"/>
      <c r="L43" s="113"/>
      <c r="M43" s="113"/>
      <c r="N43" s="113"/>
    </row>
    <row r="44" spans="1:14" x14ac:dyDescent="0.35">
      <c r="A44" s="117" t="s">
        <v>29</v>
      </c>
      <c r="B44" s="196">
        <v>143.80000000000001</v>
      </c>
      <c r="C44" s="107"/>
      <c r="D44" s="158"/>
      <c r="E44" s="135"/>
      <c r="F44" s="166"/>
      <c r="G44" s="107"/>
      <c r="H44" s="107"/>
      <c r="I44" s="107"/>
      <c r="J44" s="107"/>
      <c r="K44" s="107"/>
      <c r="L44" s="107"/>
      <c r="M44" s="109"/>
      <c r="N44" s="112">
        <v>143.80000000000001</v>
      </c>
    </row>
    <row r="45" spans="1:14" x14ac:dyDescent="0.35">
      <c r="A45" s="202" t="s">
        <v>80</v>
      </c>
      <c r="B45" s="203">
        <v>4.3999999999999997E-2</v>
      </c>
      <c r="C45" s="204"/>
      <c r="D45" s="205"/>
      <c r="E45" s="206"/>
      <c r="F45" s="206"/>
      <c r="G45" s="206"/>
      <c r="H45" s="206"/>
      <c r="I45" s="206"/>
      <c r="J45" s="206"/>
      <c r="K45" s="206"/>
      <c r="L45" s="206"/>
      <c r="M45" s="203"/>
      <c r="N45" s="207">
        <v>4.3999999999999997E-2</v>
      </c>
    </row>
    <row r="46" spans="1:14" x14ac:dyDescent="0.35">
      <c r="A46" s="113" t="s">
        <v>88</v>
      </c>
      <c r="B46" s="114"/>
      <c r="C46" s="114"/>
      <c r="D46" s="114"/>
      <c r="E46" s="114"/>
      <c r="F46" s="114"/>
      <c r="G46" s="114"/>
      <c r="H46" s="114"/>
      <c r="I46" s="114"/>
      <c r="J46" s="114"/>
      <c r="K46" s="114"/>
      <c r="L46" s="114"/>
      <c r="M46" s="114"/>
      <c r="N46" s="115"/>
    </row>
    <row r="47" spans="1:14" x14ac:dyDescent="0.35">
      <c r="A47" s="414" t="s">
        <v>119</v>
      </c>
      <c r="B47" s="415"/>
      <c r="C47" s="415"/>
      <c r="D47" s="415"/>
      <c r="E47" s="415"/>
      <c r="F47" s="415"/>
      <c r="G47" s="415"/>
      <c r="H47" s="415"/>
      <c r="I47" s="415"/>
      <c r="J47" s="415"/>
      <c r="K47" s="415"/>
      <c r="L47" s="415"/>
      <c r="M47" s="415"/>
      <c r="N47" s="416"/>
    </row>
    <row r="48" spans="1:14" x14ac:dyDescent="0.3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3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3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3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3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3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3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3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3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3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3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3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3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3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3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3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3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3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3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3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3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3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3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3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3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3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35">
      <c r="A74" s="407" t="s">
        <v>124</v>
      </c>
      <c r="B74" s="408"/>
      <c r="C74" s="408"/>
      <c r="D74" s="408"/>
      <c r="E74" s="408"/>
      <c r="F74" s="408"/>
      <c r="G74" s="408"/>
      <c r="H74" s="408"/>
      <c r="I74" s="408"/>
      <c r="J74" s="408"/>
      <c r="K74" s="408"/>
      <c r="L74" s="408"/>
      <c r="M74" s="408"/>
      <c r="N74" s="409"/>
    </row>
    <row r="75" spans="1:14" x14ac:dyDescent="0.35">
      <c r="A75" s="410" t="s">
        <v>38</v>
      </c>
      <c r="B75" s="417" t="s">
        <v>125</v>
      </c>
      <c r="C75" s="418"/>
      <c r="D75" s="419"/>
      <c r="E75" s="417" t="s">
        <v>39</v>
      </c>
      <c r="F75" s="418"/>
      <c r="G75" s="419"/>
      <c r="H75" s="412"/>
      <c r="I75" s="417" t="s">
        <v>125</v>
      </c>
      <c r="J75" s="418"/>
      <c r="K75" s="419"/>
      <c r="L75" s="417" t="s">
        <v>39</v>
      </c>
      <c r="M75" s="418"/>
      <c r="N75" s="419"/>
    </row>
    <row r="76" spans="1:14" x14ac:dyDescent="0.35">
      <c r="A76" s="411"/>
      <c r="B76" s="116" t="s">
        <v>40</v>
      </c>
      <c r="C76" s="116" t="s">
        <v>41</v>
      </c>
      <c r="D76" s="116" t="s">
        <v>42</v>
      </c>
      <c r="E76" s="116" t="s">
        <v>40</v>
      </c>
      <c r="F76" s="116" t="s">
        <v>41</v>
      </c>
      <c r="G76" s="116" t="s">
        <v>42</v>
      </c>
      <c r="H76" s="413"/>
      <c r="I76" s="116" t="s">
        <v>40</v>
      </c>
      <c r="J76" s="116" t="s">
        <v>41</v>
      </c>
      <c r="K76" s="116" t="s">
        <v>42</v>
      </c>
      <c r="L76" s="116" t="s">
        <v>40</v>
      </c>
      <c r="M76" s="116" t="s">
        <v>41</v>
      </c>
      <c r="N76" s="116" t="s">
        <v>42</v>
      </c>
    </row>
    <row r="77" spans="1:14" x14ac:dyDescent="0.3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3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3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3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3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3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3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3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3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3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3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35">
      <c r="A88" s="149" t="s">
        <v>64</v>
      </c>
      <c r="B88" s="137">
        <v>0.39700000000000002</v>
      </c>
      <c r="C88" s="164">
        <v>141.57</v>
      </c>
      <c r="D88" s="164">
        <v>56.27</v>
      </c>
      <c r="E88" s="137">
        <v>0.54300000000000004</v>
      </c>
      <c r="F88" s="164">
        <v>147.51</v>
      </c>
      <c r="G88" s="164">
        <v>80.069999999999993</v>
      </c>
      <c r="H88" s="420"/>
      <c r="I88" s="421"/>
      <c r="J88" s="421"/>
      <c r="K88" s="421"/>
      <c r="L88" s="421"/>
      <c r="M88" s="421"/>
      <c r="N88" s="422"/>
    </row>
    <row r="89" spans="1:14" x14ac:dyDescent="0.35">
      <c r="A89" s="407" t="s">
        <v>89</v>
      </c>
      <c r="B89" s="408"/>
      <c r="C89" s="408"/>
      <c r="D89" s="408"/>
      <c r="E89" s="408"/>
      <c r="F89" s="408"/>
      <c r="G89" s="408"/>
      <c r="H89" s="408"/>
      <c r="I89" s="408"/>
      <c r="J89" s="408"/>
      <c r="K89" s="408"/>
      <c r="L89" s="408"/>
      <c r="M89" s="408"/>
      <c r="N89" s="409"/>
    </row>
    <row r="90" spans="1:14" x14ac:dyDescent="0.3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35">
      <c r="A91" s="200" t="s">
        <v>87</v>
      </c>
      <c r="B91" s="119"/>
      <c r="C91" s="119"/>
      <c r="D91" s="119"/>
      <c r="E91" s="119"/>
      <c r="F91" s="127"/>
      <c r="G91" s="119"/>
      <c r="H91" s="119"/>
      <c r="I91" s="119"/>
      <c r="J91" s="119"/>
      <c r="K91" s="119"/>
      <c r="L91" s="119"/>
      <c r="M91" s="119"/>
      <c r="N91" s="120" t="s">
        <v>65</v>
      </c>
    </row>
    <row r="92" spans="1:14" x14ac:dyDescent="0.3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3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35">
      <c r="A94" s="201" t="s">
        <v>86</v>
      </c>
      <c r="B94" s="119"/>
      <c r="C94" s="119"/>
      <c r="D94" s="119"/>
      <c r="E94" s="119"/>
      <c r="F94" s="119"/>
      <c r="G94" s="119"/>
      <c r="H94" s="119"/>
      <c r="I94" s="119"/>
      <c r="J94" s="119"/>
      <c r="K94" s="119"/>
      <c r="L94" s="119"/>
      <c r="M94" s="119"/>
      <c r="N94" s="121"/>
    </row>
    <row r="95" spans="1:14" x14ac:dyDescent="0.35">
      <c r="A95" s="117" t="s">
        <v>75</v>
      </c>
      <c r="B95" s="125">
        <v>10.5</v>
      </c>
      <c r="C95" s="102"/>
      <c r="D95" s="102"/>
      <c r="E95" s="102"/>
      <c r="F95" s="102"/>
      <c r="G95" s="105"/>
      <c r="H95" s="102"/>
      <c r="I95" s="105"/>
      <c r="J95" s="157"/>
      <c r="K95" s="125"/>
      <c r="L95" s="125"/>
      <c r="M95" s="125"/>
      <c r="N95" s="109">
        <v>10.5</v>
      </c>
    </row>
    <row r="96" spans="1:14" x14ac:dyDescent="0.35">
      <c r="A96" s="117" t="s">
        <v>80</v>
      </c>
      <c r="B96" s="98">
        <v>-9.4339622641509413E-3</v>
      </c>
      <c r="C96" s="97"/>
      <c r="D96" s="97"/>
      <c r="E96" s="97"/>
      <c r="F96" s="97"/>
      <c r="G96" s="97"/>
      <c r="H96" s="99"/>
      <c r="I96" s="97"/>
      <c r="J96" s="99"/>
      <c r="K96" s="101"/>
      <c r="L96" s="101"/>
      <c r="M96" s="98"/>
      <c r="N96" s="108">
        <v>-9.4339622641509413E-3</v>
      </c>
    </row>
    <row r="97" spans="1:14" x14ac:dyDescent="0.35">
      <c r="A97" s="201" t="s">
        <v>85</v>
      </c>
      <c r="B97" s="127"/>
      <c r="C97" s="127"/>
      <c r="D97" s="127"/>
      <c r="E97" s="127"/>
      <c r="F97" s="127"/>
      <c r="G97" s="119"/>
      <c r="H97" s="119"/>
      <c r="I97" s="119"/>
      <c r="J97" s="119"/>
      <c r="K97" s="127"/>
      <c r="L97" s="119"/>
      <c r="M97" s="119"/>
      <c r="N97" s="121"/>
    </row>
    <row r="98" spans="1:14" x14ac:dyDescent="0.35">
      <c r="A98" s="117" t="s">
        <v>67</v>
      </c>
      <c r="B98" s="129">
        <v>0.76</v>
      </c>
      <c r="C98" s="130"/>
      <c r="D98" s="130"/>
      <c r="E98" s="130"/>
      <c r="F98" s="130"/>
      <c r="G98" s="130"/>
      <c r="H98" s="130"/>
      <c r="I98" s="130"/>
      <c r="J98" s="130"/>
      <c r="K98" s="130"/>
      <c r="L98" s="129"/>
      <c r="M98" s="129"/>
      <c r="N98" s="129">
        <v>0.76</v>
      </c>
    </row>
    <row r="99" spans="1:14" x14ac:dyDescent="0.35">
      <c r="A99" s="117" t="s">
        <v>68</v>
      </c>
      <c r="B99" s="195">
        <v>0.71</v>
      </c>
      <c r="C99" s="130"/>
      <c r="D99" s="130"/>
      <c r="E99" s="130"/>
      <c r="F99" s="130"/>
      <c r="G99" s="130"/>
      <c r="H99" s="130"/>
      <c r="I99" s="130"/>
      <c r="J99" s="130"/>
      <c r="K99" s="130"/>
      <c r="L99" s="129"/>
      <c r="M99" s="129"/>
      <c r="N99" s="129">
        <v>0.71</v>
      </c>
    </row>
    <row r="100" spans="1:14" x14ac:dyDescent="0.35">
      <c r="A100" s="117" t="s">
        <v>69</v>
      </c>
      <c r="B100" s="195">
        <v>0.61</v>
      </c>
      <c r="C100" s="130"/>
      <c r="D100" s="130"/>
      <c r="E100" s="130"/>
      <c r="F100" s="130"/>
      <c r="G100" s="130"/>
      <c r="H100" s="130"/>
      <c r="I100" s="130"/>
      <c r="J100" s="130"/>
      <c r="K100" s="130"/>
      <c r="L100" s="129"/>
      <c r="M100" s="129"/>
      <c r="N100" s="129">
        <v>0.61</v>
      </c>
    </row>
    <row r="101" spans="1:14" x14ac:dyDescent="0.35">
      <c r="A101" s="113" t="s">
        <v>84</v>
      </c>
      <c r="B101" s="119"/>
      <c r="C101" s="119"/>
      <c r="D101" s="119"/>
      <c r="E101" s="119"/>
      <c r="F101" s="119"/>
      <c r="G101" s="119"/>
      <c r="H101" s="119"/>
      <c r="I101" s="119"/>
      <c r="J101" s="119"/>
      <c r="K101" s="119"/>
      <c r="L101" s="119"/>
      <c r="M101" s="119"/>
      <c r="N101" s="128"/>
    </row>
    <row r="102" spans="1:14" x14ac:dyDescent="0.35">
      <c r="A102" s="117" t="s">
        <v>70</v>
      </c>
      <c r="B102" s="195">
        <v>52.5</v>
      </c>
      <c r="C102" s="195"/>
      <c r="D102" s="195"/>
      <c r="E102" s="195"/>
      <c r="F102" s="195"/>
      <c r="G102" s="195"/>
      <c r="H102" s="195"/>
      <c r="I102" s="195"/>
      <c r="J102" s="195"/>
      <c r="K102" s="195"/>
      <c r="L102" s="195"/>
      <c r="M102" s="195"/>
      <c r="N102" s="129">
        <v>52.5</v>
      </c>
    </row>
    <row r="103" spans="1:14" x14ac:dyDescent="0.35">
      <c r="A103" s="201" t="s">
        <v>126</v>
      </c>
      <c r="B103" s="119"/>
      <c r="C103" s="119"/>
      <c r="D103" s="119"/>
      <c r="E103" s="119"/>
      <c r="F103" s="119"/>
      <c r="G103" s="119"/>
      <c r="H103" s="119"/>
      <c r="I103" s="119"/>
      <c r="J103" s="119"/>
      <c r="K103" s="119"/>
      <c r="L103" s="119"/>
      <c r="M103" s="119"/>
      <c r="N103" s="128"/>
    </row>
    <row r="104" spans="1:14" x14ac:dyDescent="0.3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35">
      <c r="A105" s="397" t="s">
        <v>90</v>
      </c>
      <c r="B105" s="398"/>
      <c r="C105" s="398"/>
      <c r="D105" s="398"/>
      <c r="E105" s="398"/>
      <c r="F105" s="398"/>
      <c r="G105" s="398"/>
      <c r="H105" s="398"/>
      <c r="I105" s="398"/>
      <c r="J105" s="398"/>
      <c r="K105" s="398"/>
      <c r="L105" s="398"/>
      <c r="M105" s="398"/>
      <c r="N105" s="399"/>
    </row>
    <row r="106" spans="1:14" x14ac:dyDescent="0.35">
      <c r="A106" s="123" t="s">
        <v>79</v>
      </c>
      <c r="B106" s="95"/>
      <c r="C106" s="95"/>
      <c r="D106" s="95"/>
      <c r="E106" s="95"/>
      <c r="F106" s="95"/>
      <c r="G106" s="95"/>
      <c r="H106" s="180"/>
      <c r="I106" s="181"/>
      <c r="J106" s="181"/>
      <c r="K106" s="95"/>
      <c r="L106" s="95"/>
      <c r="M106" s="95"/>
      <c r="N106" s="95"/>
    </row>
    <row r="107" spans="1:14" x14ac:dyDescent="0.35">
      <c r="A107" s="123" t="s">
        <v>74</v>
      </c>
      <c r="B107" s="95"/>
      <c r="C107" s="95"/>
      <c r="D107" s="95"/>
      <c r="E107" s="95"/>
      <c r="F107" s="95"/>
      <c r="G107" s="95"/>
      <c r="H107" s="95"/>
      <c r="I107" s="95"/>
      <c r="J107" s="181"/>
      <c r="K107" s="181"/>
      <c r="L107" s="181"/>
      <c r="M107" s="95"/>
      <c r="N107" s="95"/>
    </row>
    <row r="108" spans="1:14" x14ac:dyDescent="0.3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pageSetup orientation="portrait"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2020-05-22T22:32:43Z</cp:lastPrinted>
  <dcterms:created xsi:type="dcterms:W3CDTF">2016-05-19T14:47:50Z</dcterms:created>
  <dcterms:modified xsi:type="dcterms:W3CDTF">2020-07-14T22:02:35Z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2020-05-22T21:44:51Z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5ac9a4ac-a773-4964-a689-0000253ee895</vt:lpwstr>
  </property>
  <property fmtid="{D5CDD505-2E9C-101B-9397-08002B2CF9AE}" pid="8" name="MSIP_Label_abf2ea38-542c-4b75-bd7d-582ec36a519f_ContentBits">
    <vt:lpwstr>2</vt:lpwstr>
  </property>
</Properties>
</file>