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8025" windowHeight="6975"/>
  </bookViews>
  <sheets>
    <sheet name="2014-2015 &amp; 2013-2014" sheetId="3" r:id="rId1"/>
  </sheets>
  <definedNames>
    <definedName name="_xlnm.Print_Area" localSheetId="0">'2014-2015 &amp; 2013-2014'!$A$1:$U$43</definedName>
  </definedNames>
  <calcPr calcId="145621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D38" i="3" l="1"/>
  <c r="H38" i="3"/>
  <c r="S8" i="3" l="1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T38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P38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Q17" i="3" l="1"/>
  <c r="U35" i="3"/>
  <c r="U33" i="3"/>
  <c r="U31" i="3"/>
  <c r="U29" i="3"/>
  <c r="U27" i="3"/>
  <c r="U25" i="3"/>
  <c r="U23" i="3"/>
  <c r="U19" i="3"/>
  <c r="U17" i="3"/>
  <c r="U15" i="3"/>
  <c r="U13" i="3"/>
  <c r="U11" i="3"/>
  <c r="U9" i="3"/>
  <c r="U37" i="3"/>
  <c r="U21" i="3"/>
  <c r="Q21" i="3"/>
  <c r="Q37" i="3"/>
  <c r="Q29" i="3"/>
  <c r="Q13" i="3"/>
  <c r="Q34" i="3"/>
  <c r="Q30" i="3"/>
  <c r="Q22" i="3"/>
  <c r="Q10" i="3"/>
  <c r="Q25" i="3"/>
  <c r="Q18" i="3"/>
  <c r="Q14" i="3"/>
  <c r="Q26" i="3"/>
  <c r="Q33" i="3"/>
  <c r="Q9" i="3"/>
  <c r="U36" i="3"/>
  <c r="U34" i="3"/>
  <c r="U32" i="3"/>
  <c r="U30" i="3"/>
  <c r="U28" i="3"/>
  <c r="U26" i="3"/>
  <c r="U24" i="3"/>
  <c r="U22" i="3"/>
  <c r="U20" i="3"/>
  <c r="U18" i="3"/>
  <c r="U16" i="3"/>
  <c r="U14" i="3"/>
  <c r="U12" i="3"/>
  <c r="U10" i="3"/>
  <c r="U8" i="3"/>
  <c r="Q35" i="3"/>
  <c r="Q32" i="3"/>
  <c r="Q27" i="3"/>
  <c r="Q24" i="3"/>
  <c r="Q19" i="3"/>
  <c r="Q16" i="3"/>
  <c r="Q11" i="3"/>
  <c r="Q8" i="3"/>
  <c r="Q36" i="3"/>
  <c r="Q31" i="3"/>
  <c r="Q28" i="3"/>
  <c r="Q23" i="3"/>
  <c r="Q20" i="3"/>
  <c r="Q15" i="3"/>
  <c r="Q12" i="3"/>
  <c r="T7" i="3"/>
  <c r="S7" i="3"/>
  <c r="P7" i="3"/>
  <c r="O7" i="3"/>
  <c r="M7" i="3"/>
  <c r="I7" i="3"/>
  <c r="G38" i="3"/>
  <c r="I38" i="3" s="1"/>
  <c r="C38" i="3"/>
  <c r="S38" i="3" l="1"/>
  <c r="U38" i="3" s="1"/>
  <c r="O38" i="3"/>
  <c r="Q38" i="3" s="1"/>
  <c r="E38" i="3"/>
  <c r="U7" i="3"/>
  <c r="Q7" i="3"/>
</calcChain>
</file>

<file path=xl/sharedStrings.xml><?xml version="1.0" encoding="utf-8"?>
<sst xmlns="http://schemas.openxmlformats.org/spreadsheetml/2006/main" count="60" uniqueCount="48">
  <si>
    <t>Dermatology</t>
  </si>
  <si>
    <t>Emergency Medicine</t>
  </si>
  <si>
    <t>General Practice</t>
  </si>
  <si>
    <t>General Surgery</t>
  </si>
  <si>
    <t>Internal Medicine</t>
  </si>
  <si>
    <t>Neurology</t>
  </si>
  <si>
    <t>Neurosurgery</t>
  </si>
  <si>
    <t>Orthopaedic Surgery</t>
  </si>
  <si>
    <t>Pediatrics</t>
  </si>
  <si>
    <t>Plastic Surgery</t>
  </si>
  <si>
    <t>Psychiatry</t>
  </si>
  <si>
    <t>Urology</t>
  </si>
  <si>
    <t>% Change</t>
  </si>
  <si>
    <t>Total</t>
  </si>
  <si>
    <t>Pathology</t>
  </si>
  <si>
    <t xml:space="preserve">Specialty </t>
  </si>
  <si>
    <t xml:space="preserve">Services </t>
  </si>
  <si>
    <t>Average Cost per Service</t>
  </si>
  <si>
    <t>Payments</t>
  </si>
  <si>
    <t>Cardiovascular and Thoracic Surgery</t>
  </si>
  <si>
    <t>Diagnostic Radiology</t>
  </si>
  <si>
    <t>Ophthalmology</t>
  </si>
  <si>
    <t>Otolaryngology</t>
  </si>
  <si>
    <t>Patients</t>
  </si>
  <si>
    <t>Cardiology</t>
  </si>
  <si>
    <t>Gastroenterology</t>
  </si>
  <si>
    <t>Nephrology</t>
  </si>
  <si>
    <t>Rheumatology</t>
  </si>
  <si>
    <t>Respiratory Medicine</t>
  </si>
  <si>
    <t>Vascular Surgery</t>
  </si>
  <si>
    <t>Average Cost per Patient</t>
  </si>
  <si>
    <t>Thoracic Surgery</t>
  </si>
  <si>
    <t>Infectious Diseases</t>
  </si>
  <si>
    <t>2014/2015</t>
  </si>
  <si>
    <t xml:space="preserve">2013/2014 </t>
  </si>
  <si>
    <t>Date of Service:  April 1, 2014  to March 31, 2015 and April 1, 2013  to March 31, 2014</t>
  </si>
  <si>
    <t>Anaesthesia</t>
  </si>
  <si>
    <t>Critical Care</t>
  </si>
  <si>
    <t>Endocrinology</t>
  </si>
  <si>
    <t>Generalists Mental Health Physicians</t>
  </si>
  <si>
    <t>Obstetrics - Gynecology</t>
  </si>
  <si>
    <t>Physical  Medicine &amp; Rehabilitation</t>
  </si>
  <si>
    <t>Date of Payment: April 1, 2014 to October 2, 2015  and April 1, 2013 to October 3, 2014</t>
  </si>
  <si>
    <t>Payments, Services, Patients and Average Cost per Service and Patient</t>
  </si>
  <si>
    <t xml:space="preserve">Notes: </t>
  </si>
  <si>
    <t xml:space="preserve">             Data were extracted based on the service event fiscal year allowing a 180 day lag for payment.</t>
  </si>
  <si>
    <t xml:space="preserve">             Discrete count of patients is the actual number of people who received an insured service; not the number of times a patient accessed health services.</t>
  </si>
  <si>
    <t>Source: Alberta Health Care Insurance Plan Physician Claims Data, Alberta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</si>
</sst>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  <numFmt numFmtId="167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165" fontId="7" fillId="0" borderId="0" xfId="1" applyNumberFormat="1" applyFont="1"/>
    <xf numFmtId="0" fontId="2" fillId="0" borderId="0" xfId="0" applyFont="1"/>
    <xf numFmtId="0" fontId="2" fillId="2" borderId="0" xfId="0" applyFont="1" applyFill="1" applyBorder="1" applyAlignment="1"/>
    <xf numFmtId="165" fontId="2" fillId="0" borderId="0" xfId="1" applyNumberFormat="1" applyFont="1"/>
    <xf numFmtId="165" fontId="2" fillId="0" borderId="0" xfId="1" applyNumberForma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165" fontId="4" fillId="0" borderId="0" xfId="1" applyNumberFormat="1" applyFont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167" fontId="8" fillId="0" borderId="0" xfId="0" applyNumberFormat="1" applyFont="1" applyBorder="1"/>
    <xf numFmtId="167" fontId="8" fillId="0" borderId="0" xfId="1" applyNumberFormat="1" applyFont="1" applyBorder="1"/>
    <xf numFmtId="164" fontId="9" fillId="0" borderId="0" xfId="1" applyNumberFormat="1" applyFont="1" applyFill="1" applyBorder="1" applyAlignment="1">
      <alignment horizontal="right"/>
    </xf>
    <xf numFmtId="166" fontId="8" fillId="0" borderId="0" xfId="1" applyNumberFormat="1" applyFont="1" applyBorder="1"/>
    <xf numFmtId="3" fontId="8" fillId="0" borderId="0" xfId="0" applyNumberFormat="1" applyFont="1" applyBorder="1"/>
    <xf numFmtId="7" fontId="8" fillId="0" borderId="0" xfId="1" applyNumberFormat="1" applyFont="1" applyFill="1" applyBorder="1" applyAlignment="1">
      <alignment horizontal="right"/>
    </xf>
    <xf numFmtId="165" fontId="5" fillId="2" borderId="2" xfId="1" quotePrefix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3" fontId="8" fillId="4" borderId="0" xfId="0" applyNumberFormat="1" applyFont="1" applyFill="1" applyBorder="1"/>
    <xf numFmtId="167" fontId="8" fillId="0" borderId="0" xfId="0" applyNumberFormat="1" applyFont="1" applyFill="1" applyBorder="1"/>
    <xf numFmtId="167" fontId="8" fillId="0" borderId="0" xfId="1" applyNumberFormat="1" applyFont="1" applyFill="1" applyBorder="1"/>
    <xf numFmtId="166" fontId="8" fillId="0" borderId="0" xfId="1" applyNumberFormat="1" applyFont="1" applyFill="1" applyBorder="1"/>
    <xf numFmtId="3" fontId="8" fillId="0" borderId="0" xfId="0" applyNumberFormat="1" applyFont="1" applyFill="1" applyBorder="1"/>
    <xf numFmtId="0" fontId="9" fillId="4" borderId="3" xfId="0" applyFont="1" applyFill="1" applyBorder="1"/>
    <xf numFmtId="0" fontId="9" fillId="0" borderId="3" xfId="0" applyFont="1" applyBorder="1"/>
    <xf numFmtId="167" fontId="9" fillId="4" borderId="3" xfId="1" applyNumberFormat="1" applyFont="1" applyFill="1" applyBorder="1"/>
    <xf numFmtId="164" fontId="9" fillId="0" borderId="3" xfId="1" applyNumberFormat="1" applyFont="1" applyFill="1" applyBorder="1" applyAlignment="1">
      <alignment horizontal="right"/>
    </xf>
    <xf numFmtId="165" fontId="9" fillId="4" borderId="3" xfId="1" applyNumberFormat="1" applyFont="1" applyFill="1" applyBorder="1"/>
    <xf numFmtId="7" fontId="9" fillId="0" borderId="3" xfId="1" applyNumberFormat="1" applyFont="1" applyFill="1" applyBorder="1" applyAlignment="1">
      <alignment horizontal="right"/>
    </xf>
    <xf numFmtId="0" fontId="14" fillId="0" borderId="0" xfId="0" applyFont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/>
    <xf numFmtId="165" fontId="4" fillId="0" borderId="1" xfId="1" applyNumberFormat="1" applyFont="1" applyBorder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 2" xfId="4"/>
    <cellStyle name="Normal 3" xfId="3"/>
    <cellStyle name="Normal_Sheet1" xfId="2"/>
  </cellStyles>
  <dxfs count="1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topLeftCell="A36" zoomScaleNormal="100" workbookViewId="0">
      <selection activeCell="A41" sqref="A41"/>
    </sheetView>
  </sheetViews>
  <sheetFormatPr defaultRowHeight="12.75" x14ac:dyDescent="0.2"/>
  <cols>
    <col min="1" max="1" width="32" style="5" customWidth="1"/>
    <col min="2" max="2" width="1.7109375" style="5" customWidth="1"/>
    <col min="3" max="3" width="14" style="7" customWidth="1"/>
    <col min="4" max="4" width="13.85546875" style="7" bestFit="1" customWidth="1"/>
    <col min="5" max="5" width="11.140625" style="7" bestFit="1" customWidth="1"/>
    <col min="6" max="6" width="1.7109375" style="7" customWidth="1"/>
    <col min="7" max="7" width="14" style="7" customWidth="1"/>
    <col min="8" max="8" width="11.28515625" style="7" customWidth="1"/>
    <col min="9" max="9" width="9.5703125" style="7" bestFit="1" customWidth="1"/>
    <col min="10" max="10" width="1.7109375" style="7" customWidth="1"/>
    <col min="11" max="11" width="11.85546875" style="7" customWidth="1"/>
    <col min="12" max="12" width="12.28515625" style="7" customWidth="1"/>
    <col min="13" max="13" width="9.5703125" style="7" bestFit="1" customWidth="1"/>
    <col min="14" max="14" width="1.7109375" style="7" customWidth="1"/>
    <col min="15" max="15" width="12" style="7" customWidth="1"/>
    <col min="16" max="16" width="10.7109375" style="7" customWidth="1"/>
    <col min="17" max="17" width="9.5703125" style="7" bestFit="1" customWidth="1"/>
    <col min="18" max="18" width="1.7109375" style="7" customWidth="1"/>
    <col min="19" max="19" width="11.42578125" style="5" bestFit="1" customWidth="1"/>
    <col min="20" max="20" width="10.7109375" style="5" bestFit="1" customWidth="1"/>
    <col min="21" max="21" width="9.5703125" style="5" bestFit="1" customWidth="1"/>
    <col min="22" max="16384" width="9.140625" style="5"/>
  </cols>
  <sheetData>
    <row r="1" spans="1:25" s="2" customFormat="1" ht="15" x14ac:dyDescent="0.25">
      <c r="A1" s="38" t="s">
        <v>43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5" s="2" customFormat="1" ht="15" x14ac:dyDescent="0.25">
      <c r="A2" s="38" t="s">
        <v>35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5" s="2" customFormat="1" ht="15" x14ac:dyDescent="0.25">
      <c r="A3" s="38" t="s">
        <v>42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</row>
    <row r="5" spans="1:25" ht="17.45" customHeight="1" thickBot="1" x14ac:dyDescent="0.25">
      <c r="A5" s="11"/>
      <c r="B5" s="11"/>
      <c r="C5" s="40" t="s">
        <v>18</v>
      </c>
      <c r="D5" s="40"/>
      <c r="E5" s="40"/>
      <c r="F5" s="12"/>
      <c r="G5" s="40" t="s">
        <v>16</v>
      </c>
      <c r="H5" s="40"/>
      <c r="I5" s="40"/>
      <c r="J5" s="12"/>
      <c r="K5" s="40" t="s">
        <v>23</v>
      </c>
      <c r="L5" s="40"/>
      <c r="M5" s="40"/>
      <c r="N5" s="12"/>
      <c r="O5" s="40" t="s">
        <v>17</v>
      </c>
      <c r="P5" s="40"/>
      <c r="Q5" s="40"/>
      <c r="R5" s="12"/>
      <c r="S5" s="40" t="s">
        <v>30</v>
      </c>
      <c r="T5" s="40"/>
      <c r="U5" s="40"/>
    </row>
    <row r="6" spans="1:25" s="6" customFormat="1" ht="17.45" customHeight="1" thickBot="1" x14ac:dyDescent="0.25">
      <c r="A6" s="23" t="s">
        <v>15</v>
      </c>
      <c r="B6" s="23"/>
      <c r="C6" s="21" t="s">
        <v>33</v>
      </c>
      <c r="D6" s="21" t="s">
        <v>34</v>
      </c>
      <c r="E6" s="22" t="s">
        <v>12</v>
      </c>
      <c r="F6" s="13"/>
      <c r="G6" s="21" t="s">
        <v>33</v>
      </c>
      <c r="H6" s="21" t="s">
        <v>34</v>
      </c>
      <c r="I6" s="22" t="s">
        <v>12</v>
      </c>
      <c r="J6" s="13"/>
      <c r="K6" s="21" t="s">
        <v>33</v>
      </c>
      <c r="L6" s="21" t="s">
        <v>34</v>
      </c>
      <c r="M6" s="22" t="s">
        <v>12</v>
      </c>
      <c r="N6" s="13"/>
      <c r="O6" s="21" t="s">
        <v>33</v>
      </c>
      <c r="P6" s="21" t="s">
        <v>34</v>
      </c>
      <c r="Q6" s="22" t="s">
        <v>12</v>
      </c>
      <c r="R6" s="13"/>
      <c r="S6" s="21" t="s">
        <v>33</v>
      </c>
      <c r="T6" s="21" t="s">
        <v>34</v>
      </c>
      <c r="U6" s="22" t="s">
        <v>12</v>
      </c>
    </row>
    <row r="7" spans="1:25" ht="17.45" customHeight="1" x14ac:dyDescent="0.2">
      <c r="A7" s="14" t="s">
        <v>36</v>
      </c>
      <c r="B7" s="14"/>
      <c r="C7" s="15">
        <v>157581728.42002857</v>
      </c>
      <c r="D7" s="16">
        <v>148350639.39002666</v>
      </c>
      <c r="E7" s="17">
        <f>(C7-D7)/D7*100</f>
        <v>6.2224801106064511</v>
      </c>
      <c r="F7" s="17"/>
      <c r="G7" s="18">
        <v>4408557</v>
      </c>
      <c r="H7" s="18">
        <v>4175239</v>
      </c>
      <c r="I7" s="17">
        <f>(G7-H7)/H7*100</f>
        <v>5.5881351941769086</v>
      </c>
      <c r="J7" s="17"/>
      <c r="K7" s="19">
        <v>235776</v>
      </c>
      <c r="L7" s="19">
        <v>229732</v>
      </c>
      <c r="M7" s="17">
        <f>(K7-L7)/L7*100</f>
        <v>2.6308916476590114</v>
      </c>
      <c r="N7" s="17"/>
      <c r="O7" s="20">
        <f>C7/G7</f>
        <v>35.74451422994612</v>
      </c>
      <c r="P7" s="20">
        <f>D7/H7</f>
        <v>35.531053285818288</v>
      </c>
      <c r="Q7" s="17">
        <f>(O7-P7)/P7*100</f>
        <v>0.60077291379659536</v>
      </c>
      <c r="R7" s="17"/>
      <c r="S7" s="20">
        <f>C7/K7</f>
        <v>668.35355769895398</v>
      </c>
      <c r="T7" s="20">
        <f>D7/L7</f>
        <v>645.75522517553782</v>
      </c>
      <c r="U7" s="17">
        <f>(S7-T7)/T7*100</f>
        <v>3.4995198865441903</v>
      </c>
      <c r="V7"/>
      <c r="W7"/>
      <c r="X7"/>
      <c r="Y7"/>
    </row>
    <row r="8" spans="1:25" ht="17.45" customHeight="1" x14ac:dyDescent="0.2">
      <c r="A8" s="14" t="s">
        <v>24</v>
      </c>
      <c r="B8" s="14"/>
      <c r="C8" s="15">
        <v>74026659.160122707</v>
      </c>
      <c r="D8" s="16">
        <v>68114156.70037815</v>
      </c>
      <c r="E8" s="17">
        <f t="shared" ref="E8:E38" si="0">(C8-D8)/D8*100</f>
        <v>8.680284314100204</v>
      </c>
      <c r="F8" s="17"/>
      <c r="G8" s="18">
        <v>716129</v>
      </c>
      <c r="H8" s="18">
        <v>637769</v>
      </c>
      <c r="I8" s="17">
        <f t="shared" ref="I8:I38" si="1">(G8-H8)/H8*100</f>
        <v>12.286580250843175</v>
      </c>
      <c r="J8" s="17"/>
      <c r="K8" s="19">
        <v>205006</v>
      </c>
      <c r="L8" s="26">
        <v>173747</v>
      </c>
      <c r="M8" s="17">
        <f t="shared" ref="M8:M38" si="2">(K8-L8)/L8*100</f>
        <v>17.991102004638929</v>
      </c>
      <c r="N8" s="17"/>
      <c r="O8" s="20">
        <f t="shared" ref="O8:O38" si="3">C8/G8</f>
        <v>103.37056474479138</v>
      </c>
      <c r="P8" s="20">
        <f t="shared" ref="P8:P38" si="4">D8/H8</f>
        <v>106.80067030598563</v>
      </c>
      <c r="Q8" s="17">
        <f t="shared" ref="Q8:Q38" si="5">(O8-P8)/P8*100</f>
        <v>-3.2116891695220127</v>
      </c>
      <c r="R8" s="17"/>
      <c r="S8" s="20">
        <f t="shared" ref="S8:S38" si="6">C8/K8</f>
        <v>361.09508580296534</v>
      </c>
      <c r="T8" s="20">
        <f t="shared" ref="T8:T38" si="7">D8/L8</f>
        <v>392.03069233067708</v>
      </c>
      <c r="U8" s="17">
        <f t="shared" ref="U8:U38" si="8">(S8-T8)/T8*100</f>
        <v>-7.8911185100827828</v>
      </c>
      <c r="V8"/>
      <c r="W8"/>
      <c r="X8"/>
      <c r="Y8"/>
    </row>
    <row r="9" spans="1:25" ht="17.45" customHeight="1" x14ac:dyDescent="0.2">
      <c r="A9" s="14" t="s">
        <v>19</v>
      </c>
      <c r="B9" s="14"/>
      <c r="C9" s="15">
        <v>11444917.899999667</v>
      </c>
      <c r="D9" s="16">
        <v>10421534.420001308</v>
      </c>
      <c r="E9" s="17">
        <f t="shared" si="0"/>
        <v>9.8198925297819155</v>
      </c>
      <c r="F9" s="17"/>
      <c r="G9" s="18">
        <v>36622</v>
      </c>
      <c r="H9" s="18">
        <v>36314</v>
      </c>
      <c r="I9" s="17">
        <f t="shared" si="1"/>
        <v>0.84815773530869631</v>
      </c>
      <c r="J9" s="17"/>
      <c r="K9" s="19">
        <v>3395</v>
      </c>
      <c r="L9" s="19">
        <v>2892</v>
      </c>
      <c r="M9" s="17">
        <f t="shared" si="2"/>
        <v>17.39280774550484</v>
      </c>
      <c r="N9" s="17"/>
      <c r="O9" s="20">
        <f t="shared" si="3"/>
        <v>312.51482442246919</v>
      </c>
      <c r="P9" s="20">
        <f t="shared" si="4"/>
        <v>286.98392961395899</v>
      </c>
      <c r="Q9" s="17">
        <f t="shared" si="5"/>
        <v>8.8962803049123647</v>
      </c>
      <c r="R9" s="17"/>
      <c r="S9" s="20">
        <f t="shared" si="6"/>
        <v>3371.1098379969562</v>
      </c>
      <c r="T9" s="20">
        <f t="shared" si="7"/>
        <v>3603.5734508994838</v>
      </c>
      <c r="U9" s="17">
        <f t="shared" si="8"/>
        <v>-6.4509192353080129</v>
      </c>
      <c r="V9"/>
      <c r="W9"/>
      <c r="X9"/>
      <c r="Y9"/>
    </row>
    <row r="10" spans="1:25" ht="17.45" customHeight="1" x14ac:dyDescent="0.2">
      <c r="A10" s="14" t="s">
        <v>37</v>
      </c>
      <c r="B10" s="14"/>
      <c r="C10" s="15">
        <v>29303175.190025661</v>
      </c>
      <c r="D10" s="16">
        <v>28893040.730095468</v>
      </c>
      <c r="E10" s="17">
        <f t="shared" si="0"/>
        <v>1.41949220146632</v>
      </c>
      <c r="F10" s="17"/>
      <c r="G10" s="18">
        <v>370762</v>
      </c>
      <c r="H10" s="18">
        <v>370763</v>
      </c>
      <c r="I10" s="17">
        <f t="shared" si="1"/>
        <v>-2.6971407610791804E-4</v>
      </c>
      <c r="J10" s="17"/>
      <c r="K10" s="19">
        <v>13187</v>
      </c>
      <c r="L10" s="19">
        <v>12732</v>
      </c>
      <c r="M10" s="17">
        <f t="shared" si="2"/>
        <v>3.5736726358781024</v>
      </c>
      <c r="N10" s="17"/>
      <c r="O10" s="20">
        <f t="shared" si="3"/>
        <v>79.03500140258619</v>
      </c>
      <c r="P10" s="20">
        <f t="shared" si="4"/>
        <v>77.928597864661441</v>
      </c>
      <c r="Q10" s="17">
        <f t="shared" si="5"/>
        <v>1.4197657448504837</v>
      </c>
      <c r="R10" s="17"/>
      <c r="S10" s="20">
        <f t="shared" si="6"/>
        <v>2222.1259717923454</v>
      </c>
      <c r="T10" s="20">
        <f t="shared" si="7"/>
        <v>2269.3245939440362</v>
      </c>
      <c r="U10" s="17">
        <f t="shared" si="8"/>
        <v>-2.0798532866407049</v>
      </c>
      <c r="V10"/>
      <c r="W10"/>
      <c r="X10"/>
      <c r="Y10"/>
    </row>
    <row r="11" spans="1:25" ht="17.45" customHeight="1" x14ac:dyDescent="0.2">
      <c r="A11" s="14" t="s">
        <v>0</v>
      </c>
      <c r="B11" s="14"/>
      <c r="C11" s="15">
        <v>37798058.580052003</v>
      </c>
      <c r="D11" s="16">
        <v>36439094.580244206</v>
      </c>
      <c r="E11" s="17">
        <f t="shared" si="0"/>
        <v>3.7294120928695418</v>
      </c>
      <c r="F11" s="17"/>
      <c r="G11" s="18">
        <v>738028</v>
      </c>
      <c r="H11" s="18">
        <v>727836</v>
      </c>
      <c r="I11" s="17">
        <f t="shared" si="1"/>
        <v>1.400315455679576</v>
      </c>
      <c r="J11" s="17"/>
      <c r="K11" s="19">
        <v>188997</v>
      </c>
      <c r="L11" s="19">
        <v>186565</v>
      </c>
      <c r="M11" s="17">
        <f t="shared" si="2"/>
        <v>1.303567121378608</v>
      </c>
      <c r="N11" s="17"/>
      <c r="O11" s="20">
        <f t="shared" si="3"/>
        <v>51.214938430590713</v>
      </c>
      <c r="P11" s="20">
        <f t="shared" si="4"/>
        <v>50.064979721041837</v>
      </c>
      <c r="Q11" s="17">
        <f t="shared" si="5"/>
        <v>2.2969323386454099</v>
      </c>
      <c r="R11" s="17"/>
      <c r="S11" s="20">
        <f t="shared" si="6"/>
        <v>199.99290242729779</v>
      </c>
      <c r="T11" s="20">
        <f t="shared" si="7"/>
        <v>195.31581261353526</v>
      </c>
      <c r="U11" s="17">
        <f t="shared" si="8"/>
        <v>2.3946293703402977</v>
      </c>
      <c r="V11"/>
      <c r="W11"/>
      <c r="X11"/>
      <c r="Y11"/>
    </row>
    <row r="12" spans="1:25" ht="17.45" customHeight="1" x14ac:dyDescent="0.2">
      <c r="A12" s="14" t="s">
        <v>20</v>
      </c>
      <c r="B12" s="14"/>
      <c r="C12" s="15">
        <v>364099125.85239619</v>
      </c>
      <c r="D12" s="16">
        <v>328834912.17127514</v>
      </c>
      <c r="E12" s="17">
        <f t="shared" si="0"/>
        <v>10.723987136363892</v>
      </c>
      <c r="F12" s="17"/>
      <c r="G12" s="18">
        <v>3573928</v>
      </c>
      <c r="H12" s="18">
        <v>3261783</v>
      </c>
      <c r="I12" s="17">
        <f t="shared" si="1"/>
        <v>9.5697659838192806</v>
      </c>
      <c r="J12" s="17"/>
      <c r="K12" s="19">
        <v>1148961</v>
      </c>
      <c r="L12" s="19">
        <v>1094115</v>
      </c>
      <c r="M12" s="17">
        <f t="shared" si="2"/>
        <v>5.0128185793997888</v>
      </c>
      <c r="N12" s="17"/>
      <c r="O12" s="20">
        <f t="shared" si="3"/>
        <v>101.87645801829142</v>
      </c>
      <c r="P12" s="20">
        <f t="shared" si="4"/>
        <v>100.81446625090484</v>
      </c>
      <c r="Q12" s="17">
        <f t="shared" si="5"/>
        <v>1.0534120814998027</v>
      </c>
      <c r="R12" s="17"/>
      <c r="S12" s="20">
        <f t="shared" si="6"/>
        <v>316.89424258299124</v>
      </c>
      <c r="T12" s="20">
        <f t="shared" si="7"/>
        <v>300.54876514011335</v>
      </c>
      <c r="U12" s="17">
        <f t="shared" si="8"/>
        <v>5.4385442027212347</v>
      </c>
      <c r="V12"/>
      <c r="W12"/>
      <c r="X12"/>
      <c r="Y12"/>
    </row>
    <row r="13" spans="1:25" ht="17.45" customHeight="1" x14ac:dyDescent="0.2">
      <c r="A13" s="14" t="s">
        <v>1</v>
      </c>
      <c r="B13" s="14"/>
      <c r="C13" s="15">
        <v>128938416.40075675</v>
      </c>
      <c r="D13" s="16">
        <v>116370783.74957728</v>
      </c>
      <c r="E13" s="17">
        <f t="shared" si="0"/>
        <v>10.799645964595573</v>
      </c>
      <c r="F13" s="17"/>
      <c r="G13" s="18">
        <v>1346778</v>
      </c>
      <c r="H13" s="18">
        <v>1248093</v>
      </c>
      <c r="I13" s="17">
        <f t="shared" si="1"/>
        <v>7.9068627097499942</v>
      </c>
      <c r="J13" s="17"/>
      <c r="K13" s="19">
        <v>527235</v>
      </c>
      <c r="L13" s="19">
        <v>480737</v>
      </c>
      <c r="M13" s="17">
        <f t="shared" si="2"/>
        <v>9.6722324264618695</v>
      </c>
      <c r="N13" s="17"/>
      <c r="O13" s="20">
        <f t="shared" si="3"/>
        <v>95.738433803311864</v>
      </c>
      <c r="P13" s="20">
        <f t="shared" si="4"/>
        <v>93.238872223125426</v>
      </c>
      <c r="Q13" s="17">
        <f t="shared" si="5"/>
        <v>2.6808149011121216</v>
      </c>
      <c r="R13" s="17"/>
      <c r="S13" s="20">
        <f t="shared" si="6"/>
        <v>244.55587432692585</v>
      </c>
      <c r="T13" s="20">
        <f t="shared" si="7"/>
        <v>242.06745840153198</v>
      </c>
      <c r="U13" s="17">
        <f t="shared" si="8"/>
        <v>1.0279844890452725</v>
      </c>
      <c r="V13"/>
      <c r="W13"/>
      <c r="X13"/>
      <c r="Y13"/>
    </row>
    <row r="14" spans="1:25" ht="17.45" customHeight="1" x14ac:dyDescent="0.2">
      <c r="A14" s="14" t="s">
        <v>38</v>
      </c>
      <c r="B14" s="14"/>
      <c r="C14" s="15">
        <v>958116.89999992354</v>
      </c>
      <c r="D14" s="16">
        <v>729651.75000000664</v>
      </c>
      <c r="E14" s="17">
        <f t="shared" si="0"/>
        <v>31.311533207439691</v>
      </c>
      <c r="F14" s="17"/>
      <c r="G14" s="18">
        <v>8134</v>
      </c>
      <c r="H14" s="18">
        <v>4790</v>
      </c>
      <c r="I14" s="17">
        <f t="shared" si="1"/>
        <v>69.812108559498952</v>
      </c>
      <c r="J14" s="17"/>
      <c r="K14" s="19">
        <v>3971</v>
      </c>
      <c r="L14" s="19">
        <v>4081</v>
      </c>
      <c r="M14" s="17">
        <f t="shared" si="2"/>
        <v>-2.6954177897574128</v>
      </c>
      <c r="N14" s="17"/>
      <c r="O14" s="20">
        <f t="shared" si="3"/>
        <v>117.79160314727361</v>
      </c>
      <c r="P14" s="20">
        <f t="shared" si="4"/>
        <v>152.32813152400973</v>
      </c>
      <c r="Q14" s="17">
        <f t="shared" si="5"/>
        <v>-22.672455856449954</v>
      </c>
      <c r="R14" s="17"/>
      <c r="S14" s="20">
        <f t="shared" si="6"/>
        <v>241.27849408207592</v>
      </c>
      <c r="T14" s="20">
        <f t="shared" si="7"/>
        <v>178.79239157069509</v>
      </c>
      <c r="U14" s="17">
        <f t="shared" si="8"/>
        <v>34.948971800443552</v>
      </c>
      <c r="V14"/>
      <c r="W14"/>
      <c r="X14"/>
      <c r="Y14"/>
    </row>
    <row r="15" spans="1:25" ht="17.45" customHeight="1" x14ac:dyDescent="0.2">
      <c r="A15" s="14" t="s">
        <v>25</v>
      </c>
      <c r="B15" s="14"/>
      <c r="C15" s="15">
        <v>29995137.47000571</v>
      </c>
      <c r="D15" s="16">
        <v>27531142.510009132</v>
      </c>
      <c r="E15" s="17">
        <f t="shared" si="0"/>
        <v>8.9498463752485957</v>
      </c>
      <c r="F15" s="17"/>
      <c r="G15" s="18">
        <v>238880</v>
      </c>
      <c r="H15" s="18">
        <v>219724</v>
      </c>
      <c r="I15" s="17">
        <f t="shared" si="1"/>
        <v>8.7182101181482228</v>
      </c>
      <c r="J15" s="17"/>
      <c r="K15" s="19">
        <v>74249</v>
      </c>
      <c r="L15" s="19">
        <v>69192</v>
      </c>
      <c r="M15" s="17">
        <f t="shared" si="2"/>
        <v>7.3086483986588044</v>
      </c>
      <c r="N15" s="17"/>
      <c r="O15" s="20">
        <f t="shared" si="3"/>
        <v>125.56571278468566</v>
      </c>
      <c r="P15" s="20">
        <f t="shared" si="4"/>
        <v>125.29874984075082</v>
      </c>
      <c r="Q15" s="17">
        <f t="shared" si="5"/>
        <v>0.21306113929639423</v>
      </c>
      <c r="R15" s="17"/>
      <c r="S15" s="20">
        <f t="shared" si="6"/>
        <v>403.98035623383089</v>
      </c>
      <c r="T15" s="20">
        <f t="shared" si="7"/>
        <v>397.89487961049156</v>
      </c>
      <c r="U15" s="17">
        <f t="shared" si="8"/>
        <v>1.5294181793182524</v>
      </c>
      <c r="V15"/>
      <c r="W15"/>
      <c r="X15"/>
      <c r="Y15"/>
    </row>
    <row r="16" spans="1:25" ht="17.45" customHeight="1" x14ac:dyDescent="0.2">
      <c r="A16" s="14" t="s">
        <v>2</v>
      </c>
      <c r="B16" s="14"/>
      <c r="C16" s="15">
        <v>1210732312.9590924</v>
      </c>
      <c r="D16" s="16">
        <v>1109527330.1334589</v>
      </c>
      <c r="E16" s="17">
        <f t="shared" si="0"/>
        <v>9.1214501956846927</v>
      </c>
      <c r="F16" s="17"/>
      <c r="G16" s="18">
        <v>22178573</v>
      </c>
      <c r="H16" s="18">
        <v>20969045</v>
      </c>
      <c r="I16" s="17">
        <f t="shared" si="1"/>
        <v>5.7681596849069665</v>
      </c>
      <c r="J16" s="17"/>
      <c r="K16" s="19">
        <v>3284236</v>
      </c>
      <c r="L16" s="19">
        <v>3167889</v>
      </c>
      <c r="M16" s="17">
        <f t="shared" si="2"/>
        <v>3.6726981279962776</v>
      </c>
      <c r="N16" s="17"/>
      <c r="O16" s="20">
        <f t="shared" si="3"/>
        <v>54.590180935405193</v>
      </c>
      <c r="P16" s="20">
        <f t="shared" si="4"/>
        <v>52.912630505273789</v>
      </c>
      <c r="Q16" s="17">
        <f t="shared" si="5"/>
        <v>3.1704158612265618</v>
      </c>
      <c r="R16" s="17"/>
      <c r="S16" s="20">
        <f t="shared" si="6"/>
        <v>368.64960768930501</v>
      </c>
      <c r="T16" s="20">
        <f t="shared" si="7"/>
        <v>350.24185826380244</v>
      </c>
      <c r="U16" s="17">
        <f t="shared" si="8"/>
        <v>5.2557251485451637</v>
      </c>
      <c r="V16"/>
      <c r="W16"/>
      <c r="X16"/>
      <c r="Y16"/>
    </row>
    <row r="17" spans="1:25" ht="17.45" customHeight="1" x14ac:dyDescent="0.2">
      <c r="A17" s="14" t="s">
        <v>3</v>
      </c>
      <c r="B17" s="14"/>
      <c r="C17" s="15">
        <v>81743639.32983537</v>
      </c>
      <c r="D17" s="16">
        <v>79414382.910106048</v>
      </c>
      <c r="E17" s="17">
        <f t="shared" si="0"/>
        <v>2.9330410114323353</v>
      </c>
      <c r="F17" s="17"/>
      <c r="G17" s="18">
        <v>503154</v>
      </c>
      <c r="H17" s="18">
        <v>487323</v>
      </c>
      <c r="I17" s="17">
        <f t="shared" si="1"/>
        <v>3.2485640940402973</v>
      </c>
      <c r="J17" s="17"/>
      <c r="K17" s="19">
        <v>148450</v>
      </c>
      <c r="L17" s="19">
        <v>144562</v>
      </c>
      <c r="M17" s="17">
        <f t="shared" si="2"/>
        <v>2.6895034656410401</v>
      </c>
      <c r="N17" s="17"/>
      <c r="O17" s="20">
        <f t="shared" si="3"/>
        <v>162.46246542775248</v>
      </c>
      <c r="P17" s="20">
        <f t="shared" si="4"/>
        <v>162.96046546152357</v>
      </c>
      <c r="Q17" s="17">
        <f t="shared" si="5"/>
        <v>-0.30559561324318518</v>
      </c>
      <c r="R17" s="17"/>
      <c r="S17" s="20">
        <f t="shared" si="6"/>
        <v>550.64762094870571</v>
      </c>
      <c r="T17" s="20">
        <f t="shared" si="7"/>
        <v>549.34479953311416</v>
      </c>
      <c r="U17" s="17">
        <f t="shared" si="8"/>
        <v>0.23715914243637415</v>
      </c>
      <c r="V17"/>
      <c r="W17"/>
      <c r="X17"/>
      <c r="Y17"/>
    </row>
    <row r="18" spans="1:25" ht="17.45" customHeight="1" x14ac:dyDescent="0.2">
      <c r="A18" s="14" t="s">
        <v>39</v>
      </c>
      <c r="B18" s="14"/>
      <c r="C18" s="15">
        <v>6441754.0399936577</v>
      </c>
      <c r="D18" s="16">
        <v>6699691.0999919148</v>
      </c>
      <c r="E18" s="17">
        <f t="shared" si="0"/>
        <v>-3.8499843671683367</v>
      </c>
      <c r="F18" s="17"/>
      <c r="G18" s="18">
        <v>157479</v>
      </c>
      <c r="H18" s="18">
        <v>162263</v>
      </c>
      <c r="I18" s="17">
        <f t="shared" si="1"/>
        <v>-2.94829998212778</v>
      </c>
      <c r="J18" s="17"/>
      <c r="K18" s="19">
        <v>3187</v>
      </c>
      <c r="L18" s="19">
        <v>3890</v>
      </c>
      <c r="M18" s="17">
        <f t="shared" si="2"/>
        <v>-18.0719794344473</v>
      </c>
      <c r="N18" s="17"/>
      <c r="O18" s="20">
        <f t="shared" si="3"/>
        <v>40.905479714715348</v>
      </c>
      <c r="P18" s="20">
        <f t="shared" si="4"/>
        <v>41.289086852775526</v>
      </c>
      <c r="Q18" s="17">
        <f t="shared" si="5"/>
        <v>-0.92907634268591544</v>
      </c>
      <c r="R18" s="17"/>
      <c r="S18" s="20">
        <f t="shared" si="6"/>
        <v>2021.2595042339685</v>
      </c>
      <c r="T18" s="20">
        <f t="shared" si="7"/>
        <v>1722.2856298179729</v>
      </c>
      <c r="U18" s="17">
        <f t="shared" si="8"/>
        <v>17.359134236496761</v>
      </c>
      <c r="V18"/>
      <c r="W18"/>
      <c r="X18"/>
      <c r="Y18"/>
    </row>
    <row r="19" spans="1:25" ht="17.45" customHeight="1" x14ac:dyDescent="0.2">
      <c r="A19" s="14" t="s">
        <v>32</v>
      </c>
      <c r="B19" s="14"/>
      <c r="C19" s="15">
        <v>2390051.0000000498</v>
      </c>
      <c r="D19" s="16">
        <v>2544090.5199999558</v>
      </c>
      <c r="E19" s="17">
        <f t="shared" si="0"/>
        <v>-6.0547971382680457</v>
      </c>
      <c r="F19" s="17"/>
      <c r="G19" s="18">
        <v>21838</v>
      </c>
      <c r="H19" s="18">
        <v>23613</v>
      </c>
      <c r="I19" s="17">
        <f t="shared" si="1"/>
        <v>-7.5170456951679165</v>
      </c>
      <c r="J19" s="17"/>
      <c r="K19" s="19">
        <v>6968</v>
      </c>
      <c r="L19" s="19">
        <v>7105</v>
      </c>
      <c r="M19" s="17">
        <f t="shared" si="2"/>
        <v>-1.9282195636875439</v>
      </c>
      <c r="N19" s="17"/>
      <c r="O19" s="20">
        <f t="shared" si="3"/>
        <v>109.44459199560627</v>
      </c>
      <c r="P19" s="20">
        <f t="shared" si="4"/>
        <v>107.74109685342633</v>
      </c>
      <c r="Q19" s="17">
        <f t="shared" si="5"/>
        <v>1.5811006124222249</v>
      </c>
      <c r="R19" s="17"/>
      <c r="S19" s="20">
        <f t="shared" si="6"/>
        <v>343.00387485649395</v>
      </c>
      <c r="T19" s="20">
        <f t="shared" si="7"/>
        <v>358.07044616466652</v>
      </c>
      <c r="U19" s="17">
        <f t="shared" si="8"/>
        <v>-4.2077114907282454</v>
      </c>
      <c r="V19"/>
      <c r="W19"/>
      <c r="X19"/>
      <c r="Y19"/>
    </row>
    <row r="20" spans="1:25" ht="17.45" customHeight="1" x14ac:dyDescent="0.2">
      <c r="A20" s="14" t="s">
        <v>4</v>
      </c>
      <c r="B20" s="14"/>
      <c r="C20" s="15">
        <v>138529414.34967369</v>
      </c>
      <c r="D20" s="16">
        <v>123430339.69086665</v>
      </c>
      <c r="E20" s="17">
        <f t="shared" si="0"/>
        <v>12.232871348019396</v>
      </c>
      <c r="F20" s="17"/>
      <c r="G20" s="18">
        <v>2817198</v>
      </c>
      <c r="H20" s="18">
        <v>2532057</v>
      </c>
      <c r="I20" s="17">
        <f t="shared" si="1"/>
        <v>11.261239379682211</v>
      </c>
      <c r="J20" s="17"/>
      <c r="K20" s="19">
        <v>492686</v>
      </c>
      <c r="L20" s="19">
        <v>468427</v>
      </c>
      <c r="M20" s="17">
        <f t="shared" si="2"/>
        <v>5.1788218868681772</v>
      </c>
      <c r="N20" s="17"/>
      <c r="O20" s="20">
        <f t="shared" si="3"/>
        <v>49.172764693739559</v>
      </c>
      <c r="P20" s="20">
        <f t="shared" si="4"/>
        <v>48.74706204910342</v>
      </c>
      <c r="Q20" s="17">
        <f t="shared" si="5"/>
        <v>0.87328882345222103</v>
      </c>
      <c r="R20" s="17"/>
      <c r="S20" s="20">
        <f t="shared" si="6"/>
        <v>281.1718099350777</v>
      </c>
      <c r="T20" s="20">
        <f t="shared" si="7"/>
        <v>263.4996268167007</v>
      </c>
      <c r="U20" s="17">
        <f t="shared" si="8"/>
        <v>6.7067203592931</v>
      </c>
      <c r="V20"/>
      <c r="W20"/>
      <c r="X20"/>
      <c r="Y20"/>
    </row>
    <row r="21" spans="1:25" ht="17.45" customHeight="1" x14ac:dyDescent="0.2">
      <c r="A21" s="14" t="s">
        <v>26</v>
      </c>
      <c r="B21" s="14"/>
      <c r="C21" s="15">
        <v>15426214.979987638</v>
      </c>
      <c r="D21" s="16">
        <v>14819177.000017852</v>
      </c>
      <c r="E21" s="17">
        <f t="shared" si="0"/>
        <v>4.0963002194322611</v>
      </c>
      <c r="F21" s="17"/>
      <c r="G21" s="18">
        <v>170852</v>
      </c>
      <c r="H21" s="18">
        <v>173632</v>
      </c>
      <c r="I21" s="17">
        <f t="shared" si="1"/>
        <v>-1.6010873571691855</v>
      </c>
      <c r="J21" s="17"/>
      <c r="K21" s="19">
        <v>14267</v>
      </c>
      <c r="L21" s="19">
        <v>13629</v>
      </c>
      <c r="M21" s="17">
        <f t="shared" si="2"/>
        <v>4.6811945117029863</v>
      </c>
      <c r="N21" s="17"/>
      <c r="O21" s="20">
        <f t="shared" si="3"/>
        <v>90.289929178397898</v>
      </c>
      <c r="P21" s="20">
        <f t="shared" si="4"/>
        <v>85.348190425830794</v>
      </c>
      <c r="Q21" s="17">
        <f t="shared" si="5"/>
        <v>5.7900920077052715</v>
      </c>
      <c r="R21" s="17"/>
      <c r="S21" s="20">
        <f t="shared" si="6"/>
        <v>1081.2514880484782</v>
      </c>
      <c r="T21" s="20">
        <f t="shared" si="7"/>
        <v>1087.3268031416724</v>
      </c>
      <c r="U21" s="17">
        <f t="shared" si="8"/>
        <v>-0.55873864928560679</v>
      </c>
      <c r="V21"/>
      <c r="W21"/>
      <c r="X21"/>
      <c r="Y21"/>
    </row>
    <row r="22" spans="1:25" ht="17.45" customHeight="1" x14ac:dyDescent="0.2">
      <c r="A22" s="14" t="s">
        <v>5</v>
      </c>
      <c r="B22" s="14"/>
      <c r="C22" s="15">
        <v>19403645.17999972</v>
      </c>
      <c r="D22" s="16">
        <v>15708524.699985882</v>
      </c>
      <c r="E22" s="17">
        <f t="shared" si="0"/>
        <v>23.523026831521353</v>
      </c>
      <c r="F22" s="17"/>
      <c r="G22" s="18">
        <v>179243</v>
      </c>
      <c r="H22" s="18">
        <v>144932</v>
      </c>
      <c r="I22" s="17">
        <f t="shared" si="1"/>
        <v>23.673860845085969</v>
      </c>
      <c r="J22" s="17"/>
      <c r="K22" s="19">
        <v>51022</v>
      </c>
      <c r="L22" s="19">
        <v>43826</v>
      </c>
      <c r="M22" s="17">
        <f t="shared" si="2"/>
        <v>16.419477022771868</v>
      </c>
      <c r="N22" s="17"/>
      <c r="O22" s="20">
        <f t="shared" si="3"/>
        <v>108.25329401984858</v>
      </c>
      <c r="P22" s="20">
        <f t="shared" si="4"/>
        <v>108.38548215705215</v>
      </c>
      <c r="Q22" s="17">
        <f t="shared" si="5"/>
        <v>-0.12196111007932588</v>
      </c>
      <c r="R22" s="17"/>
      <c r="S22" s="20">
        <f t="shared" si="6"/>
        <v>380.29958018109289</v>
      </c>
      <c r="T22" s="20">
        <f t="shared" si="7"/>
        <v>358.42935015711868</v>
      </c>
      <c r="U22" s="17">
        <f t="shared" si="8"/>
        <v>6.1016850362246648</v>
      </c>
      <c r="V22"/>
      <c r="W22"/>
      <c r="X22"/>
      <c r="Y22"/>
    </row>
    <row r="23" spans="1:25" ht="17.45" customHeight="1" x14ac:dyDescent="0.2">
      <c r="A23" s="14" t="s">
        <v>6</v>
      </c>
      <c r="B23" s="14"/>
      <c r="C23" s="27">
        <v>1035091.7399999986</v>
      </c>
      <c r="D23" s="28">
        <v>853780.10999998753</v>
      </c>
      <c r="E23" s="17">
        <f t="shared" si="0"/>
        <v>21.236338007454133</v>
      </c>
      <c r="F23" s="17"/>
      <c r="G23" s="29">
        <v>15793</v>
      </c>
      <c r="H23" s="29">
        <v>9916</v>
      </c>
      <c r="I23" s="17">
        <f t="shared" si="1"/>
        <v>59.267849939491732</v>
      </c>
      <c r="J23" s="17"/>
      <c r="K23" s="30">
        <v>2031</v>
      </c>
      <c r="L23" s="30">
        <v>2135</v>
      </c>
      <c r="M23" s="17">
        <f t="shared" si="2"/>
        <v>-4.8711943793911008</v>
      </c>
      <c r="N23" s="17"/>
      <c r="O23" s="20">
        <f t="shared" si="3"/>
        <v>65.541172671436627</v>
      </c>
      <c r="P23" s="20">
        <f t="shared" si="4"/>
        <v>86.10126159741705</v>
      </c>
      <c r="Q23" s="17">
        <f t="shared" si="5"/>
        <v>-23.878963611605435</v>
      </c>
      <c r="R23" s="17"/>
      <c r="S23" s="20">
        <f t="shared" si="6"/>
        <v>509.64635155095942</v>
      </c>
      <c r="T23" s="20">
        <f t="shared" si="7"/>
        <v>399.89700702575527</v>
      </c>
      <c r="U23" s="17">
        <f t="shared" si="8"/>
        <v>27.444402582922002</v>
      </c>
      <c r="V23"/>
      <c r="W23"/>
      <c r="X23"/>
      <c r="Y23"/>
    </row>
    <row r="24" spans="1:25" ht="17.45" customHeight="1" x14ac:dyDescent="0.2">
      <c r="A24" s="14" t="s">
        <v>40</v>
      </c>
      <c r="B24" s="14"/>
      <c r="C24" s="15">
        <v>108372092.84966071</v>
      </c>
      <c r="D24" s="16">
        <v>97465752.350282148</v>
      </c>
      <c r="E24" s="17">
        <f t="shared" si="0"/>
        <v>11.189920804368562</v>
      </c>
      <c r="F24" s="17"/>
      <c r="G24" s="18">
        <v>1117382</v>
      </c>
      <c r="H24" s="18">
        <v>1008292</v>
      </c>
      <c r="I24" s="17">
        <f t="shared" si="1"/>
        <v>10.81928647653656</v>
      </c>
      <c r="J24" s="17"/>
      <c r="K24" s="19">
        <v>191796</v>
      </c>
      <c r="L24" s="19">
        <v>180657</v>
      </c>
      <c r="M24" s="17">
        <f t="shared" si="2"/>
        <v>6.1658280609110081</v>
      </c>
      <c r="N24" s="17"/>
      <c r="O24" s="20">
        <f t="shared" si="3"/>
        <v>96.987505481259504</v>
      </c>
      <c r="P24" s="20">
        <f t="shared" si="4"/>
        <v>96.664212698585473</v>
      </c>
      <c r="Q24" s="17">
        <f t="shared" si="5"/>
        <v>0.33444929995148215</v>
      </c>
      <c r="R24" s="17"/>
      <c r="S24" s="20">
        <f t="shared" si="6"/>
        <v>565.03833682485924</v>
      </c>
      <c r="T24" s="20">
        <f t="shared" si="7"/>
        <v>539.50720066358986</v>
      </c>
      <c r="U24" s="17">
        <f t="shared" si="8"/>
        <v>4.7323068403658519</v>
      </c>
      <c r="V24"/>
      <c r="W24"/>
      <c r="X24"/>
      <c r="Y24"/>
    </row>
    <row r="25" spans="1:25" ht="17.45" customHeight="1" x14ac:dyDescent="0.2">
      <c r="A25" s="14" t="s">
        <v>21</v>
      </c>
      <c r="B25" s="14"/>
      <c r="C25" s="15">
        <v>132186190.39908704</v>
      </c>
      <c r="D25" s="16">
        <v>124492543.29010943</v>
      </c>
      <c r="E25" s="17">
        <f t="shared" si="0"/>
        <v>6.1800063727904044</v>
      </c>
      <c r="F25" s="17"/>
      <c r="G25" s="18">
        <v>2184343</v>
      </c>
      <c r="H25" s="18">
        <v>1986479</v>
      </c>
      <c r="I25" s="17">
        <f t="shared" si="1"/>
        <v>9.960538218627029</v>
      </c>
      <c r="J25" s="17"/>
      <c r="K25" s="19">
        <v>281462</v>
      </c>
      <c r="L25" s="19">
        <v>271176</v>
      </c>
      <c r="M25" s="17">
        <f t="shared" si="2"/>
        <v>3.7931085346785851</v>
      </c>
      <c r="N25" s="17"/>
      <c r="O25" s="20">
        <f t="shared" si="3"/>
        <v>60.515308447019102</v>
      </c>
      <c r="P25" s="20">
        <f t="shared" si="4"/>
        <v>62.669951854567515</v>
      </c>
      <c r="Q25" s="17">
        <f t="shared" si="5"/>
        <v>-3.4380805215049453</v>
      </c>
      <c r="R25" s="17"/>
      <c r="S25" s="20">
        <f t="shared" si="6"/>
        <v>469.64133843675893</v>
      </c>
      <c r="T25" s="20">
        <f t="shared" si="7"/>
        <v>459.08392811351086</v>
      </c>
      <c r="U25" s="17">
        <f t="shared" si="8"/>
        <v>2.2996689007674624</v>
      </c>
      <c r="V25"/>
      <c r="W25"/>
      <c r="X25"/>
      <c r="Y25"/>
    </row>
    <row r="26" spans="1:25" ht="17.45" customHeight="1" x14ac:dyDescent="0.2">
      <c r="A26" s="14" t="s">
        <v>7</v>
      </c>
      <c r="B26" s="14"/>
      <c r="C26" s="15">
        <v>78764545.969865322</v>
      </c>
      <c r="D26" s="16">
        <v>72015896.749909833</v>
      </c>
      <c r="E26" s="17">
        <f t="shared" si="0"/>
        <v>9.3710548983255393</v>
      </c>
      <c r="F26" s="17"/>
      <c r="G26" s="18">
        <v>450511</v>
      </c>
      <c r="H26" s="18">
        <v>419252</v>
      </c>
      <c r="I26" s="17">
        <f t="shared" si="1"/>
        <v>7.4558976462843347</v>
      </c>
      <c r="J26" s="17"/>
      <c r="K26" s="19">
        <v>141791</v>
      </c>
      <c r="L26" s="19">
        <v>134616</v>
      </c>
      <c r="M26" s="17">
        <f t="shared" si="2"/>
        <v>5.3299756343971003</v>
      </c>
      <c r="N26" s="17"/>
      <c r="O26" s="20">
        <f t="shared" si="3"/>
        <v>174.83379089492891</v>
      </c>
      <c r="P26" s="20">
        <f t="shared" si="4"/>
        <v>171.77233918958009</v>
      </c>
      <c r="Q26" s="17">
        <f t="shared" si="5"/>
        <v>1.7822728151649498</v>
      </c>
      <c r="R26" s="17"/>
      <c r="S26" s="20">
        <f t="shared" si="6"/>
        <v>555.49749962878684</v>
      </c>
      <c r="T26" s="20">
        <f t="shared" si="7"/>
        <v>534.97278740944489</v>
      </c>
      <c r="U26" s="17">
        <f t="shared" si="8"/>
        <v>3.8365899541789643</v>
      </c>
      <c r="V26"/>
      <c r="W26"/>
      <c r="X26"/>
      <c r="Y26"/>
    </row>
    <row r="27" spans="1:25" ht="17.45" customHeight="1" x14ac:dyDescent="0.2">
      <c r="A27" s="14" t="s">
        <v>22</v>
      </c>
      <c r="B27" s="14"/>
      <c r="C27" s="15">
        <v>40604840.049952999</v>
      </c>
      <c r="D27" s="16">
        <v>36587832.860015646</v>
      </c>
      <c r="E27" s="17">
        <f t="shared" si="0"/>
        <v>10.979079316630603</v>
      </c>
      <c r="F27" s="17"/>
      <c r="G27" s="18">
        <v>529940</v>
      </c>
      <c r="H27" s="18">
        <v>482130</v>
      </c>
      <c r="I27" s="17">
        <f t="shared" si="1"/>
        <v>9.9164125858171026</v>
      </c>
      <c r="J27" s="17"/>
      <c r="K27" s="19">
        <v>99593</v>
      </c>
      <c r="L27" s="19">
        <v>91376</v>
      </c>
      <c r="M27" s="17">
        <f t="shared" si="2"/>
        <v>8.9925144458063393</v>
      </c>
      <c r="N27" s="17"/>
      <c r="O27" s="20">
        <f t="shared" si="3"/>
        <v>76.621579895748567</v>
      </c>
      <c r="P27" s="20">
        <f t="shared" si="4"/>
        <v>75.887899238826961</v>
      </c>
      <c r="Q27" s="17">
        <f t="shared" si="5"/>
        <v>0.96679531820038755</v>
      </c>
      <c r="R27" s="17"/>
      <c r="S27" s="20">
        <f t="shared" si="6"/>
        <v>407.70777112802102</v>
      </c>
      <c r="T27" s="20">
        <f t="shared" si="7"/>
        <v>400.40965745946033</v>
      </c>
      <c r="U27" s="17">
        <f t="shared" si="8"/>
        <v>1.8226617496855928</v>
      </c>
      <c r="V27"/>
      <c r="W27"/>
      <c r="X27"/>
      <c r="Y27"/>
    </row>
    <row r="28" spans="1:25" ht="17.45" customHeight="1" x14ac:dyDescent="0.2">
      <c r="A28" s="14" t="s">
        <v>14</v>
      </c>
      <c r="B28" s="14"/>
      <c r="C28" s="15">
        <v>9588007.250005383</v>
      </c>
      <c r="D28" s="16">
        <v>8667423.0100258254</v>
      </c>
      <c r="E28" s="17">
        <f t="shared" si="0"/>
        <v>10.621198929770646</v>
      </c>
      <c r="F28" s="17"/>
      <c r="G28" s="18">
        <v>389905</v>
      </c>
      <c r="H28" s="18">
        <v>360710</v>
      </c>
      <c r="I28" s="17">
        <f t="shared" si="1"/>
        <v>8.0937595298161948</v>
      </c>
      <c r="J28" s="17"/>
      <c r="K28" s="19">
        <v>351581</v>
      </c>
      <c r="L28" s="19">
        <v>324991</v>
      </c>
      <c r="M28" s="17">
        <f t="shared" si="2"/>
        <v>8.1817650334932353</v>
      </c>
      <c r="N28" s="17"/>
      <c r="O28" s="20">
        <f t="shared" si="3"/>
        <v>24.590623998167203</v>
      </c>
      <c r="P28" s="20">
        <f t="shared" si="4"/>
        <v>24.028784924248914</v>
      </c>
      <c r="Q28" s="17">
        <f t="shared" si="5"/>
        <v>2.3381917799401633</v>
      </c>
      <c r="R28" s="17"/>
      <c r="S28" s="20">
        <f t="shared" si="6"/>
        <v>27.27111888869246</v>
      </c>
      <c r="T28" s="20">
        <f t="shared" si="7"/>
        <v>26.66973242343888</v>
      </c>
      <c r="U28" s="17">
        <f t="shared" si="8"/>
        <v>2.2549400035414182</v>
      </c>
      <c r="V28"/>
      <c r="W28"/>
      <c r="X28"/>
      <c r="Y28"/>
    </row>
    <row r="29" spans="1:25" ht="17.45" customHeight="1" x14ac:dyDescent="0.2">
      <c r="A29" s="14" t="s">
        <v>8</v>
      </c>
      <c r="B29" s="14"/>
      <c r="C29" s="15">
        <v>84767914.050166786</v>
      </c>
      <c r="D29" s="16">
        <v>76504663.790027365</v>
      </c>
      <c r="E29" s="17">
        <f t="shared" si="0"/>
        <v>10.800975850071721</v>
      </c>
      <c r="F29" s="17"/>
      <c r="G29" s="18">
        <v>874794</v>
      </c>
      <c r="H29" s="18">
        <v>817544</v>
      </c>
      <c r="I29" s="17">
        <f t="shared" si="1"/>
        <v>7.0026812012564461</v>
      </c>
      <c r="J29" s="17"/>
      <c r="K29" s="19">
        <v>222847</v>
      </c>
      <c r="L29" s="19">
        <v>212438</v>
      </c>
      <c r="M29" s="17">
        <f t="shared" si="2"/>
        <v>4.8997825247837019</v>
      </c>
      <c r="N29" s="17"/>
      <c r="O29" s="20">
        <f t="shared" si="3"/>
        <v>96.900429186947761</v>
      </c>
      <c r="P29" s="20">
        <f t="shared" si="4"/>
        <v>93.578649944256654</v>
      </c>
      <c r="Q29" s="17">
        <f t="shared" si="5"/>
        <v>3.5497191343002275</v>
      </c>
      <c r="R29" s="17"/>
      <c r="S29" s="20">
        <f t="shared" si="6"/>
        <v>380.38615754381607</v>
      </c>
      <c r="T29" s="20">
        <f t="shared" si="7"/>
        <v>360.1270196011418</v>
      </c>
      <c r="U29" s="17">
        <f t="shared" si="8"/>
        <v>5.6255534408699059</v>
      </c>
      <c r="V29"/>
      <c r="W29"/>
      <c r="X29"/>
      <c r="Y29"/>
    </row>
    <row r="30" spans="1:25" ht="17.45" customHeight="1" x14ac:dyDescent="0.2">
      <c r="A30" s="14" t="s">
        <v>41</v>
      </c>
      <c r="B30" s="14"/>
      <c r="C30" s="15">
        <v>18217538.580002569</v>
      </c>
      <c r="D30" s="16">
        <v>15711987.9599999</v>
      </c>
      <c r="E30" s="17">
        <f t="shared" si="0"/>
        <v>15.946744781000227</v>
      </c>
      <c r="F30" s="17"/>
      <c r="G30" s="18">
        <v>202147</v>
      </c>
      <c r="H30" s="18">
        <v>176128</v>
      </c>
      <c r="I30" s="17">
        <f t="shared" si="1"/>
        <v>14.772778888081394</v>
      </c>
      <c r="J30" s="17"/>
      <c r="K30" s="19">
        <v>28303</v>
      </c>
      <c r="L30" s="19">
        <v>24612</v>
      </c>
      <c r="M30" s="17">
        <f t="shared" si="2"/>
        <v>14.996749553063546</v>
      </c>
      <c r="N30" s="17"/>
      <c r="O30" s="20">
        <f t="shared" si="3"/>
        <v>90.120251994848147</v>
      </c>
      <c r="P30" s="20">
        <f t="shared" si="4"/>
        <v>89.207780477833737</v>
      </c>
      <c r="Q30" s="17">
        <f t="shared" si="5"/>
        <v>1.0228609120491905</v>
      </c>
      <c r="R30" s="17"/>
      <c r="S30" s="20">
        <f t="shared" si="6"/>
        <v>643.66104582562161</v>
      </c>
      <c r="T30" s="20">
        <f t="shared" si="7"/>
        <v>638.38728912725094</v>
      </c>
      <c r="U30" s="17">
        <f t="shared" si="8"/>
        <v>0.82610615659038411</v>
      </c>
      <c r="V30"/>
      <c r="W30"/>
      <c r="X30"/>
      <c r="Y30"/>
    </row>
    <row r="31" spans="1:25" ht="17.45" customHeight="1" x14ac:dyDescent="0.2">
      <c r="A31" s="14" t="s">
        <v>9</v>
      </c>
      <c r="B31" s="14"/>
      <c r="C31" s="15">
        <v>29565791.380008578</v>
      </c>
      <c r="D31" s="16">
        <v>26148297.029984172</v>
      </c>
      <c r="E31" s="17">
        <f t="shared" si="0"/>
        <v>13.069663183440113</v>
      </c>
      <c r="F31" s="17"/>
      <c r="G31" s="18">
        <v>158542</v>
      </c>
      <c r="H31" s="18">
        <v>143343</v>
      </c>
      <c r="I31" s="17">
        <f t="shared" si="1"/>
        <v>10.603238386248369</v>
      </c>
      <c r="J31" s="17"/>
      <c r="K31" s="19">
        <v>55916</v>
      </c>
      <c r="L31" s="19">
        <v>52309</v>
      </c>
      <c r="M31" s="17">
        <f t="shared" si="2"/>
        <v>6.8955629050450202</v>
      </c>
      <c r="N31" s="17"/>
      <c r="O31" s="20">
        <f t="shared" si="3"/>
        <v>186.48554565987925</v>
      </c>
      <c r="P31" s="20">
        <f t="shared" si="4"/>
        <v>182.41767669146154</v>
      </c>
      <c r="Q31" s="17">
        <f t="shared" si="5"/>
        <v>2.2299752097479262</v>
      </c>
      <c r="R31" s="17"/>
      <c r="S31" s="20">
        <f t="shared" si="6"/>
        <v>528.75369089363653</v>
      </c>
      <c r="T31" s="20">
        <f t="shared" si="7"/>
        <v>499.88141677310159</v>
      </c>
      <c r="U31" s="17">
        <f t="shared" si="8"/>
        <v>5.7758246559583943</v>
      </c>
      <c r="V31"/>
      <c r="W31"/>
      <c r="X31"/>
      <c r="Y31"/>
    </row>
    <row r="32" spans="1:25" ht="17.45" customHeight="1" x14ac:dyDescent="0.2">
      <c r="A32" s="14" t="s">
        <v>10</v>
      </c>
      <c r="B32" s="14"/>
      <c r="C32" s="15">
        <v>161395567.71104586</v>
      </c>
      <c r="D32" s="16">
        <v>147099533.63996163</v>
      </c>
      <c r="E32" s="17">
        <f t="shared" si="0"/>
        <v>9.7186127768936146</v>
      </c>
      <c r="F32" s="17"/>
      <c r="G32" s="18">
        <v>3124293</v>
      </c>
      <c r="H32" s="18">
        <v>2907054</v>
      </c>
      <c r="I32" s="17">
        <f t="shared" si="1"/>
        <v>7.4728230022558924</v>
      </c>
      <c r="J32" s="17"/>
      <c r="K32" s="19">
        <v>119099</v>
      </c>
      <c r="L32" s="19">
        <v>114275</v>
      </c>
      <c r="M32" s="17">
        <f t="shared" si="2"/>
        <v>4.2213957558521118</v>
      </c>
      <c r="N32" s="17"/>
      <c r="O32" s="20">
        <f t="shared" si="3"/>
        <v>51.658268834275745</v>
      </c>
      <c r="P32" s="20">
        <f t="shared" si="4"/>
        <v>50.600894802766526</v>
      </c>
      <c r="Q32" s="17">
        <f t="shared" si="5"/>
        <v>2.0896350462391609</v>
      </c>
      <c r="R32" s="17"/>
      <c r="S32" s="20">
        <f t="shared" si="6"/>
        <v>1355.137891258918</v>
      </c>
      <c r="T32" s="20">
        <f t="shared" si="7"/>
        <v>1287.2415982495002</v>
      </c>
      <c r="U32" s="17">
        <f t="shared" si="8"/>
        <v>5.2745570918271243</v>
      </c>
      <c r="V32"/>
      <c r="W32"/>
      <c r="X32"/>
      <c r="Y32"/>
    </row>
    <row r="33" spans="1:25" ht="17.45" customHeight="1" x14ac:dyDescent="0.2">
      <c r="A33" s="14" t="s">
        <v>28</v>
      </c>
      <c r="B33" s="14"/>
      <c r="C33" s="15">
        <v>29796757.209991138</v>
      </c>
      <c r="D33" s="16">
        <v>26102650.850000981</v>
      </c>
      <c r="E33" s="17">
        <f t="shared" si="0"/>
        <v>14.152226841704158</v>
      </c>
      <c r="F33" s="17"/>
      <c r="G33" s="18">
        <v>857499</v>
      </c>
      <c r="H33" s="18">
        <v>784790</v>
      </c>
      <c r="I33" s="17">
        <f t="shared" si="1"/>
        <v>9.2647714675263444</v>
      </c>
      <c r="J33" s="17"/>
      <c r="K33" s="19">
        <v>74779</v>
      </c>
      <c r="L33" s="19">
        <v>65003</v>
      </c>
      <c r="M33" s="17">
        <f t="shared" si="2"/>
        <v>15.039305878190238</v>
      </c>
      <c r="N33" s="17"/>
      <c r="O33" s="20">
        <f t="shared" si="3"/>
        <v>34.748445432579089</v>
      </c>
      <c r="P33" s="20">
        <f t="shared" si="4"/>
        <v>33.260682284434026</v>
      </c>
      <c r="Q33" s="17">
        <f t="shared" si="5"/>
        <v>4.4730385727575275</v>
      </c>
      <c r="R33" s="17"/>
      <c r="S33" s="20">
        <f t="shared" si="6"/>
        <v>398.46423741947791</v>
      </c>
      <c r="T33" s="20">
        <f t="shared" si="7"/>
        <v>401.5607102749255</v>
      </c>
      <c r="U33" s="17">
        <f t="shared" si="8"/>
        <v>-0.77110951749428136</v>
      </c>
      <c r="V33"/>
      <c r="W33"/>
      <c r="X33"/>
      <c r="Y33"/>
    </row>
    <row r="34" spans="1:25" ht="17.45" customHeight="1" x14ac:dyDescent="0.2">
      <c r="A34" s="14" t="s">
        <v>27</v>
      </c>
      <c r="B34" s="14"/>
      <c r="C34" s="15">
        <v>1014663.3599999464</v>
      </c>
      <c r="D34" s="16">
        <v>842570.64999997488</v>
      </c>
      <c r="E34" s="17">
        <f t="shared" si="0"/>
        <v>20.424721653902459</v>
      </c>
      <c r="F34" s="17"/>
      <c r="G34" s="18">
        <v>7786</v>
      </c>
      <c r="H34" s="18">
        <v>6819</v>
      </c>
      <c r="I34" s="17">
        <f t="shared" si="1"/>
        <v>14.180964950872562</v>
      </c>
      <c r="J34" s="17"/>
      <c r="K34" s="19">
        <v>4447</v>
      </c>
      <c r="L34" s="19">
        <v>3908</v>
      </c>
      <c r="M34" s="17">
        <f t="shared" si="2"/>
        <v>13.79222108495394</v>
      </c>
      <c r="N34" s="17"/>
      <c r="O34" s="20">
        <f t="shared" si="3"/>
        <v>130.31895196505863</v>
      </c>
      <c r="P34" s="20">
        <f t="shared" si="4"/>
        <v>123.56220120251868</v>
      </c>
      <c r="Q34" s="17">
        <f t="shared" si="5"/>
        <v>5.4682991212382372</v>
      </c>
      <c r="R34" s="17"/>
      <c r="S34" s="20">
        <f t="shared" si="6"/>
        <v>228.16805936585257</v>
      </c>
      <c r="T34" s="20">
        <f t="shared" si="7"/>
        <v>215.6014969293692</v>
      </c>
      <c r="U34" s="17">
        <f t="shared" si="8"/>
        <v>5.8286063016529788</v>
      </c>
      <c r="V34"/>
      <c r="W34"/>
      <c r="X34"/>
      <c r="Y34"/>
    </row>
    <row r="35" spans="1:25" ht="17.45" customHeight="1" x14ac:dyDescent="0.2">
      <c r="A35" s="14" t="s">
        <v>31</v>
      </c>
      <c r="B35" s="14"/>
      <c r="C35" s="15">
        <v>5137550.6400001319</v>
      </c>
      <c r="D35" s="16">
        <v>4734771.9899997646</v>
      </c>
      <c r="E35" s="17">
        <f t="shared" si="0"/>
        <v>8.5068225217828779</v>
      </c>
      <c r="F35" s="17"/>
      <c r="G35" s="18">
        <v>29947</v>
      </c>
      <c r="H35" s="18">
        <v>27839</v>
      </c>
      <c r="I35" s="17">
        <f t="shared" si="1"/>
        <v>7.5721110672078735</v>
      </c>
      <c r="J35" s="17"/>
      <c r="K35" s="19">
        <v>5472</v>
      </c>
      <c r="L35" s="19">
        <v>4657</v>
      </c>
      <c r="M35" s="17">
        <f t="shared" si="2"/>
        <v>17.500536826283014</v>
      </c>
      <c r="N35" s="17"/>
      <c r="O35" s="20">
        <f t="shared" si="3"/>
        <v>171.55476809029724</v>
      </c>
      <c r="P35" s="20">
        <f t="shared" si="4"/>
        <v>170.07694205969196</v>
      </c>
      <c r="Q35" s="17">
        <f t="shared" si="5"/>
        <v>0.86891615800959821</v>
      </c>
      <c r="R35" s="17"/>
      <c r="S35" s="20">
        <f t="shared" si="6"/>
        <v>938.87986842107671</v>
      </c>
      <c r="T35" s="20">
        <f t="shared" si="7"/>
        <v>1016.7000193256956</v>
      </c>
      <c r="U35" s="17">
        <f t="shared" si="8"/>
        <v>-7.6541899700396838</v>
      </c>
      <c r="V35"/>
      <c r="W35"/>
      <c r="X35"/>
      <c r="Y35"/>
    </row>
    <row r="36" spans="1:25" s="24" customFormat="1" ht="17.45" customHeight="1" x14ac:dyDescent="0.2">
      <c r="A36" s="14" t="s">
        <v>11</v>
      </c>
      <c r="B36" s="14"/>
      <c r="C36" s="15">
        <v>31178206.349994346</v>
      </c>
      <c r="D36" s="15">
        <v>29972554.430011138</v>
      </c>
      <c r="E36" s="17">
        <f t="shared" si="0"/>
        <v>4.0225197448503236</v>
      </c>
      <c r="F36" s="17"/>
      <c r="G36" s="18">
        <v>240426</v>
      </c>
      <c r="H36" s="18">
        <v>234132</v>
      </c>
      <c r="I36" s="17">
        <f t="shared" si="1"/>
        <v>2.6882271539131772</v>
      </c>
      <c r="J36" s="17"/>
      <c r="K36" s="19">
        <v>85151</v>
      </c>
      <c r="L36" s="19">
        <v>80885</v>
      </c>
      <c r="M36" s="17">
        <f t="shared" si="2"/>
        <v>5.2741546640291768</v>
      </c>
      <c r="N36" s="17"/>
      <c r="O36" s="20">
        <f t="shared" si="3"/>
        <v>129.67901287711956</v>
      </c>
      <c r="P36" s="20">
        <f t="shared" si="4"/>
        <v>128.01562550190124</v>
      </c>
      <c r="Q36" s="17">
        <f t="shared" si="5"/>
        <v>1.2993627681752151</v>
      </c>
      <c r="R36" s="17"/>
      <c r="S36" s="20">
        <f t="shared" si="6"/>
        <v>366.15196944245338</v>
      </c>
      <c r="T36" s="20">
        <f t="shared" si="7"/>
        <v>370.55763652112427</v>
      </c>
      <c r="U36" s="17">
        <f t="shared" si="8"/>
        <v>-1.1889289666331664</v>
      </c>
    </row>
    <row r="37" spans="1:25" s="24" customFormat="1" ht="17.45" customHeight="1" thickBot="1" x14ac:dyDescent="0.25">
      <c r="A37" s="14" t="s">
        <v>29</v>
      </c>
      <c r="B37" s="14"/>
      <c r="C37" s="15">
        <v>7279927.2399998307</v>
      </c>
      <c r="D37" s="16">
        <v>6863603.8399990359</v>
      </c>
      <c r="E37" s="17">
        <f t="shared" si="0"/>
        <v>6.0656676828372031</v>
      </c>
      <c r="F37" s="17"/>
      <c r="G37" s="18">
        <v>36779</v>
      </c>
      <c r="H37" s="18">
        <v>39996</v>
      </c>
      <c r="I37" s="17">
        <f t="shared" si="1"/>
        <v>-8.0433043304330436</v>
      </c>
      <c r="J37" s="17"/>
      <c r="K37" s="19">
        <v>10678</v>
      </c>
      <c r="L37" s="19">
        <v>10367</v>
      </c>
      <c r="M37" s="17">
        <f t="shared" si="2"/>
        <v>2.9999035400790972</v>
      </c>
      <c r="N37" s="17"/>
      <c r="O37" s="20">
        <f t="shared" si="3"/>
        <v>197.93706299790182</v>
      </c>
      <c r="P37" s="20">
        <f t="shared" si="4"/>
        <v>171.60725672564845</v>
      </c>
      <c r="Q37" s="17">
        <f t="shared" si="5"/>
        <v>15.3430611121226</v>
      </c>
      <c r="R37" s="17"/>
      <c r="S37" s="20">
        <f t="shared" si="6"/>
        <v>681.76879940062099</v>
      </c>
      <c r="T37" s="20">
        <f t="shared" si="7"/>
        <v>662.06268351490655</v>
      </c>
      <c r="U37" s="17">
        <f t="shared" si="8"/>
        <v>2.9764728289916902</v>
      </c>
    </row>
    <row r="38" spans="1:25" s="1" customFormat="1" ht="17.45" customHeight="1" thickBot="1" x14ac:dyDescent="0.25">
      <c r="A38" s="31" t="s">
        <v>13</v>
      </c>
      <c r="B38" s="32"/>
      <c r="C38" s="33">
        <f>SUM(C7:C37)</f>
        <v>3047717052.4917502</v>
      </c>
      <c r="D38" s="33">
        <f>SUM(D7:D37)</f>
        <v>2791892354.6063619</v>
      </c>
      <c r="E38" s="34">
        <f t="shared" si="0"/>
        <v>9.1631289961198359</v>
      </c>
      <c r="F38" s="34"/>
      <c r="G38" s="35">
        <f>SUM(G7:G37)</f>
        <v>47686242</v>
      </c>
      <c r="H38" s="35">
        <f>SUM(H7:H37)</f>
        <v>44579600</v>
      </c>
      <c r="I38" s="34">
        <f t="shared" si="1"/>
        <v>6.968752523575807</v>
      </c>
      <c r="J38" s="34"/>
      <c r="K38" s="35">
        <v>3473164</v>
      </c>
      <c r="L38" s="35">
        <v>3352818</v>
      </c>
      <c r="M38" s="34">
        <f t="shared" si="2"/>
        <v>3.5893985298337103</v>
      </c>
      <c r="N38" s="34"/>
      <c r="O38" s="36">
        <f t="shared" si="3"/>
        <v>63.911873208456022</v>
      </c>
      <c r="P38" s="36">
        <f t="shared" si="4"/>
        <v>62.627128879719912</v>
      </c>
      <c r="Q38" s="34">
        <f t="shared" si="5"/>
        <v>2.051418213987676</v>
      </c>
      <c r="R38" s="34"/>
      <c r="S38" s="36">
        <f t="shared" si="6"/>
        <v>877.50450381604503</v>
      </c>
      <c r="T38" s="36">
        <f t="shared" si="7"/>
        <v>832.70024039669374</v>
      </c>
      <c r="U38" s="34">
        <f t="shared" si="8"/>
        <v>5.3805993136265684</v>
      </c>
    </row>
    <row r="39" spans="1:25" ht="17.45" customHeight="1" thickTop="1" x14ac:dyDescent="0.2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</row>
    <row r="40" spans="1:25" x14ac:dyDescent="0.2">
      <c r="A40" s="25" t="s">
        <v>47</v>
      </c>
    </row>
    <row r="41" spans="1:25" customFormat="1" x14ac:dyDescent="0.2">
      <c r="A41" s="25" t="s">
        <v>44</v>
      </c>
    </row>
    <row r="42" spans="1:25" customFormat="1" x14ac:dyDescent="0.2">
      <c r="A42" s="25" t="s">
        <v>45</v>
      </c>
    </row>
    <row r="43" spans="1:25" customFormat="1" x14ac:dyDescent="0.2">
      <c r="A43" s="37" t="s">
        <v>46</v>
      </c>
    </row>
    <row r="44" spans="1:25" customFormat="1" x14ac:dyDescent="0.2"/>
    <row r="45" spans="1:25" customFormat="1" x14ac:dyDescent="0.2"/>
    <row r="46" spans="1:25" customFormat="1" x14ac:dyDescent="0.2"/>
    <row r="47" spans="1:25" customFormat="1" x14ac:dyDescent="0.2"/>
    <row r="48" spans="1:2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1:10" customFormat="1" x14ac:dyDescent="0.2"/>
    <row r="130" spans="1:10" customFormat="1" x14ac:dyDescent="0.2"/>
    <row r="131" spans="1:10" customFormat="1" x14ac:dyDescent="0.2"/>
    <row r="132" spans="1:10" customFormat="1" x14ac:dyDescent="0.2"/>
    <row r="133" spans="1:10" customFormat="1" x14ac:dyDescent="0.2"/>
    <row r="134" spans="1:10" customFormat="1" x14ac:dyDescent="0.2"/>
    <row r="135" spans="1:10" customFormat="1" x14ac:dyDescent="0.2"/>
    <row r="136" spans="1:10" customFormat="1" x14ac:dyDescent="0.2"/>
    <row r="137" spans="1:10" customFormat="1" x14ac:dyDescent="0.2"/>
    <row r="138" spans="1:10" customFormat="1" x14ac:dyDescent="0.2"/>
    <row r="139" spans="1:10" customFormat="1" x14ac:dyDescent="0.2"/>
    <row r="140" spans="1:10" customFormat="1" x14ac:dyDescent="0.2"/>
    <row r="141" spans="1:10" x14ac:dyDescent="0.2">
      <c r="A141"/>
      <c r="B141"/>
      <c r="C141"/>
      <c r="D141"/>
      <c r="E141"/>
      <c r="F141"/>
      <c r="G141" s="8"/>
      <c r="H141" s="8"/>
      <c r="I141"/>
      <c r="J141"/>
    </row>
  </sheetData>
  <mergeCells count="8">
    <mergeCell ref="A1:U1"/>
    <mergeCell ref="A2:U2"/>
    <mergeCell ref="S5:U5"/>
    <mergeCell ref="A3:U3"/>
    <mergeCell ref="C5:E5"/>
    <mergeCell ref="G5:I5"/>
    <mergeCell ref="O5:Q5"/>
    <mergeCell ref="K5:M5"/>
  </mergeCells>
  <phoneticPr fontId="0" type="noConversion"/>
  <conditionalFormatting sqref="A7:A32 C11:D12 C10 D9 A35:A37 G19:H35 K19:L35">
    <cfRule type="expression" dxfId="17" priority="35" stopIfTrue="1">
      <formula>MOD(ROW(),2)=0</formula>
    </cfRule>
  </conditionalFormatting>
  <conditionalFormatting sqref="C19:D32 C8:D8 C9 D10 C35:D35">
    <cfRule type="expression" dxfId="16" priority="34" stopIfTrue="1">
      <formula>MOD(ROW(),2)=0</formula>
    </cfRule>
  </conditionalFormatting>
  <conditionalFormatting sqref="G8:H12">
    <cfRule type="expression" dxfId="15" priority="33" stopIfTrue="1">
      <formula>MOD(ROW(),2)=0</formula>
    </cfRule>
  </conditionalFormatting>
  <conditionalFormatting sqref="K8:L12">
    <cfRule type="expression" dxfId="14" priority="32" stopIfTrue="1">
      <formula>MOD(ROW(),2)=0</formula>
    </cfRule>
  </conditionalFormatting>
  <conditionalFormatting sqref="O7:Q38">
    <cfRule type="expression" dxfId="13" priority="31" stopIfTrue="1">
      <formula>MOD(ROW(),2)=0</formula>
    </cfRule>
  </conditionalFormatting>
  <conditionalFormatting sqref="C37:D37 C36">
    <cfRule type="expression" dxfId="12" priority="29" stopIfTrue="1">
      <formula>MOD(ROW(),2)=0</formula>
    </cfRule>
  </conditionalFormatting>
  <conditionalFormatting sqref="G36:H37">
    <cfRule type="expression" dxfId="11" priority="28" stopIfTrue="1">
      <formula>MOD(ROW(),2)=0</formula>
    </cfRule>
  </conditionalFormatting>
  <conditionalFormatting sqref="K36:L37">
    <cfRule type="expression" dxfId="10" priority="27" stopIfTrue="1">
      <formula>MOD(ROW(),2)=0</formula>
    </cfRule>
  </conditionalFormatting>
  <conditionalFormatting sqref="C13:D18 G13:H18 K13:L18">
    <cfRule type="expression" dxfId="9" priority="24" stopIfTrue="1">
      <formula>MOD(ROW(),2)=0</formula>
    </cfRule>
  </conditionalFormatting>
  <conditionalFormatting sqref="S7:T38">
    <cfRule type="expression" dxfId="8" priority="12" stopIfTrue="1">
      <formula>MOD(ROW(),2)=0</formula>
    </cfRule>
  </conditionalFormatting>
  <conditionalFormatting sqref="I7:I38">
    <cfRule type="expression" dxfId="7" priority="11" stopIfTrue="1">
      <formula>MOD(ROW(),2)=0</formula>
    </cfRule>
  </conditionalFormatting>
  <conditionalFormatting sqref="E7:E38">
    <cfRule type="expression" dxfId="6" priority="10" stopIfTrue="1">
      <formula>MOD(ROW(),2)=0</formula>
    </cfRule>
  </conditionalFormatting>
  <conditionalFormatting sqref="A33:A34 C33:C34">
    <cfRule type="expression" dxfId="5" priority="9" stopIfTrue="1">
      <formula>MOD(ROW(),2)=0</formula>
    </cfRule>
  </conditionalFormatting>
  <conditionalFormatting sqref="D34">
    <cfRule type="expression" dxfId="4" priority="8" stopIfTrue="1">
      <formula>MOD(ROW(),2)=0</formula>
    </cfRule>
  </conditionalFormatting>
  <conditionalFormatting sqref="D33">
    <cfRule type="expression" dxfId="3" priority="7" stopIfTrue="1">
      <formula>MOD(ROW(),2)=0</formula>
    </cfRule>
  </conditionalFormatting>
  <conditionalFormatting sqref="D36">
    <cfRule type="expression" dxfId="2" priority="6" stopIfTrue="1">
      <formula>MOD(ROW(),2)=0</formula>
    </cfRule>
  </conditionalFormatting>
  <conditionalFormatting sqref="M7:M38">
    <cfRule type="expression" dxfId="1" priority="2" stopIfTrue="1">
      <formula>MOD(ROW(),2)=0</formula>
    </cfRule>
  </conditionalFormatting>
  <conditionalFormatting sqref="U7:U38">
    <cfRule type="expression" dxfId="0" priority="1" stopIfTrue="1">
      <formula>MOD(ROW(),2)=0</formula>
    </cfRule>
  </conditionalFormatting>
  <pageMargins left="0.25" right="0.25" top="0.75" bottom="0.75" header="0.5" footer="0.5"/>
  <pageSetup scale="63" orientation="landscape" horizontalDpi="4294967292" verticalDpi="300" r:id="rId1"/>
  <headerFooter alignWithMargins="0">
    <oddFooter xml:space="preserve">&amp;R&amp;"Arial,Italic"&amp;8Prepared by: Health Analytics Branch, Alberta Health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B5FA944B37F41936AFCE5E77ACF25" ma:contentTypeVersion="0" ma:contentTypeDescription="Create a new document." ma:contentTypeScope="" ma:versionID="291f7bdef21947fff5f11d3a129be6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279BA-D13F-401F-B570-656717C474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820A0C-EBC8-4714-B6BE-42EBC54E17DB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4CB18D-EF71-4B99-8F46-4752DCB48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2014-2015 &amp; 2013-2014</vt:lpstr>
      <vt:lpstr>'2014-2015 &amp; 2013-2014'!Print_Area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Onyschuk</dc:creator>
  <cp:lastModifiedBy>david.onyschuk</cp:lastModifiedBy>
  <cp:lastPrinted>2016-03-24T20:43:03Z</cp:lastPrinted>
  <dcterms:created xsi:type="dcterms:W3CDTF">1999-08-20T14:43:35Z</dcterms:created>
  <dcterms:modified xsi:type="dcterms:W3CDTF">2016-04-11T20:54:58Z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0x010100C64B5FA944B37F41936AFCE5E77ACF25</vt:lpwstr>
  </property>
</Properties>
</file>