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8025" windowHeight="6975"/>
  </bookViews>
  <sheets>
    <sheet name="2013-2014 &amp; 2012-2013" sheetId="3" r:id="rId1"/>
  </sheets>
  <definedNames>
    <definedName name="_xlnm.Print_Area" localSheetId="0">'2013-2014 &amp; 2012-2013'!$A$1:$U$43</definedName>
  </definedNames>
  <calcPr calcId="145621"/>
</workbook>
</file>

<file path=xl/calcChain.xml><?xml version="1.0" encoding="utf-8"?>
<calcChain xmlns="http://schemas.openxmlformats.org/spreadsheetml/2006/main">
  <c r="U8" i="3" l="1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7" i="3"/>
  <c r="S8" i="3"/>
  <c r="T8" i="3"/>
  <c r="S9" i="3"/>
  <c r="T9" i="3"/>
  <c r="S10" i="3"/>
  <c r="T10" i="3"/>
  <c r="S11" i="3"/>
  <c r="T11" i="3"/>
  <c r="S12" i="3"/>
  <c r="T12" i="3"/>
  <c r="S13" i="3"/>
  <c r="T13" i="3"/>
  <c r="S14" i="3"/>
  <c r="T14" i="3"/>
  <c r="S15" i="3"/>
  <c r="T15" i="3"/>
  <c r="S16" i="3"/>
  <c r="T16" i="3"/>
  <c r="S17" i="3"/>
  <c r="T17" i="3"/>
  <c r="S18" i="3"/>
  <c r="T18" i="3"/>
  <c r="S19" i="3"/>
  <c r="T19" i="3"/>
  <c r="S20" i="3"/>
  <c r="T20" i="3"/>
  <c r="S21" i="3"/>
  <c r="T21" i="3"/>
  <c r="S22" i="3"/>
  <c r="T22" i="3"/>
  <c r="S23" i="3"/>
  <c r="T23" i="3"/>
  <c r="S24" i="3"/>
  <c r="T24" i="3"/>
  <c r="S25" i="3"/>
  <c r="T25" i="3"/>
  <c r="S26" i="3"/>
  <c r="T26" i="3"/>
  <c r="S27" i="3"/>
  <c r="T27" i="3"/>
  <c r="S28" i="3"/>
  <c r="T28" i="3"/>
  <c r="S29" i="3"/>
  <c r="T29" i="3"/>
  <c r="S30" i="3"/>
  <c r="T30" i="3"/>
  <c r="S31" i="3"/>
  <c r="T31" i="3"/>
  <c r="S32" i="3"/>
  <c r="T32" i="3"/>
  <c r="S33" i="3"/>
  <c r="T33" i="3"/>
  <c r="S34" i="3"/>
  <c r="T34" i="3"/>
  <c r="S35" i="3"/>
  <c r="T35" i="3"/>
  <c r="S36" i="3"/>
  <c r="T36" i="3"/>
  <c r="S37" i="3"/>
  <c r="T37" i="3"/>
  <c r="S38" i="3"/>
  <c r="T38" i="3"/>
  <c r="O8" i="3"/>
  <c r="Q8" i="3" s="1"/>
  <c r="P8" i="3"/>
  <c r="O9" i="3"/>
  <c r="P9" i="3"/>
  <c r="Q9" i="3"/>
  <c r="O10" i="3"/>
  <c r="P10" i="3"/>
  <c r="Q10" i="3"/>
  <c r="O11" i="3"/>
  <c r="Q11" i="3" s="1"/>
  <c r="P11" i="3"/>
  <c r="O12" i="3"/>
  <c r="Q12" i="3" s="1"/>
  <c r="P12" i="3"/>
  <c r="O13" i="3"/>
  <c r="P13" i="3"/>
  <c r="Q13" i="3"/>
  <c r="O14" i="3"/>
  <c r="P14" i="3"/>
  <c r="Q14" i="3"/>
  <c r="O15" i="3"/>
  <c r="Q15" i="3" s="1"/>
  <c r="P15" i="3"/>
  <c r="O16" i="3"/>
  <c r="Q16" i="3" s="1"/>
  <c r="P16" i="3"/>
  <c r="O17" i="3"/>
  <c r="P17" i="3"/>
  <c r="Q17" i="3"/>
  <c r="O18" i="3"/>
  <c r="P18" i="3"/>
  <c r="Q18" i="3"/>
  <c r="O19" i="3"/>
  <c r="Q19" i="3" s="1"/>
  <c r="P19" i="3"/>
  <c r="O20" i="3"/>
  <c r="Q20" i="3" s="1"/>
  <c r="P20" i="3"/>
  <c r="O21" i="3"/>
  <c r="P21" i="3"/>
  <c r="Q21" i="3"/>
  <c r="O22" i="3"/>
  <c r="P22" i="3"/>
  <c r="Q22" i="3"/>
  <c r="O23" i="3"/>
  <c r="Q23" i="3" s="1"/>
  <c r="P23" i="3"/>
  <c r="O24" i="3"/>
  <c r="Q24" i="3" s="1"/>
  <c r="P24" i="3"/>
  <c r="O25" i="3"/>
  <c r="P25" i="3"/>
  <c r="Q25" i="3"/>
  <c r="O26" i="3"/>
  <c r="P26" i="3"/>
  <c r="Q26" i="3"/>
  <c r="O27" i="3"/>
  <c r="Q27" i="3" s="1"/>
  <c r="P27" i="3"/>
  <c r="O28" i="3"/>
  <c r="Q28" i="3" s="1"/>
  <c r="P28" i="3"/>
  <c r="O29" i="3"/>
  <c r="P29" i="3"/>
  <c r="Q29" i="3"/>
  <c r="O30" i="3"/>
  <c r="P30" i="3"/>
  <c r="Q30" i="3"/>
  <c r="O31" i="3"/>
  <c r="Q31" i="3" s="1"/>
  <c r="P31" i="3"/>
  <c r="O32" i="3"/>
  <c r="Q32" i="3" s="1"/>
  <c r="P32" i="3"/>
  <c r="O33" i="3"/>
  <c r="P33" i="3"/>
  <c r="Q33" i="3"/>
  <c r="O34" i="3"/>
  <c r="P34" i="3"/>
  <c r="Q34" i="3"/>
  <c r="O35" i="3"/>
  <c r="Q35" i="3" s="1"/>
  <c r="P35" i="3"/>
  <c r="O36" i="3"/>
  <c r="Q36" i="3" s="1"/>
  <c r="P36" i="3"/>
  <c r="O37" i="3"/>
  <c r="P37" i="3"/>
  <c r="Q37" i="3"/>
  <c r="O38" i="3"/>
  <c r="P38" i="3"/>
  <c r="Q38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T7" i="3" l="1"/>
  <c r="S7" i="3"/>
  <c r="P7" i="3"/>
  <c r="Q7" i="3" s="1"/>
  <c r="O7" i="3"/>
  <c r="M7" i="3"/>
  <c r="I7" i="3"/>
  <c r="E7" i="3"/>
  <c r="G38" i="3"/>
  <c r="C38" i="3"/>
</calcChain>
</file>

<file path=xl/sharedStrings.xml><?xml version="1.0" encoding="utf-8"?>
<sst xmlns="http://schemas.openxmlformats.org/spreadsheetml/2006/main" count="61" uniqueCount="49">
  <si>
    <t>Anaesthesia</t>
  </si>
  <si>
    <t>Dermatology</t>
  </si>
  <si>
    <t>Emergency Medicine</t>
  </si>
  <si>
    <t>General Practice</t>
  </si>
  <si>
    <t>General Surgery</t>
  </si>
  <si>
    <t>Internal Medicine</t>
  </si>
  <si>
    <t>Neurology</t>
  </si>
  <si>
    <t>Neurosurgery</t>
  </si>
  <si>
    <t>Obstetrics - Gynecology</t>
  </si>
  <si>
    <t>Orthopaedic Surgery</t>
  </si>
  <si>
    <t>Pediatrics</t>
  </si>
  <si>
    <t>Plastic Surgery</t>
  </si>
  <si>
    <t>Psychiatry</t>
  </si>
  <si>
    <t>Urology</t>
  </si>
  <si>
    <t>% Change</t>
  </si>
  <si>
    <t>Total</t>
  </si>
  <si>
    <t>Pathology</t>
  </si>
  <si>
    <t xml:space="preserve">Specialty </t>
  </si>
  <si>
    <t xml:space="preserve">Services </t>
  </si>
  <si>
    <t>Average Cost per Service</t>
  </si>
  <si>
    <t>Payments</t>
  </si>
  <si>
    <t>Cardiovascular and Thoracic Surgery</t>
  </si>
  <si>
    <t>Diagnostic Radiology</t>
  </si>
  <si>
    <t>Ophthalmology</t>
  </si>
  <si>
    <t>Otolaryngology</t>
  </si>
  <si>
    <t>Patients</t>
  </si>
  <si>
    <t>Cardiology</t>
  </si>
  <si>
    <t>Critical Care</t>
  </si>
  <si>
    <t>Endocrinology</t>
  </si>
  <si>
    <t>Gastroenterology</t>
  </si>
  <si>
    <t>Nephrology</t>
  </si>
  <si>
    <t>Rheumatology</t>
  </si>
  <si>
    <t>Respiratory Medicine</t>
  </si>
  <si>
    <t>Vascular Surgery</t>
  </si>
  <si>
    <t>Average Cost per Patient</t>
  </si>
  <si>
    <t>`</t>
  </si>
  <si>
    <t>Thoracic Surgery</t>
  </si>
  <si>
    <t>Infectious Diseases</t>
  </si>
  <si>
    <t>Physical  Medicine &amp; Rehabilitation</t>
  </si>
  <si>
    <t>Generalist Mental Health</t>
  </si>
  <si>
    <t xml:space="preserve">2012/2013 </t>
  </si>
  <si>
    <t>2013/2014</t>
  </si>
  <si>
    <t>Date of Service:  April 1, 2013  to March 31, 2014 and April 1, 2012  to March 31, 2013</t>
  </si>
  <si>
    <t>Date of Payment: April 1, 2013 to September 30, 2014  and April 1, 2012 to September 30, 2013</t>
  </si>
  <si>
    <t>Payments, Services, Patients and Average Cost per Service and Patient</t>
  </si>
  <si>
    <t xml:space="preserve">Notes: </t>
  </si>
  <si>
    <t xml:space="preserve">             Data were extracted based on the service event fiscal year allowing a 180 day lag for payment.</t>
  </si>
  <si>
    <t xml:space="preserve">             Discrete count of patients is the actual number of people who received an insured service; not the number of times a patient accessed health services.</t>
  </si>
  <si>
    <t>Source: Alberta Health Care Insurance Plan Physician Claims Data, Alberta Health.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</si>
</sst>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_-;\-* #,##0_-;_-* &quot;-&quot;??_-;_-@_-"/>
    <numFmt numFmtId="167" formatCode="&quot;$&quot;#,##0"/>
  </numFmts>
  <fonts count="13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165" fontId="6" fillId="0" borderId="0" xfId="1" applyNumberFormat="1" applyFont="1"/>
    <xf numFmtId="0" fontId="0" fillId="0" borderId="0" xfId="0" applyAlignment="1"/>
    <xf numFmtId="0" fontId="1" fillId="0" borderId="0" xfId="0" applyFont="1"/>
    <xf numFmtId="0" fontId="1" fillId="2" borderId="0" xfId="0" applyFont="1" applyFill="1" applyBorder="1" applyAlignment="1"/>
    <xf numFmtId="165" fontId="1" fillId="0" borderId="0" xfId="1" applyNumberFormat="1" applyFont="1"/>
    <xf numFmtId="165" fontId="1" fillId="0" borderId="0" xfId="1" applyNumberFormat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/>
    <xf numFmtId="165" fontId="3" fillId="0" borderId="0" xfId="1" applyNumberFormat="1" applyFont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167" fontId="7" fillId="0" borderId="0" xfId="0" applyNumberFormat="1" applyFont="1" applyBorder="1"/>
    <xf numFmtId="167" fontId="7" fillId="0" borderId="0" xfId="1" applyNumberFormat="1" applyFont="1" applyBorder="1"/>
    <xf numFmtId="164" fontId="8" fillId="0" borderId="0" xfId="1" applyNumberFormat="1" applyFont="1" applyFill="1" applyBorder="1" applyAlignment="1">
      <alignment horizontal="right"/>
    </xf>
    <xf numFmtId="166" fontId="7" fillId="0" borderId="0" xfId="1" applyNumberFormat="1" applyFont="1" applyBorder="1"/>
    <xf numFmtId="3" fontId="7" fillId="0" borderId="0" xfId="0" applyNumberFormat="1" applyFont="1" applyBorder="1"/>
    <xf numFmtId="7" fontId="7" fillId="0" borderId="0" xfId="1" applyNumberFormat="1" applyFont="1" applyFill="1" applyBorder="1" applyAlignment="1">
      <alignment horizontal="right"/>
    </xf>
    <xf numFmtId="165" fontId="4" fillId="2" borderId="2" xfId="1" quotePrefix="1" applyNumberFormat="1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left"/>
    </xf>
    <xf numFmtId="0" fontId="10" fillId="0" borderId="0" xfId="0" applyFont="1"/>
    <xf numFmtId="0" fontId="11" fillId="0" borderId="0" xfId="0" applyFont="1"/>
    <xf numFmtId="3" fontId="7" fillId="4" borderId="0" xfId="0" applyNumberFormat="1" applyFont="1" applyFill="1" applyBorder="1"/>
    <xf numFmtId="167" fontId="7" fillId="0" borderId="0" xfId="0" applyNumberFormat="1" applyFont="1" applyFill="1" applyBorder="1"/>
    <xf numFmtId="167" fontId="7" fillId="0" borderId="0" xfId="1" applyNumberFormat="1" applyFont="1" applyFill="1" applyBorder="1"/>
    <xf numFmtId="166" fontId="7" fillId="0" borderId="0" xfId="1" applyNumberFormat="1" applyFont="1" applyFill="1" applyBorder="1"/>
    <xf numFmtId="3" fontId="7" fillId="0" borderId="0" xfId="0" applyNumberFormat="1" applyFont="1" applyFill="1" applyBorder="1"/>
    <xf numFmtId="0" fontId="8" fillId="4" borderId="3" xfId="0" applyFont="1" applyFill="1" applyBorder="1"/>
    <xf numFmtId="0" fontId="8" fillId="0" borderId="3" xfId="0" applyFont="1" applyBorder="1"/>
    <xf numFmtId="167" fontId="8" fillId="4" borderId="3" xfId="1" applyNumberFormat="1" applyFont="1" applyFill="1" applyBorder="1"/>
    <xf numFmtId="164" fontId="8" fillId="0" borderId="3" xfId="1" applyNumberFormat="1" applyFont="1" applyFill="1" applyBorder="1" applyAlignment="1">
      <alignment horizontal="right"/>
    </xf>
    <xf numFmtId="165" fontId="8" fillId="4" borderId="3" xfId="1" applyNumberFormat="1" applyFont="1" applyFill="1" applyBorder="1"/>
    <xf numFmtId="7" fontId="8" fillId="0" borderId="3" xfId="1" applyNumberFormat="1" applyFont="1" applyFill="1" applyBorder="1" applyAlignment="1">
      <alignment horizontal="right"/>
    </xf>
    <xf numFmtId="0" fontId="12" fillId="0" borderId="0" xfId="0" applyFont="1"/>
    <xf numFmtId="0" fontId="9" fillId="3" borderId="0" xfId="0" applyFont="1" applyFill="1" applyAlignment="1">
      <alignment horizontal="center"/>
    </xf>
    <xf numFmtId="165" fontId="3" fillId="0" borderId="1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18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1"/>
  <sheetViews>
    <sheetView tabSelected="1" topLeftCell="A36" zoomScaleNormal="100" workbookViewId="0">
      <selection activeCell="A41" sqref="A41"/>
    </sheetView>
  </sheetViews>
  <sheetFormatPr defaultRowHeight="12.75" x14ac:dyDescent="0.2"/>
  <cols>
    <col min="1" max="1" width="32" style="6" customWidth="1"/>
    <col min="2" max="2" width="1.7109375" style="6" customWidth="1"/>
    <col min="3" max="3" width="14" style="8" customWidth="1"/>
    <col min="4" max="4" width="13.85546875" style="8" bestFit="1" customWidth="1"/>
    <col min="5" max="5" width="11.140625" style="8" bestFit="1" customWidth="1"/>
    <col min="6" max="6" width="1.7109375" style="8" customWidth="1"/>
    <col min="7" max="7" width="14" style="8" customWidth="1"/>
    <col min="8" max="8" width="11.28515625" style="8" customWidth="1"/>
    <col min="9" max="9" width="9.5703125" style="8" bestFit="1" customWidth="1"/>
    <col min="10" max="10" width="1.7109375" style="8" customWidth="1"/>
    <col min="11" max="11" width="11.85546875" style="8" customWidth="1"/>
    <col min="12" max="12" width="12.28515625" style="8" customWidth="1"/>
    <col min="13" max="13" width="9.5703125" style="8" bestFit="1" customWidth="1"/>
    <col min="14" max="14" width="1.7109375" style="8" customWidth="1"/>
    <col min="15" max="15" width="12" style="8" customWidth="1"/>
    <col min="16" max="16" width="10.7109375" style="8" customWidth="1"/>
    <col min="17" max="17" width="9.5703125" style="8" bestFit="1" customWidth="1"/>
    <col min="18" max="18" width="1.7109375" style="8" customWidth="1"/>
    <col min="19" max="19" width="11.42578125" style="6" bestFit="1" customWidth="1"/>
    <col min="20" max="20" width="10.7109375" style="6" bestFit="1" customWidth="1"/>
    <col min="21" max="21" width="9.5703125" style="6" bestFit="1" customWidth="1"/>
    <col min="22" max="16384" width="9.140625" style="6"/>
  </cols>
  <sheetData>
    <row r="1" spans="1:35" s="2" customFormat="1" ht="15" x14ac:dyDescent="0.25">
      <c r="A1" s="39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5"/>
      <c r="W1" s="5"/>
      <c r="X1" s="5"/>
    </row>
    <row r="2" spans="1:35" s="2" customFormat="1" ht="15" x14ac:dyDescent="0.25">
      <c r="A2" s="39" t="s">
        <v>42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"/>
      <c r="W2" s="5"/>
      <c r="X2" s="5"/>
    </row>
    <row r="3" spans="1:35" s="2" customFormat="1" ht="15" x14ac:dyDescent="0.25">
      <c r="A3" s="39" t="s">
        <v>43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5"/>
      <c r="W3" s="5"/>
      <c r="X3" s="5"/>
    </row>
    <row r="4" spans="1:35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1"/>
      <c r="U4" s="11"/>
    </row>
    <row r="5" spans="1:35" ht="17.45" customHeight="1" thickBot="1" x14ac:dyDescent="0.25">
      <c r="A5" s="12"/>
      <c r="B5" s="12"/>
      <c r="C5" s="40" t="s">
        <v>20</v>
      </c>
      <c r="D5" s="40"/>
      <c r="E5" s="40"/>
      <c r="F5" s="13"/>
      <c r="G5" s="40" t="s">
        <v>18</v>
      </c>
      <c r="H5" s="40"/>
      <c r="I5" s="40"/>
      <c r="J5" s="13"/>
      <c r="K5" s="40" t="s">
        <v>25</v>
      </c>
      <c r="L5" s="40"/>
      <c r="M5" s="40"/>
      <c r="N5" s="13"/>
      <c r="O5" s="40" t="s">
        <v>19</v>
      </c>
      <c r="P5" s="40"/>
      <c r="Q5" s="40"/>
      <c r="R5" s="13"/>
      <c r="S5" s="40" t="s">
        <v>34</v>
      </c>
      <c r="T5" s="40"/>
      <c r="U5" s="40"/>
    </row>
    <row r="6" spans="1:35" s="7" customFormat="1" ht="17.45" customHeight="1" thickBot="1" x14ac:dyDescent="0.25">
      <c r="A6" s="24" t="s">
        <v>17</v>
      </c>
      <c r="B6" s="24"/>
      <c r="C6" s="22" t="s">
        <v>41</v>
      </c>
      <c r="D6" s="22" t="s">
        <v>40</v>
      </c>
      <c r="E6" s="23" t="s">
        <v>14</v>
      </c>
      <c r="F6" s="14"/>
      <c r="G6" s="22" t="s">
        <v>41</v>
      </c>
      <c r="H6" s="22" t="s">
        <v>40</v>
      </c>
      <c r="I6" s="23" t="s">
        <v>14</v>
      </c>
      <c r="J6" s="14"/>
      <c r="K6" s="22" t="s">
        <v>41</v>
      </c>
      <c r="L6" s="22" t="s">
        <v>40</v>
      </c>
      <c r="M6" s="23" t="s">
        <v>14</v>
      </c>
      <c r="N6" s="14"/>
      <c r="O6" s="22" t="s">
        <v>41</v>
      </c>
      <c r="P6" s="22" t="s">
        <v>40</v>
      </c>
      <c r="Q6" s="23" t="s">
        <v>14</v>
      </c>
      <c r="R6" s="14"/>
      <c r="S6" s="22" t="s">
        <v>41</v>
      </c>
      <c r="T6" s="22" t="s">
        <v>40</v>
      </c>
      <c r="U6" s="23" t="s">
        <v>14</v>
      </c>
    </row>
    <row r="7" spans="1:35" ht="17.45" customHeight="1" x14ac:dyDescent="0.2">
      <c r="A7" s="15" t="s">
        <v>0</v>
      </c>
      <c r="B7" s="15"/>
      <c r="C7" s="16">
        <v>148347123.75</v>
      </c>
      <c r="D7" s="17">
        <v>139741847.32006329</v>
      </c>
      <c r="E7" s="18">
        <f>(C7-D7)/D7*100</f>
        <v>6.1579810164003845</v>
      </c>
      <c r="F7" s="18"/>
      <c r="G7" s="19">
        <v>4175110</v>
      </c>
      <c r="H7" s="19">
        <v>3930024</v>
      </c>
      <c r="I7" s="18">
        <f>(G7-H7)/H7*100</f>
        <v>6.2362469033267987</v>
      </c>
      <c r="J7" s="18"/>
      <c r="K7" s="20">
        <v>229724</v>
      </c>
      <c r="L7" s="20">
        <v>221211</v>
      </c>
      <c r="M7" s="18">
        <f>(K7-L7)/L7*100</f>
        <v>3.8483619711497172</v>
      </c>
      <c r="N7" s="18"/>
      <c r="O7" s="21">
        <f>C7/G7</f>
        <v>35.531309055330276</v>
      </c>
      <c r="P7" s="21">
        <f>D7/H7</f>
        <v>35.557504819325096</v>
      </c>
      <c r="Q7" s="18">
        <f>(O7-P7)/P7*100</f>
        <v>-7.3671547336987525E-2</v>
      </c>
      <c r="R7" s="18"/>
      <c r="S7" s="21">
        <f>C7/K7</f>
        <v>645.76240945656525</v>
      </c>
      <c r="T7" s="21">
        <f>D7/L7</f>
        <v>631.71292259455129</v>
      </c>
      <c r="U7" s="18">
        <f>(S7-T7)/T7*100</f>
        <v>2.2240303086266398</v>
      </c>
      <c r="AA7"/>
      <c r="AB7"/>
      <c r="AC7"/>
      <c r="AD7"/>
      <c r="AE7"/>
      <c r="AF7"/>
      <c r="AG7"/>
      <c r="AH7"/>
      <c r="AI7"/>
    </row>
    <row r="8" spans="1:35" ht="17.45" customHeight="1" x14ac:dyDescent="0.2">
      <c r="A8" s="15" t="s">
        <v>26</v>
      </c>
      <c r="B8" s="15"/>
      <c r="C8" s="16">
        <v>68870681.939999998</v>
      </c>
      <c r="D8" s="17">
        <v>59629157.12030603</v>
      </c>
      <c r="E8" s="18">
        <f t="shared" ref="E8:E38" si="0">(C8-D8)/D8*100</f>
        <v>15.498332134812069</v>
      </c>
      <c r="F8" s="18"/>
      <c r="G8" s="19">
        <v>649609</v>
      </c>
      <c r="H8" s="19">
        <v>555262</v>
      </c>
      <c r="I8" s="18">
        <f t="shared" ref="I8:I38" si="1">(G8-H8)/H8*100</f>
        <v>16.991438275985029</v>
      </c>
      <c r="J8" s="18"/>
      <c r="K8" s="20">
        <v>178824</v>
      </c>
      <c r="L8" s="27">
        <v>148929</v>
      </c>
      <c r="M8" s="18">
        <f t="shared" ref="M8:M38" si="2">(K8-L8)/L8*100</f>
        <v>20.073323530004231</v>
      </c>
      <c r="N8" s="18"/>
      <c r="O8" s="21">
        <f t="shared" ref="O8:O38" si="3">C8/G8</f>
        <v>106.01866959971305</v>
      </c>
      <c r="P8" s="21">
        <f t="shared" ref="P8:P38" si="4">D8/H8</f>
        <v>107.38922728424785</v>
      </c>
      <c r="Q8" s="18">
        <f t="shared" ref="Q8:Q38" si="5">(O8-P8)/P8*100</f>
        <v>-1.2762524875116958</v>
      </c>
      <c r="R8" s="18"/>
      <c r="S8" s="21">
        <f t="shared" ref="S8:S38" si="6">C8/K8</f>
        <v>385.13108945108036</v>
      </c>
      <c r="T8" s="21">
        <f t="shared" ref="T8:T38" si="7">D8/L8</f>
        <v>400.38647355656741</v>
      </c>
      <c r="U8" s="18">
        <f t="shared" ref="U8:U38" si="8">(S8-T8)/T8*100</f>
        <v>-3.8101647066085866</v>
      </c>
      <c r="AA8"/>
      <c r="AB8"/>
      <c r="AC8"/>
      <c r="AD8"/>
      <c r="AE8"/>
      <c r="AF8"/>
      <c r="AG8"/>
      <c r="AH8"/>
      <c r="AI8"/>
    </row>
    <row r="9" spans="1:35" ht="17.45" customHeight="1" x14ac:dyDescent="0.2">
      <c r="A9" s="15" t="s">
        <v>27</v>
      </c>
      <c r="B9" s="15"/>
      <c r="C9" s="16">
        <v>28893040.73</v>
      </c>
      <c r="D9" s="17">
        <v>27870443.730084512</v>
      </c>
      <c r="E9" s="18">
        <f t="shared" si="0"/>
        <v>3.6691091459432146</v>
      </c>
      <c r="F9" s="18"/>
      <c r="G9" s="19">
        <v>370763</v>
      </c>
      <c r="H9" s="19">
        <v>351344</v>
      </c>
      <c r="I9" s="18">
        <f t="shared" si="1"/>
        <v>5.5270617969852909</v>
      </c>
      <c r="J9" s="18"/>
      <c r="K9" s="20">
        <v>12732</v>
      </c>
      <c r="L9" s="20">
        <v>11084</v>
      </c>
      <c r="M9" s="18">
        <f t="shared" si="2"/>
        <v>14.868278599783471</v>
      </c>
      <c r="N9" s="18"/>
      <c r="O9" s="21">
        <f t="shared" si="3"/>
        <v>77.92859786440394</v>
      </c>
      <c r="P9" s="21">
        <f t="shared" si="4"/>
        <v>79.325230344290816</v>
      </c>
      <c r="Q9" s="18">
        <f t="shared" si="5"/>
        <v>-1.7606409383561199</v>
      </c>
      <c r="R9" s="18"/>
      <c r="S9" s="21">
        <f t="shared" si="6"/>
        <v>2269.3245939365379</v>
      </c>
      <c r="T9" s="21">
        <f t="shared" si="7"/>
        <v>2514.475255330613</v>
      </c>
      <c r="U9" s="18">
        <f t="shared" si="8"/>
        <v>-9.7495754183447616</v>
      </c>
      <c r="AA9"/>
      <c r="AB9"/>
      <c r="AC9"/>
      <c r="AD9"/>
      <c r="AE9"/>
      <c r="AF9"/>
      <c r="AG9"/>
      <c r="AH9"/>
      <c r="AI9"/>
    </row>
    <row r="10" spans="1:35" ht="17.45" customHeight="1" x14ac:dyDescent="0.2">
      <c r="A10" s="15" t="s">
        <v>21</v>
      </c>
      <c r="B10" s="15"/>
      <c r="C10" s="16">
        <v>10418111.949999999</v>
      </c>
      <c r="D10" s="17">
        <v>10278566.260000098</v>
      </c>
      <c r="E10" s="18">
        <f t="shared" si="0"/>
        <v>1.3576376944998108</v>
      </c>
      <c r="F10" s="18"/>
      <c r="G10" s="19">
        <v>36310</v>
      </c>
      <c r="H10" s="19">
        <v>34584</v>
      </c>
      <c r="I10" s="18">
        <f t="shared" si="1"/>
        <v>4.990747166319685</v>
      </c>
      <c r="J10" s="18"/>
      <c r="K10" s="20">
        <v>2892</v>
      </c>
      <c r="L10" s="20">
        <v>2702</v>
      </c>
      <c r="M10" s="18">
        <f t="shared" si="2"/>
        <v>7.0318282753515913</v>
      </c>
      <c r="N10" s="18"/>
      <c r="O10" s="21">
        <f t="shared" si="3"/>
        <v>286.92128752409803</v>
      </c>
      <c r="P10" s="21">
        <f t="shared" si="4"/>
        <v>297.20582523710669</v>
      </c>
      <c r="Q10" s="18">
        <f t="shared" si="5"/>
        <v>-3.4604091978358094</v>
      </c>
      <c r="R10" s="18"/>
      <c r="S10" s="21">
        <f t="shared" si="6"/>
        <v>3602.3900242047025</v>
      </c>
      <c r="T10" s="21">
        <f t="shared" si="7"/>
        <v>3804.058571428608</v>
      </c>
      <c r="U10" s="18">
        <f t="shared" si="8"/>
        <v>-5.3014048926215462</v>
      </c>
      <c r="AA10"/>
      <c r="AB10"/>
      <c r="AC10"/>
      <c r="AD10"/>
      <c r="AE10"/>
      <c r="AF10"/>
      <c r="AG10"/>
      <c r="AH10"/>
      <c r="AI10"/>
    </row>
    <row r="11" spans="1:35" ht="17.45" customHeight="1" x14ac:dyDescent="0.2">
      <c r="A11" s="15" t="s">
        <v>1</v>
      </c>
      <c r="B11" s="15"/>
      <c r="C11" s="16">
        <v>36439094.579999998</v>
      </c>
      <c r="D11" s="17">
        <v>34873785.76015272</v>
      </c>
      <c r="E11" s="18">
        <f t="shared" si="0"/>
        <v>4.4884969776806454</v>
      </c>
      <c r="F11" s="18"/>
      <c r="G11" s="19">
        <v>727836</v>
      </c>
      <c r="H11" s="19">
        <v>689785</v>
      </c>
      <c r="I11" s="18">
        <f t="shared" si="1"/>
        <v>5.5163565458802379</v>
      </c>
      <c r="J11" s="18"/>
      <c r="K11" s="20">
        <v>186565</v>
      </c>
      <c r="L11" s="20">
        <v>180562</v>
      </c>
      <c r="M11" s="18">
        <f t="shared" si="2"/>
        <v>3.3246197981856649</v>
      </c>
      <c r="N11" s="18"/>
      <c r="O11" s="21">
        <f t="shared" si="3"/>
        <v>50.064979720706312</v>
      </c>
      <c r="P11" s="21">
        <f t="shared" si="4"/>
        <v>50.557471908134737</v>
      </c>
      <c r="Q11" s="18">
        <f t="shared" si="5"/>
        <v>-0.97412344573578802</v>
      </c>
      <c r="R11" s="18"/>
      <c r="S11" s="21">
        <f t="shared" si="6"/>
        <v>195.3158126122263</v>
      </c>
      <c r="T11" s="21">
        <f t="shared" si="7"/>
        <v>193.14022751272537</v>
      </c>
      <c r="U11" s="18">
        <f t="shared" si="8"/>
        <v>1.1264277398438807</v>
      </c>
      <c r="AA11"/>
      <c r="AB11"/>
      <c r="AC11"/>
      <c r="AD11"/>
      <c r="AE11"/>
      <c r="AF11"/>
      <c r="AG11"/>
      <c r="AH11"/>
      <c r="AI11"/>
    </row>
    <row r="12" spans="1:35" ht="17.45" customHeight="1" x14ac:dyDescent="0.2">
      <c r="A12" s="15" t="s">
        <v>22</v>
      </c>
      <c r="B12" s="15"/>
      <c r="C12" s="16">
        <v>328831949.77999997</v>
      </c>
      <c r="D12" s="17">
        <v>294187020.84099382</v>
      </c>
      <c r="E12" s="18">
        <f t="shared" si="0"/>
        <v>11.776498106533227</v>
      </c>
      <c r="F12" s="18"/>
      <c r="G12" s="19">
        <v>3261762</v>
      </c>
      <c r="H12" s="19">
        <v>2929346</v>
      </c>
      <c r="I12" s="18">
        <f t="shared" si="1"/>
        <v>11.347788892128142</v>
      </c>
      <c r="J12" s="18"/>
      <c r="K12" s="20">
        <v>1094113</v>
      </c>
      <c r="L12" s="20">
        <v>1032439</v>
      </c>
      <c r="M12" s="18">
        <f t="shared" si="2"/>
        <v>5.9736216861238294</v>
      </c>
      <c r="N12" s="18"/>
      <c r="O12" s="21">
        <f t="shared" si="3"/>
        <v>100.8142071003341</v>
      </c>
      <c r="P12" s="21">
        <f t="shared" si="4"/>
        <v>100.42754281706354</v>
      </c>
      <c r="Q12" s="18">
        <f t="shared" si="5"/>
        <v>0.38501816575847209</v>
      </c>
      <c r="R12" s="18"/>
      <c r="S12" s="21">
        <f t="shared" si="6"/>
        <v>300.54660695924457</v>
      </c>
      <c r="T12" s="21">
        <f t="shared" si="7"/>
        <v>284.94373114633777</v>
      </c>
      <c r="U12" s="18">
        <f t="shared" si="8"/>
        <v>5.4757743748690073</v>
      </c>
      <c r="AA12"/>
      <c r="AB12"/>
      <c r="AC12"/>
      <c r="AD12"/>
      <c r="AE12"/>
      <c r="AF12"/>
      <c r="AG12"/>
      <c r="AH12"/>
      <c r="AI12"/>
    </row>
    <row r="13" spans="1:35" ht="17.45" customHeight="1" x14ac:dyDescent="0.2">
      <c r="A13" s="15" t="s">
        <v>28</v>
      </c>
      <c r="B13" s="15"/>
      <c r="C13" s="16">
        <v>729651.75</v>
      </c>
      <c r="D13" s="17">
        <v>519844.14000003604</v>
      </c>
      <c r="E13" s="18">
        <f t="shared" si="0"/>
        <v>40.359714355912416</v>
      </c>
      <c r="F13" s="18"/>
      <c r="G13" s="19">
        <v>4790</v>
      </c>
      <c r="H13" s="19">
        <v>3361</v>
      </c>
      <c r="I13" s="18">
        <f t="shared" si="1"/>
        <v>42.517108003570364</v>
      </c>
      <c r="J13" s="18"/>
      <c r="K13" s="20">
        <v>4081</v>
      </c>
      <c r="L13" s="20">
        <v>3336</v>
      </c>
      <c r="M13" s="18">
        <f t="shared" si="2"/>
        <v>22.332134292565947</v>
      </c>
      <c r="N13" s="18"/>
      <c r="O13" s="21">
        <f t="shared" si="3"/>
        <v>152.32813152400834</v>
      </c>
      <c r="P13" s="21">
        <f t="shared" si="4"/>
        <v>154.66948527225114</v>
      </c>
      <c r="Q13" s="18">
        <f t="shared" si="5"/>
        <v>-1.5137787160289022</v>
      </c>
      <c r="R13" s="18"/>
      <c r="S13" s="21">
        <f t="shared" si="6"/>
        <v>178.79239157069347</v>
      </c>
      <c r="T13" s="21">
        <f t="shared" si="7"/>
        <v>155.82857913670145</v>
      </c>
      <c r="U13" s="18">
        <f t="shared" si="8"/>
        <v>14.736585908190108</v>
      </c>
      <c r="AA13"/>
      <c r="AB13"/>
      <c r="AC13"/>
      <c r="AD13"/>
      <c r="AE13"/>
      <c r="AF13"/>
      <c r="AG13"/>
      <c r="AH13"/>
      <c r="AI13"/>
    </row>
    <row r="14" spans="1:35" ht="17.45" customHeight="1" x14ac:dyDescent="0.2">
      <c r="A14" s="15" t="s">
        <v>2</v>
      </c>
      <c r="B14" s="15"/>
      <c r="C14" s="16">
        <v>116342401.5</v>
      </c>
      <c r="D14" s="17">
        <v>105108045.28971413</v>
      </c>
      <c r="E14" s="18">
        <f t="shared" si="0"/>
        <v>10.688388485695933</v>
      </c>
      <c r="F14" s="18"/>
      <c r="G14" s="19">
        <v>1247831</v>
      </c>
      <c r="H14" s="19">
        <v>1137873</v>
      </c>
      <c r="I14" s="18">
        <f t="shared" si="1"/>
        <v>9.6634685944740752</v>
      </c>
      <c r="J14" s="18"/>
      <c r="K14" s="20">
        <v>480679</v>
      </c>
      <c r="L14" s="20">
        <v>448788</v>
      </c>
      <c r="M14" s="18">
        <f t="shared" si="2"/>
        <v>7.1060277904043776</v>
      </c>
      <c r="N14" s="18"/>
      <c r="O14" s="21">
        <f t="shared" si="3"/>
        <v>93.235703793222001</v>
      </c>
      <c r="P14" s="21">
        <f t="shared" si="4"/>
        <v>92.372387155433103</v>
      </c>
      <c r="Q14" s="18">
        <f t="shared" si="5"/>
        <v>0.93460466311887469</v>
      </c>
      <c r="R14" s="18"/>
      <c r="S14" s="21">
        <f t="shared" si="6"/>
        <v>242.0376207406606</v>
      </c>
      <c r="T14" s="21">
        <f t="shared" si="7"/>
        <v>234.2042240205044</v>
      </c>
      <c r="U14" s="18">
        <f t="shared" si="8"/>
        <v>3.3446863535093176</v>
      </c>
      <c r="V14" s="6" t="s">
        <v>35</v>
      </c>
      <c r="AA14"/>
      <c r="AB14"/>
      <c r="AC14"/>
      <c r="AD14"/>
      <c r="AE14"/>
      <c r="AF14"/>
      <c r="AG14"/>
      <c r="AH14"/>
      <c r="AI14"/>
    </row>
    <row r="15" spans="1:35" ht="17.45" customHeight="1" x14ac:dyDescent="0.2">
      <c r="A15" s="15" t="s">
        <v>29</v>
      </c>
      <c r="B15" s="15"/>
      <c r="C15" s="16">
        <v>27530383.969999999</v>
      </c>
      <c r="D15" s="17">
        <v>25451516.280004837</v>
      </c>
      <c r="E15" s="18">
        <f t="shared" si="0"/>
        <v>8.1679522238459228</v>
      </c>
      <c r="F15" s="18"/>
      <c r="G15" s="19">
        <v>219719</v>
      </c>
      <c r="H15" s="19">
        <v>201351</v>
      </c>
      <c r="I15" s="18">
        <f t="shared" si="1"/>
        <v>9.1223783343514562</v>
      </c>
      <c r="J15" s="18"/>
      <c r="K15" s="20">
        <v>69192</v>
      </c>
      <c r="L15" s="20">
        <v>62888</v>
      </c>
      <c r="M15" s="18">
        <f t="shared" si="2"/>
        <v>10.024169952932196</v>
      </c>
      <c r="N15" s="18"/>
      <c r="O15" s="21">
        <f t="shared" si="3"/>
        <v>125.29814886286574</v>
      </c>
      <c r="P15" s="21">
        <f t="shared" si="4"/>
        <v>126.40372424276431</v>
      </c>
      <c r="Q15" s="18">
        <f t="shared" si="5"/>
        <v>-0.87463829607999366</v>
      </c>
      <c r="R15" s="18"/>
      <c r="S15" s="21">
        <f t="shared" si="6"/>
        <v>397.88391678228697</v>
      </c>
      <c r="T15" s="21">
        <f t="shared" si="7"/>
        <v>404.71180956628984</v>
      </c>
      <c r="U15" s="18">
        <f t="shared" si="8"/>
        <v>-1.687099961654194</v>
      </c>
      <c r="AA15"/>
      <c r="AB15"/>
      <c r="AC15"/>
      <c r="AD15"/>
      <c r="AE15"/>
      <c r="AF15"/>
      <c r="AG15"/>
      <c r="AH15"/>
      <c r="AI15"/>
    </row>
    <row r="16" spans="1:35" ht="17.45" customHeight="1" x14ac:dyDescent="0.2">
      <c r="A16" s="15" t="s">
        <v>39</v>
      </c>
      <c r="B16" s="15"/>
      <c r="C16" s="16">
        <v>6699607.7199999997</v>
      </c>
      <c r="D16" s="17">
        <v>6309092.6199971465</v>
      </c>
      <c r="E16" s="18">
        <f t="shared" si="0"/>
        <v>6.1897189266977319</v>
      </c>
      <c r="F16" s="18"/>
      <c r="G16" s="19">
        <v>162261</v>
      </c>
      <c r="H16" s="19">
        <v>145998</v>
      </c>
      <c r="I16" s="18">
        <f t="shared" si="1"/>
        <v>11.139193687584761</v>
      </c>
      <c r="J16" s="18"/>
      <c r="K16" s="20">
        <v>3890</v>
      </c>
      <c r="L16" s="20">
        <v>5446</v>
      </c>
      <c r="M16" s="18">
        <f t="shared" si="2"/>
        <v>-28.571428571428569</v>
      </c>
      <c r="N16" s="18"/>
      <c r="O16" s="21">
        <f t="shared" si="3"/>
        <v>41.289081911241766</v>
      </c>
      <c r="P16" s="21">
        <f t="shared" si="4"/>
        <v>43.21355511717384</v>
      </c>
      <c r="Q16" s="18">
        <f t="shared" si="5"/>
        <v>-4.4534017178495322</v>
      </c>
      <c r="R16" s="18"/>
      <c r="S16" s="21">
        <f t="shared" si="6"/>
        <v>1722.2641953727505</v>
      </c>
      <c r="T16" s="21">
        <f t="shared" si="7"/>
        <v>1158.4819353648818</v>
      </c>
      <c r="U16" s="18">
        <f t="shared" si="8"/>
        <v>48.665606497376821</v>
      </c>
      <c r="AA16"/>
      <c r="AB16"/>
      <c r="AC16"/>
      <c r="AD16"/>
      <c r="AE16"/>
      <c r="AF16"/>
      <c r="AG16"/>
      <c r="AH16"/>
      <c r="AI16"/>
    </row>
    <row r="17" spans="1:35" ht="17.45" customHeight="1" x14ac:dyDescent="0.2">
      <c r="A17" s="15" t="s">
        <v>4</v>
      </c>
      <c r="B17" s="15"/>
      <c r="C17" s="16">
        <v>79410921.230000004</v>
      </c>
      <c r="D17" s="17">
        <v>77345913.83010383</v>
      </c>
      <c r="E17" s="18">
        <f t="shared" si="0"/>
        <v>2.6698338640514612</v>
      </c>
      <c r="F17" s="18"/>
      <c r="G17" s="19">
        <v>487313</v>
      </c>
      <c r="H17" s="19">
        <v>481324</v>
      </c>
      <c r="I17" s="18">
        <f t="shared" si="1"/>
        <v>1.244276204801755</v>
      </c>
      <c r="J17" s="18"/>
      <c r="K17" s="20">
        <v>144562</v>
      </c>
      <c r="L17" s="20">
        <v>140390</v>
      </c>
      <c r="M17" s="18">
        <f t="shared" si="2"/>
        <v>2.9717216325949138</v>
      </c>
      <c r="N17" s="18"/>
      <c r="O17" s="21">
        <f t="shared" si="3"/>
        <v>162.95670591591031</v>
      </c>
      <c r="P17" s="21">
        <f t="shared" si="4"/>
        <v>160.6940726622895</v>
      </c>
      <c r="Q17" s="18">
        <f t="shared" si="5"/>
        <v>1.4080377801960977</v>
      </c>
      <c r="R17" s="18"/>
      <c r="S17" s="21">
        <f t="shared" si="6"/>
        <v>549.3208535438082</v>
      </c>
      <c r="T17" s="21">
        <f t="shared" si="7"/>
        <v>550.93606261203672</v>
      </c>
      <c r="U17" s="18">
        <f t="shared" si="8"/>
        <v>-0.29317541142082332</v>
      </c>
      <c r="AA17"/>
      <c r="AB17"/>
      <c r="AC17"/>
      <c r="AD17"/>
      <c r="AE17"/>
      <c r="AF17"/>
      <c r="AG17"/>
      <c r="AH17"/>
      <c r="AI17"/>
    </row>
    <row r="18" spans="1:35" ht="17.45" customHeight="1" x14ac:dyDescent="0.2">
      <c r="A18" s="15" t="s">
        <v>3</v>
      </c>
      <c r="B18" s="15"/>
      <c r="C18" s="16">
        <v>1108398679.23</v>
      </c>
      <c r="D18" s="17">
        <v>1053067306.3503094</v>
      </c>
      <c r="E18" s="18">
        <f t="shared" si="0"/>
        <v>5.2543054509456324</v>
      </c>
      <c r="F18" s="18"/>
      <c r="G18" s="19">
        <v>20945627</v>
      </c>
      <c r="H18" s="19">
        <v>20237146</v>
      </c>
      <c r="I18" s="18">
        <f t="shared" si="1"/>
        <v>3.5008938513365471</v>
      </c>
      <c r="J18" s="18"/>
      <c r="K18" s="20">
        <v>3167035</v>
      </c>
      <c r="L18" s="20">
        <v>3067250</v>
      </c>
      <c r="M18" s="18">
        <f t="shared" si="2"/>
        <v>3.2532398728502727</v>
      </c>
      <c r="N18" s="18"/>
      <c r="O18" s="21">
        <f t="shared" si="3"/>
        <v>52.91790402025206</v>
      </c>
      <c r="P18" s="21">
        <f t="shared" si="4"/>
        <v>52.036354649529599</v>
      </c>
      <c r="Q18" s="18">
        <f t="shared" si="5"/>
        <v>1.6941028568580361</v>
      </c>
      <c r="R18" s="18"/>
      <c r="S18" s="21">
        <f t="shared" si="6"/>
        <v>349.97992735476561</v>
      </c>
      <c r="T18" s="21">
        <f t="shared" si="7"/>
        <v>343.3262063249847</v>
      </c>
      <c r="U18" s="18">
        <f t="shared" si="8"/>
        <v>1.9380172288632844</v>
      </c>
      <c r="AA18"/>
      <c r="AB18"/>
      <c r="AC18"/>
      <c r="AD18"/>
      <c r="AE18"/>
      <c r="AF18"/>
      <c r="AG18"/>
      <c r="AH18"/>
      <c r="AI18"/>
    </row>
    <row r="19" spans="1:35" ht="17.45" customHeight="1" x14ac:dyDescent="0.2">
      <c r="A19" s="15" t="s">
        <v>37</v>
      </c>
      <c r="B19" s="15"/>
      <c r="C19" s="16">
        <v>2544080.2200000002</v>
      </c>
      <c r="D19" s="17">
        <v>2221609.5600001556</v>
      </c>
      <c r="E19" s="18">
        <f t="shared" si="0"/>
        <v>14.515181506502973</v>
      </c>
      <c r="F19" s="18"/>
      <c r="G19" s="19">
        <v>23612</v>
      </c>
      <c r="H19" s="19">
        <v>21746</v>
      </c>
      <c r="I19" s="18">
        <f t="shared" si="1"/>
        <v>8.5808884392531954</v>
      </c>
      <c r="J19" s="18"/>
      <c r="K19" s="20">
        <v>7104</v>
      </c>
      <c r="L19" s="20">
        <v>6032</v>
      </c>
      <c r="M19" s="18">
        <f t="shared" si="2"/>
        <v>17.771883289124666</v>
      </c>
      <c r="N19" s="18"/>
      <c r="O19" s="21">
        <f t="shared" si="3"/>
        <v>107.74522361511097</v>
      </c>
      <c r="P19" s="21">
        <f t="shared" si="4"/>
        <v>102.16175664490737</v>
      </c>
      <c r="Q19" s="18">
        <f t="shared" si="5"/>
        <v>5.4653200508391331</v>
      </c>
      <c r="R19" s="18"/>
      <c r="S19" s="21">
        <f t="shared" si="6"/>
        <v>358.11940033783787</v>
      </c>
      <c r="T19" s="21">
        <f t="shared" si="7"/>
        <v>368.30397214856691</v>
      </c>
      <c r="U19" s="18">
        <f t="shared" si="8"/>
        <v>-2.7652625496585128</v>
      </c>
      <c r="AA19"/>
      <c r="AB19"/>
      <c r="AC19"/>
      <c r="AD19"/>
      <c r="AE19"/>
      <c r="AF19"/>
      <c r="AG19"/>
      <c r="AH19"/>
      <c r="AI19"/>
    </row>
    <row r="20" spans="1:35" ht="17.45" customHeight="1" x14ac:dyDescent="0.2">
      <c r="A20" s="15" t="s">
        <v>5</v>
      </c>
      <c r="B20" s="15"/>
      <c r="C20" s="16">
        <v>124507432.94</v>
      </c>
      <c r="D20" s="17">
        <v>112036591.69076414</v>
      </c>
      <c r="E20" s="18">
        <f t="shared" si="0"/>
        <v>11.131043046772639</v>
      </c>
      <c r="F20" s="18"/>
      <c r="G20" s="19">
        <v>2554501</v>
      </c>
      <c r="H20" s="19">
        <v>2222343</v>
      </c>
      <c r="I20" s="18">
        <f t="shared" si="1"/>
        <v>14.946297668721705</v>
      </c>
      <c r="J20" s="18"/>
      <c r="K20" s="20">
        <v>472176</v>
      </c>
      <c r="L20" s="20">
        <v>436573</v>
      </c>
      <c r="M20" s="18">
        <f t="shared" si="2"/>
        <v>8.1551080804355749</v>
      </c>
      <c r="N20" s="18"/>
      <c r="O20" s="21">
        <f t="shared" si="3"/>
        <v>48.740412683338157</v>
      </c>
      <c r="P20" s="21">
        <f t="shared" si="4"/>
        <v>50.413726274820831</v>
      </c>
      <c r="Q20" s="18">
        <f t="shared" si="5"/>
        <v>-3.3191626866875983</v>
      </c>
      <c r="R20" s="18"/>
      <c r="S20" s="21">
        <f t="shared" si="6"/>
        <v>263.68860962861305</v>
      </c>
      <c r="T20" s="21">
        <f t="shared" si="7"/>
        <v>256.62739493913767</v>
      </c>
      <c r="U20" s="18">
        <f t="shared" si="8"/>
        <v>2.751543610981217</v>
      </c>
      <c r="AA20"/>
      <c r="AB20"/>
      <c r="AC20"/>
      <c r="AD20"/>
      <c r="AE20"/>
      <c r="AF20"/>
      <c r="AG20"/>
      <c r="AH20"/>
      <c r="AI20"/>
    </row>
    <row r="21" spans="1:35" ht="17.45" customHeight="1" x14ac:dyDescent="0.2">
      <c r="A21" s="15" t="s">
        <v>30</v>
      </c>
      <c r="B21" s="15"/>
      <c r="C21" s="16">
        <v>14826208.43</v>
      </c>
      <c r="D21" s="17">
        <v>14077591.090015829</v>
      </c>
      <c r="E21" s="18">
        <f t="shared" si="0"/>
        <v>5.3177943243081467</v>
      </c>
      <c r="F21" s="18"/>
      <c r="G21" s="19">
        <v>173680</v>
      </c>
      <c r="H21" s="19">
        <v>166197</v>
      </c>
      <c r="I21" s="18">
        <f t="shared" si="1"/>
        <v>4.5024880112156058</v>
      </c>
      <c r="J21" s="18"/>
      <c r="K21" s="20">
        <v>13648</v>
      </c>
      <c r="L21" s="20">
        <v>12824</v>
      </c>
      <c r="M21" s="18">
        <f t="shared" si="2"/>
        <v>6.4254522769806615</v>
      </c>
      <c r="N21" s="18"/>
      <c r="O21" s="21">
        <f t="shared" si="3"/>
        <v>85.3650876900046</v>
      </c>
      <c r="P21" s="21">
        <f t="shared" si="4"/>
        <v>84.704243097142722</v>
      </c>
      <c r="Q21" s="18">
        <f t="shared" si="5"/>
        <v>0.78017885373698559</v>
      </c>
      <c r="R21" s="18"/>
      <c r="S21" s="21">
        <f t="shared" si="6"/>
        <v>1086.3282847303633</v>
      </c>
      <c r="T21" s="21">
        <f t="shared" si="7"/>
        <v>1097.7535160648649</v>
      </c>
      <c r="U21" s="18">
        <f t="shared" si="8"/>
        <v>-1.0407829414619274</v>
      </c>
      <c r="AA21"/>
      <c r="AB21"/>
      <c r="AC21"/>
      <c r="AD21"/>
      <c r="AE21"/>
      <c r="AF21"/>
      <c r="AG21"/>
      <c r="AH21"/>
      <c r="AI21"/>
    </row>
    <row r="22" spans="1:35" ht="17.45" customHeight="1" x14ac:dyDescent="0.2">
      <c r="A22" s="15" t="s">
        <v>6</v>
      </c>
      <c r="B22" s="15"/>
      <c r="C22" s="16">
        <v>15708069.17</v>
      </c>
      <c r="D22" s="17">
        <v>13559972.479989167</v>
      </c>
      <c r="E22" s="18">
        <f t="shared" si="0"/>
        <v>15.841453167997496</v>
      </c>
      <c r="F22" s="18"/>
      <c r="G22" s="19">
        <v>144925</v>
      </c>
      <c r="H22" s="19">
        <v>117411</v>
      </c>
      <c r="I22" s="18">
        <f t="shared" si="1"/>
        <v>23.43392016080265</v>
      </c>
      <c r="J22" s="18"/>
      <c r="K22" s="20">
        <v>43826</v>
      </c>
      <c r="L22" s="20">
        <v>39872</v>
      </c>
      <c r="M22" s="18">
        <f t="shared" si="2"/>
        <v>9.9167335473515248</v>
      </c>
      <c r="N22" s="18"/>
      <c r="O22" s="21">
        <f t="shared" si="3"/>
        <v>108.38757405554597</v>
      </c>
      <c r="P22" s="21">
        <f t="shared" si="4"/>
        <v>115.49149977420487</v>
      </c>
      <c r="Q22" s="18">
        <f t="shared" si="5"/>
        <v>-6.1510377235966658</v>
      </c>
      <c r="R22" s="18"/>
      <c r="S22" s="21">
        <f t="shared" si="6"/>
        <v>358.41895609911927</v>
      </c>
      <c r="T22" s="21">
        <f t="shared" si="7"/>
        <v>340.08759229507342</v>
      </c>
      <c r="U22" s="18">
        <f t="shared" si="8"/>
        <v>5.3901889452470337</v>
      </c>
      <c r="AA22"/>
      <c r="AB22"/>
      <c r="AC22"/>
      <c r="AD22"/>
      <c r="AE22"/>
      <c r="AF22"/>
      <c r="AG22"/>
      <c r="AH22"/>
      <c r="AI22"/>
    </row>
    <row r="23" spans="1:35" ht="17.45" customHeight="1" x14ac:dyDescent="0.2">
      <c r="A23" s="15" t="s">
        <v>7</v>
      </c>
      <c r="B23" s="15"/>
      <c r="C23" s="28">
        <v>853780.11</v>
      </c>
      <c r="D23" s="29">
        <v>905076.24999998207</v>
      </c>
      <c r="E23" s="18">
        <f t="shared" si="0"/>
        <v>-5.6676042488114229</v>
      </c>
      <c r="F23" s="18"/>
      <c r="G23" s="30">
        <v>9916</v>
      </c>
      <c r="H23" s="30">
        <v>13389</v>
      </c>
      <c r="I23" s="18">
        <f t="shared" si="1"/>
        <v>-25.939203824034657</v>
      </c>
      <c r="J23" s="18"/>
      <c r="K23" s="31">
        <v>2135</v>
      </c>
      <c r="L23" s="31">
        <v>2191</v>
      </c>
      <c r="M23" s="18">
        <f t="shared" si="2"/>
        <v>-2.5559105431309903</v>
      </c>
      <c r="N23" s="18"/>
      <c r="O23" s="21">
        <f t="shared" si="3"/>
        <v>86.101261597418315</v>
      </c>
      <c r="P23" s="21">
        <f t="shared" si="4"/>
        <v>67.598495033234897</v>
      </c>
      <c r="Q23" s="18">
        <f t="shared" si="5"/>
        <v>27.371565824189588</v>
      </c>
      <c r="R23" s="18"/>
      <c r="S23" s="21">
        <f t="shared" si="6"/>
        <v>399.89700702576113</v>
      </c>
      <c r="T23" s="21">
        <f t="shared" si="7"/>
        <v>413.0882017343597</v>
      </c>
      <c r="U23" s="18">
        <f t="shared" si="8"/>
        <v>-3.193311901239265</v>
      </c>
      <c r="AA23"/>
      <c r="AB23"/>
      <c r="AC23"/>
      <c r="AD23"/>
      <c r="AE23"/>
      <c r="AF23"/>
      <c r="AG23"/>
      <c r="AH23"/>
      <c r="AI23"/>
    </row>
    <row r="24" spans="1:35" ht="17.45" customHeight="1" x14ac:dyDescent="0.2">
      <c r="A24" s="15" t="s">
        <v>8</v>
      </c>
      <c r="B24" s="15"/>
      <c r="C24" s="16">
        <v>96953328.790000007</v>
      </c>
      <c r="D24" s="17">
        <v>91611380.320079491</v>
      </c>
      <c r="E24" s="18">
        <f t="shared" si="0"/>
        <v>5.8310970222873735</v>
      </c>
      <c r="F24" s="18"/>
      <c r="G24" s="19">
        <v>1005156</v>
      </c>
      <c r="H24" s="19">
        <v>951978</v>
      </c>
      <c r="I24" s="18">
        <f t="shared" si="1"/>
        <v>5.5860534592185953</v>
      </c>
      <c r="J24" s="18"/>
      <c r="K24" s="20">
        <v>179999</v>
      </c>
      <c r="L24" s="20">
        <v>174295</v>
      </c>
      <c r="M24" s="18">
        <f t="shared" si="2"/>
        <v>3.2726125247425339</v>
      </c>
      <c r="N24" s="18"/>
      <c r="O24" s="21">
        <f t="shared" si="3"/>
        <v>96.456001645515727</v>
      </c>
      <c r="P24" s="21">
        <f t="shared" si="4"/>
        <v>96.232665376804391</v>
      </c>
      <c r="Q24" s="18">
        <f t="shared" si="5"/>
        <v>0.23207947928788</v>
      </c>
      <c r="R24" s="18"/>
      <c r="S24" s="21">
        <f t="shared" si="6"/>
        <v>538.63259679220448</v>
      </c>
      <c r="T24" s="21">
        <f t="shared" si="7"/>
        <v>525.61106354215258</v>
      </c>
      <c r="U24" s="18">
        <f t="shared" si="8"/>
        <v>2.4774085161560935</v>
      </c>
      <c r="AA24"/>
      <c r="AB24"/>
      <c r="AC24"/>
      <c r="AD24"/>
      <c r="AE24"/>
      <c r="AF24"/>
      <c r="AG24"/>
      <c r="AH24"/>
      <c r="AI24"/>
    </row>
    <row r="25" spans="1:35" ht="17.45" customHeight="1" x14ac:dyDescent="0.2">
      <c r="A25" s="15" t="s">
        <v>23</v>
      </c>
      <c r="B25" s="15"/>
      <c r="C25" s="16">
        <v>124491432.45999999</v>
      </c>
      <c r="D25" s="17">
        <v>114232735.61020455</v>
      </c>
      <c r="E25" s="18">
        <f t="shared" si="0"/>
        <v>8.98052278534335</v>
      </c>
      <c r="F25" s="18"/>
      <c r="G25" s="19">
        <v>1986471</v>
      </c>
      <c r="H25" s="19">
        <v>1759059</v>
      </c>
      <c r="I25" s="18">
        <f t="shared" si="1"/>
        <v>12.928048462274432</v>
      </c>
      <c r="J25" s="18"/>
      <c r="K25" s="20">
        <v>271175</v>
      </c>
      <c r="L25" s="20">
        <v>263797</v>
      </c>
      <c r="M25" s="18">
        <f t="shared" si="2"/>
        <v>2.7968475759769822</v>
      </c>
      <c r="N25" s="18"/>
      <c r="O25" s="21">
        <f t="shared" si="3"/>
        <v>62.669645043899457</v>
      </c>
      <c r="P25" s="21">
        <f t="shared" si="4"/>
        <v>64.939684007304223</v>
      </c>
      <c r="Q25" s="18">
        <f t="shared" si="5"/>
        <v>-3.4956113478307627</v>
      </c>
      <c r="R25" s="18"/>
      <c r="S25" s="21">
        <f t="shared" si="6"/>
        <v>459.08152469807317</v>
      </c>
      <c r="T25" s="21">
        <f t="shared" si="7"/>
        <v>433.03273202577947</v>
      </c>
      <c r="U25" s="18">
        <f t="shared" si="8"/>
        <v>6.0154327250123334</v>
      </c>
      <c r="AA25"/>
      <c r="AB25"/>
      <c r="AC25"/>
      <c r="AD25"/>
      <c r="AE25"/>
      <c r="AF25"/>
      <c r="AG25"/>
      <c r="AH25"/>
      <c r="AI25"/>
    </row>
    <row r="26" spans="1:35" ht="17.45" customHeight="1" x14ac:dyDescent="0.2">
      <c r="A26" s="15" t="s">
        <v>9</v>
      </c>
      <c r="B26" s="15"/>
      <c r="C26" s="16">
        <v>72013341.709999993</v>
      </c>
      <c r="D26" s="17">
        <v>67354635.109944135</v>
      </c>
      <c r="E26" s="18">
        <f t="shared" si="0"/>
        <v>6.9166830054848809</v>
      </c>
      <c r="F26" s="18"/>
      <c r="G26" s="19">
        <v>419207</v>
      </c>
      <c r="H26" s="19">
        <v>384969</v>
      </c>
      <c r="I26" s="18">
        <f t="shared" si="1"/>
        <v>8.8937031293428817</v>
      </c>
      <c r="J26" s="18"/>
      <c r="K26" s="20">
        <v>134612</v>
      </c>
      <c r="L26" s="20">
        <v>125644</v>
      </c>
      <c r="M26" s="18">
        <f t="shared" si="2"/>
        <v>7.1376269459743398</v>
      </c>
      <c r="N26" s="18"/>
      <c r="O26" s="21">
        <f t="shared" si="3"/>
        <v>171.78468324717858</v>
      </c>
      <c r="P26" s="21">
        <f t="shared" si="4"/>
        <v>174.96119196596123</v>
      </c>
      <c r="Q26" s="18">
        <f t="shared" si="5"/>
        <v>-1.8155504561266638</v>
      </c>
      <c r="R26" s="18"/>
      <c r="S26" s="21">
        <f t="shared" si="6"/>
        <v>534.96970336968468</v>
      </c>
      <c r="T26" s="21">
        <f t="shared" si="7"/>
        <v>536.0752213392135</v>
      </c>
      <c r="U26" s="18">
        <f t="shared" si="8"/>
        <v>-0.20622441133672131</v>
      </c>
      <c r="AA26"/>
      <c r="AB26"/>
      <c r="AC26"/>
      <c r="AD26"/>
      <c r="AE26"/>
      <c r="AF26"/>
      <c r="AG26"/>
      <c r="AH26"/>
      <c r="AI26"/>
    </row>
    <row r="27" spans="1:35" ht="17.45" customHeight="1" x14ac:dyDescent="0.2">
      <c r="A27" s="15" t="s">
        <v>24</v>
      </c>
      <c r="B27" s="15"/>
      <c r="C27" s="16">
        <v>36587832.859999999</v>
      </c>
      <c r="D27" s="17">
        <v>34545518.09001717</v>
      </c>
      <c r="E27" s="18">
        <f t="shared" si="0"/>
        <v>5.9119529331158303</v>
      </c>
      <c r="F27" s="18"/>
      <c r="G27" s="19">
        <v>482130</v>
      </c>
      <c r="H27" s="19">
        <v>466890</v>
      </c>
      <c r="I27" s="18">
        <f t="shared" si="1"/>
        <v>3.2641521557540321</v>
      </c>
      <c r="J27" s="18"/>
      <c r="K27" s="20">
        <v>91376</v>
      </c>
      <c r="L27" s="20">
        <v>87308</v>
      </c>
      <c r="M27" s="18">
        <f t="shared" si="2"/>
        <v>4.6593668392358092</v>
      </c>
      <c r="N27" s="18"/>
      <c r="O27" s="21">
        <f t="shared" si="3"/>
        <v>75.887899238794517</v>
      </c>
      <c r="P27" s="21">
        <f t="shared" si="4"/>
        <v>73.990700357722744</v>
      </c>
      <c r="Q27" s="18">
        <f t="shared" si="5"/>
        <v>2.5641045048896527</v>
      </c>
      <c r="R27" s="18"/>
      <c r="S27" s="21">
        <f t="shared" si="6"/>
        <v>400.40965745928906</v>
      </c>
      <c r="T27" s="21">
        <f t="shared" si="7"/>
        <v>395.67414314859087</v>
      </c>
      <c r="U27" s="18">
        <f t="shared" si="8"/>
        <v>1.1968217768831624</v>
      </c>
      <c r="AA27"/>
      <c r="AB27"/>
      <c r="AC27"/>
      <c r="AD27"/>
      <c r="AE27"/>
      <c r="AF27"/>
      <c r="AG27"/>
      <c r="AH27"/>
      <c r="AI27"/>
    </row>
    <row r="28" spans="1:35" ht="17.45" customHeight="1" x14ac:dyDescent="0.2">
      <c r="A28" s="15" t="s">
        <v>16</v>
      </c>
      <c r="B28" s="15"/>
      <c r="C28" s="16">
        <v>8667423.0099999998</v>
      </c>
      <c r="D28" s="17">
        <v>8062268.5300320601</v>
      </c>
      <c r="E28" s="18">
        <f t="shared" si="0"/>
        <v>7.506007492974601</v>
      </c>
      <c r="F28" s="18"/>
      <c r="G28" s="19">
        <v>360710</v>
      </c>
      <c r="H28" s="19">
        <v>334964</v>
      </c>
      <c r="I28" s="18">
        <f t="shared" si="1"/>
        <v>7.6861991139346317</v>
      </c>
      <c r="J28" s="18"/>
      <c r="K28" s="20">
        <v>324991</v>
      </c>
      <c r="L28" s="20">
        <v>301797</v>
      </c>
      <c r="M28" s="18">
        <f t="shared" si="2"/>
        <v>7.6852983959416434</v>
      </c>
      <c r="N28" s="18"/>
      <c r="O28" s="21">
        <f t="shared" si="3"/>
        <v>24.028784924177316</v>
      </c>
      <c r="P28" s="21">
        <f t="shared" si="4"/>
        <v>24.069059749800157</v>
      </c>
      <c r="Q28" s="18">
        <f t="shared" si="5"/>
        <v>-0.16733028228564575</v>
      </c>
      <c r="R28" s="18"/>
      <c r="S28" s="21">
        <f t="shared" si="6"/>
        <v>26.669732423359417</v>
      </c>
      <c r="T28" s="21">
        <f t="shared" si="7"/>
        <v>26.714210313661368</v>
      </c>
      <c r="U28" s="18">
        <f t="shared" si="8"/>
        <v>-0.16649524646141714</v>
      </c>
      <c r="AA28"/>
      <c r="AB28"/>
      <c r="AC28"/>
      <c r="AD28"/>
      <c r="AE28"/>
      <c r="AF28"/>
      <c r="AG28"/>
      <c r="AH28"/>
      <c r="AI28"/>
    </row>
    <row r="29" spans="1:35" ht="17.45" customHeight="1" x14ac:dyDescent="0.2">
      <c r="A29" s="15" t="s">
        <v>10</v>
      </c>
      <c r="B29" s="15"/>
      <c r="C29" s="16">
        <v>76237874.700000003</v>
      </c>
      <c r="D29" s="17">
        <v>68837981.499918312</v>
      </c>
      <c r="E29" s="18">
        <f t="shared" si="0"/>
        <v>10.749724263908686</v>
      </c>
      <c r="F29" s="18"/>
      <c r="G29" s="19">
        <v>808599</v>
      </c>
      <c r="H29" s="19">
        <v>823595</v>
      </c>
      <c r="I29" s="18">
        <f t="shared" si="1"/>
        <v>-1.8207978436003132</v>
      </c>
      <c r="J29" s="18"/>
      <c r="K29" s="20">
        <v>211516</v>
      </c>
      <c r="L29" s="20">
        <v>195244</v>
      </c>
      <c r="M29" s="18">
        <f t="shared" si="2"/>
        <v>8.3341869660527337</v>
      </c>
      <c r="N29" s="18"/>
      <c r="O29" s="21">
        <f t="shared" si="3"/>
        <v>94.283909205922839</v>
      </c>
      <c r="P29" s="21">
        <f t="shared" si="4"/>
        <v>83.582320800779883</v>
      </c>
      <c r="Q29" s="18">
        <f t="shared" si="5"/>
        <v>12.803650703418972</v>
      </c>
      <c r="R29" s="18"/>
      <c r="S29" s="21">
        <f t="shared" si="6"/>
        <v>360.4354975510127</v>
      </c>
      <c r="T29" s="21">
        <f t="shared" si="7"/>
        <v>352.57412007497447</v>
      </c>
      <c r="U29" s="18">
        <f t="shared" si="8"/>
        <v>2.2297091670728744</v>
      </c>
      <c r="AA29"/>
      <c r="AB29"/>
      <c r="AC29"/>
      <c r="AD29"/>
      <c r="AE29"/>
      <c r="AF29"/>
      <c r="AG29"/>
      <c r="AH29"/>
      <c r="AI29"/>
    </row>
    <row r="30" spans="1:35" ht="17.45" customHeight="1" x14ac:dyDescent="0.2">
      <c r="A30" s="15" t="s">
        <v>38</v>
      </c>
      <c r="B30" s="15"/>
      <c r="C30" s="16">
        <v>15711987.960000001</v>
      </c>
      <c r="D30" s="17">
        <v>13461713.259999402</v>
      </c>
      <c r="E30" s="18">
        <f t="shared" si="0"/>
        <v>16.716109283705684</v>
      </c>
      <c r="F30" s="18"/>
      <c r="G30" s="19">
        <v>176128</v>
      </c>
      <c r="H30" s="19">
        <v>148719</v>
      </c>
      <c r="I30" s="18">
        <f t="shared" si="1"/>
        <v>18.430059373718219</v>
      </c>
      <c r="J30" s="18"/>
      <c r="K30" s="20">
        <v>24612</v>
      </c>
      <c r="L30" s="20">
        <v>20839</v>
      </c>
      <c r="M30" s="18">
        <f t="shared" si="2"/>
        <v>18.105475310715484</v>
      </c>
      <c r="N30" s="18"/>
      <c r="O30" s="21">
        <f t="shared" si="3"/>
        <v>89.207780477834305</v>
      </c>
      <c r="P30" s="21">
        <f t="shared" si="4"/>
        <v>90.517776881228372</v>
      </c>
      <c r="Q30" s="18">
        <f t="shared" si="5"/>
        <v>-1.4472255600277941</v>
      </c>
      <c r="R30" s="18"/>
      <c r="S30" s="21">
        <f t="shared" si="6"/>
        <v>638.38728912725503</v>
      </c>
      <c r="T30" s="21">
        <f t="shared" si="7"/>
        <v>645.98652814431603</v>
      </c>
      <c r="U30" s="18">
        <f t="shared" si="8"/>
        <v>-1.1763773215040321</v>
      </c>
      <c r="AA30"/>
      <c r="AB30"/>
      <c r="AC30"/>
      <c r="AD30"/>
      <c r="AE30"/>
      <c r="AF30"/>
      <c r="AG30"/>
      <c r="AH30"/>
      <c r="AI30"/>
    </row>
    <row r="31" spans="1:35" ht="17.45" customHeight="1" x14ac:dyDescent="0.2">
      <c r="A31" s="15" t="s">
        <v>11</v>
      </c>
      <c r="B31" s="15"/>
      <c r="C31" s="16">
        <v>26140993.27</v>
      </c>
      <c r="D31" s="17">
        <v>24160105.339986019</v>
      </c>
      <c r="E31" s="18">
        <f t="shared" si="0"/>
        <v>8.199003696956261</v>
      </c>
      <c r="F31" s="18"/>
      <c r="G31" s="19">
        <v>143331</v>
      </c>
      <c r="H31" s="19">
        <v>132583</v>
      </c>
      <c r="I31" s="18">
        <f t="shared" si="1"/>
        <v>8.106620004072921</v>
      </c>
      <c r="J31" s="18"/>
      <c r="K31" s="20">
        <v>52308</v>
      </c>
      <c r="L31" s="20">
        <v>50268</v>
      </c>
      <c r="M31" s="18">
        <f t="shared" si="2"/>
        <v>4.0582477918357602</v>
      </c>
      <c r="N31" s="18"/>
      <c r="O31" s="21">
        <f t="shared" si="3"/>
        <v>182.38199182312269</v>
      </c>
      <c r="P31" s="21">
        <f t="shared" si="4"/>
        <v>182.22626837517646</v>
      </c>
      <c r="Q31" s="18">
        <f t="shared" si="5"/>
        <v>8.5456092216967511E-2</v>
      </c>
      <c r="R31" s="18"/>
      <c r="S31" s="21">
        <f t="shared" si="6"/>
        <v>499.75134338915655</v>
      </c>
      <c r="T31" s="21">
        <f t="shared" si="7"/>
        <v>480.62595169861578</v>
      </c>
      <c r="U31" s="18">
        <f t="shared" si="8"/>
        <v>3.9792673747533405</v>
      </c>
      <c r="AA31"/>
      <c r="AB31"/>
      <c r="AC31"/>
      <c r="AD31"/>
      <c r="AE31"/>
      <c r="AF31"/>
      <c r="AG31"/>
      <c r="AH31"/>
      <c r="AI31"/>
    </row>
    <row r="32" spans="1:35" ht="17.45" customHeight="1" x14ac:dyDescent="0.2">
      <c r="A32" s="15" t="s">
        <v>12</v>
      </c>
      <c r="B32" s="15"/>
      <c r="C32" s="16">
        <v>147094877.53</v>
      </c>
      <c r="D32" s="17">
        <v>133737565.57989164</v>
      </c>
      <c r="E32" s="18">
        <f t="shared" si="0"/>
        <v>9.9877038229240274</v>
      </c>
      <c r="F32" s="18"/>
      <c r="G32" s="19">
        <v>2906934</v>
      </c>
      <c r="H32" s="19">
        <v>2661962</v>
      </c>
      <c r="I32" s="18">
        <f t="shared" si="1"/>
        <v>9.2026858384905577</v>
      </c>
      <c r="J32" s="18"/>
      <c r="K32" s="20">
        <v>114275</v>
      </c>
      <c r="L32" s="20">
        <v>107207</v>
      </c>
      <c r="M32" s="18">
        <f t="shared" si="2"/>
        <v>6.5928530786235982</v>
      </c>
      <c r="N32" s="18"/>
      <c r="O32" s="21">
        <f t="shared" si="3"/>
        <v>50.601381913039653</v>
      </c>
      <c r="P32" s="21">
        <f t="shared" si="4"/>
        <v>50.240223406604464</v>
      </c>
      <c r="Q32" s="18">
        <f t="shared" si="5"/>
        <v>0.7188632572595437</v>
      </c>
      <c r="R32" s="18"/>
      <c r="S32" s="21">
        <f t="shared" si="6"/>
        <v>1287.2008534675126</v>
      </c>
      <c r="T32" s="21">
        <f t="shared" si="7"/>
        <v>1247.4704597637433</v>
      </c>
      <c r="U32" s="18">
        <f t="shared" si="8"/>
        <v>3.1848765149351763</v>
      </c>
      <c r="AA32"/>
      <c r="AB32"/>
      <c r="AC32"/>
      <c r="AD32"/>
      <c r="AE32"/>
      <c r="AF32"/>
      <c r="AG32"/>
      <c r="AH32"/>
      <c r="AI32"/>
    </row>
    <row r="33" spans="1:35" ht="17.45" customHeight="1" x14ac:dyDescent="0.2">
      <c r="A33" s="15" t="s">
        <v>31</v>
      </c>
      <c r="B33" s="15"/>
      <c r="C33" s="16">
        <v>842570.65</v>
      </c>
      <c r="D33" s="17">
        <v>923011.16999993008</v>
      </c>
      <c r="E33" s="18">
        <f t="shared" si="0"/>
        <v>-8.7150104586422437</v>
      </c>
      <c r="F33" s="18"/>
      <c r="G33" s="19">
        <v>6819</v>
      </c>
      <c r="H33" s="19">
        <v>7735</v>
      </c>
      <c r="I33" s="18">
        <f t="shared" si="1"/>
        <v>-11.842275371687135</v>
      </c>
      <c r="J33" s="18"/>
      <c r="K33" s="20">
        <v>3908</v>
      </c>
      <c r="L33" s="20">
        <v>4294</v>
      </c>
      <c r="M33" s="18">
        <f t="shared" si="2"/>
        <v>-8.9892873777363764</v>
      </c>
      <c r="N33" s="18"/>
      <c r="O33" s="21">
        <f t="shared" si="3"/>
        <v>123.56220120252237</v>
      </c>
      <c r="P33" s="21">
        <f t="shared" si="4"/>
        <v>119.32917517775438</v>
      </c>
      <c r="Q33" s="18">
        <f t="shared" si="5"/>
        <v>3.5473521194313302</v>
      </c>
      <c r="R33" s="18"/>
      <c r="S33" s="21">
        <f t="shared" si="6"/>
        <v>215.60149692937566</v>
      </c>
      <c r="T33" s="21">
        <f t="shared" si="7"/>
        <v>214.95369585466466</v>
      </c>
      <c r="U33" s="18">
        <f t="shared" si="8"/>
        <v>0.30136773044785958</v>
      </c>
      <c r="AA33"/>
      <c r="AB33"/>
      <c r="AC33"/>
      <c r="AD33"/>
      <c r="AE33"/>
      <c r="AF33"/>
      <c r="AG33"/>
      <c r="AH33"/>
      <c r="AI33"/>
    </row>
    <row r="34" spans="1:35" ht="17.45" customHeight="1" x14ac:dyDescent="0.2">
      <c r="A34" s="15" t="s">
        <v>32</v>
      </c>
      <c r="B34" s="15"/>
      <c r="C34" s="16">
        <v>26102650.850000001</v>
      </c>
      <c r="D34" s="17">
        <v>22177137.019990847</v>
      </c>
      <c r="E34" s="18">
        <f t="shared" si="0"/>
        <v>17.70072406763159</v>
      </c>
      <c r="F34" s="18"/>
      <c r="G34" s="19">
        <v>784790</v>
      </c>
      <c r="H34" s="19">
        <v>641964</v>
      </c>
      <c r="I34" s="18">
        <f t="shared" si="1"/>
        <v>22.248288065997471</v>
      </c>
      <c r="J34" s="18"/>
      <c r="K34" s="20">
        <v>65003</v>
      </c>
      <c r="L34" s="20">
        <v>57027</v>
      </c>
      <c r="M34" s="18">
        <f t="shared" si="2"/>
        <v>13.986357339505847</v>
      </c>
      <c r="N34" s="18"/>
      <c r="O34" s="21">
        <f t="shared" si="3"/>
        <v>33.260682284432782</v>
      </c>
      <c r="P34" s="21">
        <f t="shared" si="4"/>
        <v>34.545764279602665</v>
      </c>
      <c r="Q34" s="18">
        <f t="shared" si="5"/>
        <v>-3.7199408435975787</v>
      </c>
      <c r="R34" s="18"/>
      <c r="S34" s="21">
        <f t="shared" si="6"/>
        <v>401.56071027491043</v>
      </c>
      <c r="T34" s="21">
        <f t="shared" si="7"/>
        <v>388.88836901802387</v>
      </c>
      <c r="U34" s="18">
        <f t="shared" si="8"/>
        <v>3.2586063936253238</v>
      </c>
      <c r="AA34"/>
      <c r="AB34"/>
      <c r="AC34"/>
      <c r="AD34"/>
      <c r="AE34"/>
      <c r="AF34"/>
      <c r="AG34"/>
      <c r="AH34"/>
      <c r="AI34"/>
    </row>
    <row r="35" spans="1:35" ht="17.45" customHeight="1" x14ac:dyDescent="0.2">
      <c r="A35" s="15" t="s">
        <v>36</v>
      </c>
      <c r="B35" s="15"/>
      <c r="C35" s="16">
        <v>4734771.99</v>
      </c>
      <c r="D35" s="17">
        <v>4511717.6499997498</v>
      </c>
      <c r="E35" s="18">
        <f t="shared" si="0"/>
        <v>4.9438896071047962</v>
      </c>
      <c r="F35" s="18"/>
      <c r="G35" s="19">
        <v>27839</v>
      </c>
      <c r="H35" s="19">
        <v>26692</v>
      </c>
      <c r="I35" s="18">
        <f t="shared" si="1"/>
        <v>4.2971676906938407</v>
      </c>
      <c r="J35" s="18"/>
      <c r="K35" s="20">
        <v>4657</v>
      </c>
      <c r="L35" s="20">
        <v>4503</v>
      </c>
      <c r="M35" s="18">
        <f t="shared" si="2"/>
        <v>3.4199422607150787</v>
      </c>
      <c r="N35" s="18"/>
      <c r="O35" s="21">
        <f t="shared" si="3"/>
        <v>170.07694205970043</v>
      </c>
      <c r="P35" s="21">
        <f t="shared" si="4"/>
        <v>169.0288344822325</v>
      </c>
      <c r="Q35" s="18">
        <f t="shared" si="5"/>
        <v>0.62007620219265203</v>
      </c>
      <c r="R35" s="18"/>
      <c r="S35" s="21">
        <f t="shared" si="6"/>
        <v>1016.7000193257462</v>
      </c>
      <c r="T35" s="21">
        <f t="shared" si="7"/>
        <v>1001.9359649122251</v>
      </c>
      <c r="U35" s="18">
        <f t="shared" si="8"/>
        <v>1.4735526950381992</v>
      </c>
      <c r="AA35"/>
      <c r="AB35"/>
      <c r="AC35"/>
      <c r="AD35"/>
      <c r="AE35"/>
      <c r="AF35"/>
      <c r="AG35"/>
      <c r="AH35"/>
      <c r="AI35"/>
    </row>
    <row r="36" spans="1:35" s="25" customFormat="1" ht="17.45" customHeight="1" x14ac:dyDescent="0.2">
      <c r="A36" s="15" t="s">
        <v>13</v>
      </c>
      <c r="B36" s="15"/>
      <c r="C36" s="16">
        <v>29968283.219999999</v>
      </c>
      <c r="D36" s="16">
        <v>28602812.360009067</v>
      </c>
      <c r="E36" s="18">
        <f t="shared" si="0"/>
        <v>4.7739041979664245</v>
      </c>
      <c r="F36" s="18"/>
      <c r="G36" s="19">
        <v>234116</v>
      </c>
      <c r="H36" s="19">
        <v>225153</v>
      </c>
      <c r="I36" s="18">
        <f t="shared" si="1"/>
        <v>3.9808485785221608</v>
      </c>
      <c r="J36" s="18"/>
      <c r="K36" s="20">
        <v>80884</v>
      </c>
      <c r="L36" s="20">
        <v>78325</v>
      </c>
      <c r="M36" s="18">
        <f t="shared" si="2"/>
        <v>3.2671560804340887</v>
      </c>
      <c r="N36" s="18"/>
      <c r="O36" s="21">
        <f t="shared" si="3"/>
        <v>128.00613037981171</v>
      </c>
      <c r="P36" s="21">
        <f t="shared" si="4"/>
        <v>127.03722517580964</v>
      </c>
      <c r="Q36" s="18">
        <f t="shared" si="5"/>
        <v>0.7626939290126814</v>
      </c>
      <c r="R36" s="18"/>
      <c r="S36" s="21">
        <f t="shared" si="6"/>
        <v>370.50941125562531</v>
      </c>
      <c r="T36" s="21">
        <f t="shared" si="7"/>
        <v>365.18113450378638</v>
      </c>
      <c r="U36" s="18">
        <f t="shared" si="8"/>
        <v>1.4590777694688613</v>
      </c>
    </row>
    <row r="37" spans="1:35" s="25" customFormat="1" ht="17.45" customHeight="1" thickBot="1" x14ac:dyDescent="0.25">
      <c r="A37" s="15" t="s">
        <v>33</v>
      </c>
      <c r="B37" s="15"/>
      <c r="C37" s="16">
        <v>6862685.1600000001</v>
      </c>
      <c r="D37" s="17">
        <v>6793069.939998976</v>
      </c>
      <c r="E37" s="18">
        <f t="shared" si="0"/>
        <v>1.0247976337048386</v>
      </c>
      <c r="F37" s="18"/>
      <c r="G37" s="19">
        <v>39995</v>
      </c>
      <c r="H37" s="19">
        <v>37692</v>
      </c>
      <c r="I37" s="18">
        <f t="shared" si="1"/>
        <v>6.1100498779581871</v>
      </c>
      <c r="J37" s="18"/>
      <c r="K37" s="20">
        <v>10367</v>
      </c>
      <c r="L37" s="20">
        <v>9711</v>
      </c>
      <c r="M37" s="18">
        <f t="shared" si="2"/>
        <v>6.7552260323344662</v>
      </c>
      <c r="N37" s="18"/>
      <c r="O37" s="21">
        <f t="shared" si="3"/>
        <v>171.58857757219653</v>
      </c>
      <c r="P37" s="21">
        <f t="shared" si="4"/>
        <v>180.22577576140762</v>
      </c>
      <c r="Q37" s="18">
        <f t="shared" si="5"/>
        <v>-4.7924322437904054</v>
      </c>
      <c r="R37" s="18"/>
      <c r="S37" s="21">
        <f t="shared" si="6"/>
        <v>661.97406771486453</v>
      </c>
      <c r="T37" s="21">
        <f t="shared" si="7"/>
        <v>699.52321491082034</v>
      </c>
      <c r="U37" s="18">
        <f t="shared" si="8"/>
        <v>-5.3678200230628246</v>
      </c>
    </row>
    <row r="38" spans="1:35" s="1" customFormat="1" ht="17.45" customHeight="1" thickBot="1" x14ac:dyDescent="0.25">
      <c r="A38" s="32" t="s">
        <v>15</v>
      </c>
      <c r="B38" s="33"/>
      <c r="C38" s="34">
        <f>SUM(C7:C37)</f>
        <v>2791761273.1600003</v>
      </c>
      <c r="D38" s="34">
        <v>2596195032.1700001</v>
      </c>
      <c r="E38" s="35">
        <f t="shared" si="0"/>
        <v>7.5328023729611111</v>
      </c>
      <c r="F38" s="35"/>
      <c r="G38" s="36">
        <f>SUM(G7:G37)</f>
        <v>44577790</v>
      </c>
      <c r="H38" s="36">
        <v>41842439</v>
      </c>
      <c r="I38" s="35">
        <f t="shared" si="1"/>
        <v>6.5372647134647188</v>
      </c>
      <c r="J38" s="35"/>
      <c r="K38" s="36">
        <v>3352784</v>
      </c>
      <c r="L38" s="36">
        <v>3242145</v>
      </c>
      <c r="M38" s="35">
        <f t="shared" si="2"/>
        <v>3.4125247328543296</v>
      </c>
      <c r="N38" s="35"/>
      <c r="O38" s="37">
        <f t="shared" si="3"/>
        <v>62.626731230058745</v>
      </c>
      <c r="P38" s="37">
        <f t="shared" si="4"/>
        <v>62.046933549213037</v>
      </c>
      <c r="Q38" s="35">
        <f t="shared" si="5"/>
        <v>0.93445017776073758</v>
      </c>
      <c r="R38" s="35"/>
      <c r="S38" s="37">
        <f t="shared" si="6"/>
        <v>832.669588365967</v>
      </c>
      <c r="T38" s="37">
        <f t="shared" si="7"/>
        <v>800.76462717429354</v>
      </c>
      <c r="U38" s="35">
        <f t="shared" si="8"/>
        <v>3.9843120074195117</v>
      </c>
    </row>
    <row r="39" spans="1:35" ht="17.45" customHeight="1" thickTop="1" x14ac:dyDescent="0.2">
      <c r="A39" s="3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3"/>
      <c r="T39" s="3"/>
      <c r="U39" s="3"/>
    </row>
    <row r="40" spans="1:35" x14ac:dyDescent="0.2">
      <c r="A40" s="26" t="s">
        <v>48</v>
      </c>
    </row>
    <row r="41" spans="1:35" customFormat="1" x14ac:dyDescent="0.2">
      <c r="A41" s="26" t="s">
        <v>45</v>
      </c>
    </row>
    <row r="42" spans="1:35" customFormat="1" x14ac:dyDescent="0.2">
      <c r="A42" s="26" t="s">
        <v>46</v>
      </c>
    </row>
    <row r="43" spans="1:35" customFormat="1" x14ac:dyDescent="0.2">
      <c r="A43" s="38" t="s">
        <v>47</v>
      </c>
    </row>
    <row r="44" spans="1:35" customFormat="1" x14ac:dyDescent="0.2"/>
    <row r="45" spans="1:35" customFormat="1" x14ac:dyDescent="0.2"/>
    <row r="46" spans="1:35" customFormat="1" x14ac:dyDescent="0.2"/>
    <row r="47" spans="1:35" customFormat="1" x14ac:dyDescent="0.2"/>
    <row r="48" spans="1:35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spans="1:10" customFormat="1" x14ac:dyDescent="0.2"/>
    <row r="130" spans="1:10" customFormat="1" x14ac:dyDescent="0.2"/>
    <row r="131" spans="1:10" customFormat="1" x14ac:dyDescent="0.2"/>
    <row r="132" spans="1:10" customFormat="1" x14ac:dyDescent="0.2"/>
    <row r="133" spans="1:10" customFormat="1" x14ac:dyDescent="0.2"/>
    <row r="134" spans="1:10" customFormat="1" x14ac:dyDescent="0.2"/>
    <row r="135" spans="1:10" customFormat="1" x14ac:dyDescent="0.2"/>
    <row r="136" spans="1:10" customFormat="1" x14ac:dyDescent="0.2"/>
    <row r="137" spans="1:10" customFormat="1" x14ac:dyDescent="0.2"/>
    <row r="138" spans="1:10" customFormat="1" x14ac:dyDescent="0.2"/>
    <row r="139" spans="1:10" customFormat="1" x14ac:dyDescent="0.2"/>
    <row r="140" spans="1:10" customFormat="1" x14ac:dyDescent="0.2"/>
    <row r="141" spans="1:10" x14ac:dyDescent="0.2">
      <c r="A141"/>
      <c r="B141"/>
      <c r="C141"/>
      <c r="D141"/>
      <c r="E141"/>
      <c r="F141"/>
      <c r="G141" s="9"/>
      <c r="H141" s="9"/>
      <c r="I141"/>
      <c r="J141"/>
    </row>
  </sheetData>
  <mergeCells count="8">
    <mergeCell ref="A1:U1"/>
    <mergeCell ref="A2:U2"/>
    <mergeCell ref="S5:U5"/>
    <mergeCell ref="A3:U3"/>
    <mergeCell ref="C5:E5"/>
    <mergeCell ref="G5:I5"/>
    <mergeCell ref="O5:Q5"/>
    <mergeCell ref="K5:M5"/>
  </mergeCells>
  <phoneticPr fontId="0" type="noConversion"/>
  <conditionalFormatting sqref="A7:A32 C11:D12 C10 D9 A35:A37 G19:H35 K19:L35">
    <cfRule type="expression" dxfId="17" priority="35" stopIfTrue="1">
      <formula>MOD(ROW(),2)=0</formula>
    </cfRule>
  </conditionalFormatting>
  <conditionalFormatting sqref="C19:D32 C8:D8 C9 D10 C35:D35">
    <cfRule type="expression" dxfId="16" priority="34" stopIfTrue="1">
      <formula>MOD(ROW(),2)=0</formula>
    </cfRule>
  </conditionalFormatting>
  <conditionalFormatting sqref="G8:H12">
    <cfRule type="expression" dxfId="15" priority="33" stopIfTrue="1">
      <formula>MOD(ROW(),2)=0</formula>
    </cfRule>
  </conditionalFormatting>
  <conditionalFormatting sqref="K8:L12">
    <cfRule type="expression" dxfId="14" priority="32" stopIfTrue="1">
      <formula>MOD(ROW(),2)=0</formula>
    </cfRule>
  </conditionalFormatting>
  <conditionalFormatting sqref="O7:Q38">
    <cfRule type="expression" dxfId="13" priority="31" stopIfTrue="1">
      <formula>MOD(ROW(),2)=0</formula>
    </cfRule>
  </conditionalFormatting>
  <conditionalFormatting sqref="C37:D37 C36">
    <cfRule type="expression" dxfId="12" priority="29" stopIfTrue="1">
      <formula>MOD(ROW(),2)=0</formula>
    </cfRule>
  </conditionalFormatting>
  <conditionalFormatting sqref="G36:H37">
    <cfRule type="expression" dxfId="11" priority="28" stopIfTrue="1">
      <formula>MOD(ROW(),2)=0</formula>
    </cfRule>
  </conditionalFormatting>
  <conditionalFormatting sqref="K36:L37">
    <cfRule type="expression" dxfId="10" priority="27" stopIfTrue="1">
      <formula>MOD(ROW(),2)=0</formula>
    </cfRule>
  </conditionalFormatting>
  <conditionalFormatting sqref="C13:D18 G13:H18 K13:L18">
    <cfRule type="expression" dxfId="9" priority="24" stopIfTrue="1">
      <formula>MOD(ROW(),2)=0</formula>
    </cfRule>
  </conditionalFormatting>
  <conditionalFormatting sqref="S7:T38">
    <cfRule type="expression" dxfId="8" priority="12" stopIfTrue="1">
      <formula>MOD(ROW(),2)=0</formula>
    </cfRule>
  </conditionalFormatting>
  <conditionalFormatting sqref="I7:I38">
    <cfRule type="expression" dxfId="7" priority="11" stopIfTrue="1">
      <formula>MOD(ROW(),2)=0</formula>
    </cfRule>
  </conditionalFormatting>
  <conditionalFormatting sqref="E7:E38">
    <cfRule type="expression" dxfId="6" priority="10" stopIfTrue="1">
      <formula>MOD(ROW(),2)=0</formula>
    </cfRule>
  </conditionalFormatting>
  <conditionalFormatting sqref="A33:A34 C33:C34">
    <cfRule type="expression" dxfId="5" priority="9" stopIfTrue="1">
      <formula>MOD(ROW(),2)=0</formula>
    </cfRule>
  </conditionalFormatting>
  <conditionalFormatting sqref="D34">
    <cfRule type="expression" dxfId="4" priority="8" stopIfTrue="1">
      <formula>MOD(ROW(),2)=0</formula>
    </cfRule>
  </conditionalFormatting>
  <conditionalFormatting sqref="D33">
    <cfRule type="expression" dxfId="3" priority="7" stopIfTrue="1">
      <formula>MOD(ROW(),2)=0</formula>
    </cfRule>
  </conditionalFormatting>
  <conditionalFormatting sqref="D36">
    <cfRule type="expression" dxfId="2" priority="6" stopIfTrue="1">
      <formula>MOD(ROW(),2)=0</formula>
    </cfRule>
  </conditionalFormatting>
  <conditionalFormatting sqref="M7:M38">
    <cfRule type="expression" dxfId="1" priority="2" stopIfTrue="1">
      <formula>MOD(ROW(),2)=0</formula>
    </cfRule>
  </conditionalFormatting>
  <conditionalFormatting sqref="U7:U38">
    <cfRule type="expression" dxfId="0" priority="1" stopIfTrue="1">
      <formula>MOD(ROW(),2)=0</formula>
    </cfRule>
  </conditionalFormatting>
  <pageMargins left="0.25" right="0.25" top="0.5" bottom="0.75" header="0.5" footer="0.5"/>
  <pageSetup scale="63" orientation="landscape" horizontalDpi="4294967292" verticalDpi="300" r:id="rId1"/>
  <headerFooter alignWithMargins="0">
    <oddFooter xml:space="preserve">&amp;R&amp;"Arial,Italic"&amp;8Prepared by: Health Analytics Branch, Alberta Health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B5FA944B37F41936AFCE5E77ACF25" ma:contentTypeVersion="0" ma:contentTypeDescription="Create a new document." ma:contentTypeScope="" ma:versionID="291f7bdef21947fff5f11d3a129be66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5279BA-D13F-401F-B570-656717C474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820A0C-EBC8-4714-B6BE-42EBC54E17D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4CB18D-EF71-4B99-8F46-4752DCB48C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2013-2014 &amp; 2012-2013</vt:lpstr>
      <vt:lpstr>'2013-2014 &amp; 2012-2013'!Print_Area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Onyschuk</dc:creator>
  <cp:lastModifiedBy>david.onyschuk</cp:lastModifiedBy>
  <cp:lastPrinted>2016-03-24T20:41:27Z</cp:lastPrinted>
  <dcterms:created xsi:type="dcterms:W3CDTF">1999-08-20T14:43:35Z</dcterms:created>
  <dcterms:modified xsi:type="dcterms:W3CDTF">2016-04-11T20:54:41Z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0x010100C64B5FA944B37F41936AFCE5E77ACF25</vt:lpwstr>
  </property>
</Properties>
</file>