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W:\CLAIMS AND RECOVERIES BRANCH\FINANCE\Open Data Dataset\2016-17\"/>
    </mc:Choice>
  </mc:AlternateContent>
  <bookViews>
    <workbookView xWindow="195" yWindow="-300" windowWidth="19980" windowHeight="11760" activeTab="2" autoFilterDateGrouping="0"/>
  </bookViews>
  <sheets>
    <sheet name="Information" sheetId="1" r:id="rId1"/>
    <sheet name="Dictionary" sheetId="2" r:id="rId2"/>
    <sheet name="Data - Judgement Payments" sheetId="5" r:id="rId3"/>
    <sheet name="Data" sheetId="3" state="hidden" r:id="rId4"/>
  </sheets>
  <definedNames>
    <definedName name="MVAC_Data" localSheetId="3">Data!$A$1:$P$13</definedName>
    <definedName name="_xlnm.Print_Area" localSheetId="1">Dictionary!$A$1:$C$10</definedName>
    <definedName name="_xlnm.Print_Area" localSheetId="0">Information!$A$1:$B$29</definedName>
  </definedNames>
  <calcPr calcId="162913"/>
</workbook>
</file>

<file path=xl/calcChain.xml><?xml version="1.0" encoding="utf-8"?>
<calcChain xmlns="http://schemas.openxmlformats.org/spreadsheetml/2006/main">
  <c r="F64" i="5" l="1"/>
  <c r="F65" i="5"/>
  <c r="F66" i="5"/>
  <c r="F67" i="5"/>
  <c r="F68" i="5"/>
  <c r="F69" i="5"/>
  <c r="F70" i="5"/>
  <c r="F71" i="5"/>
  <c r="F72" i="5"/>
  <c r="F73" i="5"/>
  <c r="F74" i="5"/>
  <c r="F75" i="5"/>
  <c r="F63" i="5" l="1"/>
  <c r="F62" i="5"/>
  <c r="F7" i="3" l="1"/>
  <c r="F8" i="3"/>
  <c r="F9" i="3"/>
  <c r="F10" i="3"/>
  <c r="F11" i="3"/>
  <c r="F6" i="3"/>
  <c r="C11" i="3"/>
  <c r="C10" i="3"/>
  <c r="C9" i="3"/>
  <c r="C7" i="3"/>
  <c r="C6" i="3"/>
  <c r="B11" i="3" l="1"/>
  <c r="B10" i="3"/>
  <c r="B9" i="3"/>
  <c r="B8" i="3"/>
  <c r="B7" i="3"/>
  <c r="B6" i="3"/>
  <c r="F15" i="5" l="1"/>
  <c r="F14" i="5"/>
  <c r="F13" i="5"/>
  <c r="F12" i="5"/>
  <c r="F11" i="5"/>
  <c r="F10" i="5"/>
  <c r="F9" i="5"/>
  <c r="F8" i="5"/>
  <c r="F7" i="5"/>
  <c r="F6" i="5"/>
  <c r="F5" i="5"/>
  <c r="F4"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16" i="5"/>
  <c r="D15" i="3"/>
  <c r="E15" i="3"/>
  <c r="F15" i="3"/>
  <c r="G15" i="3"/>
  <c r="H15" i="3"/>
  <c r="I15" i="3"/>
  <c r="J15" i="3"/>
  <c r="K15" i="3"/>
  <c r="L15" i="3"/>
  <c r="M15" i="3"/>
  <c r="N15" i="3"/>
  <c r="O15" i="3"/>
  <c r="P15" i="3"/>
  <c r="C15" i="3"/>
  <c r="A1" i="2" l="1"/>
</calcChain>
</file>

<file path=xl/connections.xml><?xml version="1.0" encoding="utf-8"?>
<connections xmlns="http://schemas.openxmlformats.org/spreadsheetml/2006/main">
  <connection id="1" name="MVAC Data" type="6" refreshedVersion="4" background="1" saveData="1">
    <textPr codePage="850" sourceFile="W:\CLAIMS AND RECOVERIES BRANCH\FINANCE\Open Data Dataset\MVAC Data.csv" tab="0" comma="1">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<sst xmlns="http://schemas.openxmlformats.org/spreadsheetml/2006/main" count="85" uniqueCount="80">
  <si>
    <t>Title</t>
  </si>
  <si>
    <t>Archive Date</t>
  </si>
  <si>
    <t>Category</t>
  </si>
  <si>
    <t>Contact</t>
  </si>
  <si>
    <t>Date Added to Catalogue</t>
  </si>
  <si>
    <t>License</t>
  </si>
  <si>
    <t>Creator</t>
  </si>
  <si>
    <t>Contributor</t>
  </si>
  <si>
    <t>Frequency</t>
  </si>
  <si>
    <t>Usage Considerations</t>
  </si>
  <si>
    <t>Keywords</t>
  </si>
  <si>
    <t>Audience</t>
  </si>
  <si>
    <t>Description</t>
  </si>
  <si>
    <t>Subject</t>
  </si>
  <si>
    <t>Additional Information</t>
  </si>
  <si>
    <t>Identifier</t>
  </si>
  <si>
    <t>Extent</t>
  </si>
  <si>
    <t>Format</t>
  </si>
  <si>
    <t>Sensitivity</t>
  </si>
  <si>
    <t>Type</t>
  </si>
  <si>
    <t>Date Issued</t>
  </si>
  <si>
    <t>Date New Issue Added</t>
  </si>
  <si>
    <t xml:space="preserve">Publisher </t>
  </si>
  <si>
    <t>Availability</t>
  </si>
  <si>
    <t>Place of Publication</t>
  </si>
  <si>
    <t>Related Resources</t>
  </si>
  <si>
    <t>Alternative Title</t>
  </si>
  <si>
    <t>Language</t>
  </si>
  <si>
    <t>Data Dictionary</t>
  </si>
  <si>
    <t>Field Name</t>
  </si>
  <si>
    <t>Notes</t>
  </si>
  <si>
    <t>Open Data</t>
  </si>
  <si>
    <t>Alberta Open Data License</t>
  </si>
  <si>
    <t>English</t>
  </si>
  <si>
    <t>Public</t>
  </si>
  <si>
    <t>Alberta</t>
  </si>
  <si>
    <t>Click "Enable" to allow data to update.</t>
  </si>
  <si>
    <t xml:space="preserve"> </t>
  </si>
  <si>
    <t>Justice and Solicitor General</t>
  </si>
  <si>
    <t>Roy Treptau</t>
  </si>
  <si>
    <t>2012/13</t>
  </si>
  <si>
    <t>2013/14</t>
  </si>
  <si>
    <t>2014/15</t>
  </si>
  <si>
    <t>New files during period</t>
  </si>
  <si>
    <t>Caseload at end of period</t>
  </si>
  <si>
    <t>Number of Judgment payments</t>
  </si>
  <si>
    <t xml:space="preserve">PERSONAL INJURY CLAIMS </t>
  </si>
  <si>
    <t>Judgement payments</t>
  </si>
  <si>
    <t>Personal injury - judgment recoverable</t>
  </si>
  <si>
    <t>Personal injury -unrecoverable</t>
  </si>
  <si>
    <t>JUDGEMENT PAYMENTS</t>
  </si>
  <si>
    <t># OF JUDGEMENT PAYMENTS</t>
  </si>
  <si>
    <t>AVERAGE PAYMENT PER CLAIM</t>
  </si>
  <si>
    <t>NEW FILES DURING PERIOD</t>
  </si>
  <si>
    <t xml:space="preserve">JUDGEMENT RECOVERABLE </t>
  </si>
  <si>
    <t>JUDGEMENT UNRECOVERABLE</t>
  </si>
  <si>
    <t>Personal Injury payments to victims resulting from court settlements</t>
  </si>
  <si>
    <t>Motor Vehicle Accident Claims (MVAC) Program</t>
  </si>
  <si>
    <t>Amounts unrecoverable as at fault parties are unknown i.e. hit and run etc.</t>
  </si>
  <si>
    <t>N/A</t>
  </si>
  <si>
    <t>Date</t>
  </si>
  <si>
    <t>Judgement Payments</t>
  </si>
  <si>
    <t>Judgement Recoverable</t>
  </si>
  <si>
    <t>Judgement Unrecoverable</t>
  </si>
  <si>
    <t>Average payment per claim</t>
  </si>
  <si>
    <t>Monthly transaction date</t>
  </si>
  <si>
    <t>Amounts recoverable from known/uninsured at fault parties</t>
  </si>
  <si>
    <t>Number of new claims filed in the period</t>
  </si>
  <si>
    <t>This data set includes total number of claims paid for personal injury compensation under the Motor Vehicle Accident Claims (MVAC) program by date including total amount paid within the time period, total number of claims and the total number of claims that are recoverable and unrecoverable.</t>
  </si>
  <si>
    <t>Motor Vehicle Accident Claims, personal injury, judgement payments, uninsured, recoverable, unknown, MVAC</t>
  </si>
  <si>
    <t>Responsible for compensating injured Albertans for personal injuries suffered in accidents involving uninsured or unknown motorists within Alberta. MVAC covers all Albertans (i.e. pedestrians, cyclists, people inured by a stolen vehicle), provided the accident occurs in Alberta, not just those with an automobile insurance policy.</t>
  </si>
  <si>
    <t>Annual</t>
  </si>
  <si>
    <t xml:space="preserve">2015/16 </t>
  </si>
  <si>
    <r>
      <t>This includes payments approved but not necessarily processed within the time period noted therefore may differ slightly from final amount reported for total claims in the Alberta Justice and Solicitor General Annual Report. 
Only includes payments made in relation to motor vehicle accidents where the Adminstrator of MVAC has made payment under the</t>
    </r>
    <r>
      <rPr>
        <i/>
        <sz val="10"/>
        <rFont val="Calibri"/>
        <family val="2"/>
      </rPr>
      <t xml:space="preserve"> Motor Vehicle Accident Claims Act</t>
    </r>
    <r>
      <rPr>
        <sz val="10"/>
        <rFont val="Calibri"/>
        <family val="2"/>
      </rPr>
      <t xml:space="preserve"> involving uninsured/unknown at fault parties.</t>
    </r>
  </si>
  <si>
    <t>2011/12</t>
  </si>
  <si>
    <t>Number of unsettled claims at Month-End</t>
  </si>
  <si>
    <t xml:space="preserve">Assigned Caseload </t>
  </si>
  <si>
    <t>ASSIGNED CASELOAD</t>
  </si>
  <si>
    <t>Average judgement payment per personal injury claim. A claim may include more than one plaintiff and is dependant on severity and type of injury.</t>
  </si>
  <si>
    <t xml:space="preserve">Motor Vehicle Accident Claims - Personal Injury Claims (Involving uninsured/unknown at-fault parties) -2011 to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</si>
</sst>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409]d\-mmm\-yyyy;@"/>
    <numFmt numFmtId="165" formatCode="_(* #,##0_);_(* \(#,##0\);_(* &quot;-&quot;??_);_(@_)"/>
    <numFmt numFmtId="166" formatCode="_(&quot;$&quot;* #,##0_);_(&quot;$&quot;* \(#,##0\);_(&quot;$&quot;* &quot;-&quot;??_);_(@_)"/>
  </numFmts>
  <fonts count="16"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sz val="10"/>
      <color rgb="FF000000"/>
      <name val="Calibri"/>
      <family val="2"/>
    </font>
    <font>
      <b/>
      <sz val="12"/>
      <color theme="1"/>
      <name val="Calibri"/>
      <family val="2"/>
    </font>
    <font>
      <sz val="10"/>
      <color theme="3"/>
      <name val="Calibri"/>
      <family val="2"/>
    </font>
    <font>
      <b/>
      <sz val="10"/>
      <color theme="3"/>
      <name val="Calibri"/>
      <family val="2"/>
    </font>
    <font>
      <b/>
      <sz val="14"/>
      <name val="Calibri"/>
      <family val="2"/>
    </font>
    <font>
      <u/>
      <sz val="11"/>
      <color theme="10"/>
      <name val="Calibri"/>
      <family val="2"/>
      <scheme val="minor"/>
    </font>
    <font>
      <u/>
      <sz val="1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i/>
      <sz val="10"/>
      <name val="Calibri"/>
      <family val="2"/>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5"/>
      </bottom>
      <diagonal/>
    </border>
    <border>
      <left/>
      <right/>
      <top style="thin">
        <color theme="5"/>
      </top>
      <bottom style="thin">
        <color theme="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cellStyleXfs>
  <cellXfs count="62">
    <xf numFmtId="0" fontId="0" fillId="0" borderId="0" xfId="0"/>
    <xf numFmtId="0" fontId="3" fillId="0" borderId="0" xfId="0" applyFont="1"/>
    <xf numFmtId="0" fontId="1" fillId="0" borderId="0" xfId="0" applyFont="1" applyBorder="1" applyAlignment="1">
      <alignment vertical="center"/>
    </xf>
    <xf numFmtId="0" fontId="5" fillId="0" borderId="0" xfId="0" applyFont="1" applyBorder="1" applyAlignment="1">
      <alignment vertical="center"/>
    </xf>
    <xf numFmtId="0" fontId="3" fillId="0" borderId="6" xfId="0" applyFont="1" applyBorder="1"/>
    <xf numFmtId="0" fontId="1" fillId="0" borderId="0" xfId="0" applyFont="1"/>
    <xf numFmtId="0" fontId="2" fillId="0" borderId="8" xfId="0" applyFont="1" applyBorder="1"/>
    <xf numFmtId="0" fontId="3" fillId="0" borderId="2" xfId="0" applyFont="1" applyBorder="1" applyAlignment="1">
      <alignment horizontal="left" vertical="top"/>
    </xf>
    <xf numFmtId="0" fontId="3" fillId="0" borderId="4" xfId="0" applyFont="1" applyBorder="1" applyAlignment="1">
      <alignment horizontal="left" vertical="top"/>
    </xf>
    <xf numFmtId="164" fontId="3" fillId="0" borderId="2" xfId="0" applyNumberFormat="1" applyFont="1" applyBorder="1" applyAlignment="1">
      <alignment horizontal="left" vertical="top"/>
    </xf>
    <xf numFmtId="0" fontId="7" fillId="0" borderId="5" xfId="0" applyFont="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xf>
    <xf numFmtId="0" fontId="7" fillId="0" borderId="0" xfId="0" applyFont="1" applyAlignment="1">
      <alignment horizontal="left" vertical="top"/>
    </xf>
    <xf numFmtId="3" fontId="0" fillId="0" borderId="0" xfId="0" applyNumberFormat="1"/>
    <xf numFmtId="0" fontId="0" fillId="0" borderId="0" xfId="0" applyAlignment="1">
      <alignment wrapText="1"/>
    </xf>
    <xf numFmtId="0" fontId="0" fillId="0" borderId="0" xfId="0" applyAlignment="1">
      <alignment horizontal="left" wrapText="1"/>
    </xf>
    <xf numFmtId="0" fontId="9"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11" fillId="0" borderId="2" xfId="1" applyFont="1" applyBorder="1" applyAlignment="1">
      <alignment horizontal="left" vertical="top"/>
    </xf>
    <xf numFmtId="0" fontId="12" fillId="0" borderId="0" xfId="0" applyFont="1" applyAlignment="1"/>
    <xf numFmtId="16" fontId="0" fillId="0" borderId="0" xfId="0" applyNumberFormat="1"/>
    <xf numFmtId="6" fontId="0" fillId="0" borderId="0" xfId="0" applyNumberFormat="1"/>
    <xf numFmtId="16" fontId="0" fillId="0" borderId="0" xfId="0" applyNumberFormat="1" applyAlignment="1">
      <alignment wrapText="1"/>
    </xf>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0" xfId="0" applyFont="1" applyBorder="1"/>
    <xf numFmtId="0" fontId="0" fillId="0" borderId="12" xfId="0" applyBorder="1"/>
    <xf numFmtId="0" fontId="0" fillId="0" borderId="0" xfId="0" applyBorder="1"/>
    <xf numFmtId="0" fontId="0" fillId="0" borderId="13" xfId="0" applyBorder="1"/>
    <xf numFmtId="0" fontId="0" fillId="0" borderId="14" xfId="0" applyBorder="1"/>
    <xf numFmtId="16" fontId="13" fillId="0" borderId="0" xfId="0" applyNumberFormat="1" applyFont="1" applyBorder="1"/>
    <xf numFmtId="16" fontId="13" fillId="0" borderId="13" xfId="0" applyNumberFormat="1" applyFont="1" applyBorder="1"/>
    <xf numFmtId="3" fontId="0" fillId="0" borderId="0" xfId="0" applyNumberFormat="1" applyBorder="1"/>
    <xf numFmtId="3" fontId="0" fillId="0" borderId="13" xfId="0" applyNumberFormat="1" applyBorder="1"/>
    <xf numFmtId="8" fontId="0" fillId="0" borderId="0" xfId="0" applyNumberFormat="1" applyBorder="1"/>
    <xf numFmtId="8" fontId="0" fillId="0" borderId="13" xfId="0" applyNumberFormat="1" applyBorder="1"/>
    <xf numFmtId="8" fontId="0" fillId="0" borderId="15" xfId="0" applyNumberFormat="1" applyBorder="1"/>
    <xf numFmtId="8" fontId="0" fillId="0" borderId="16" xfId="0" applyNumberFormat="1" applyBorder="1"/>
    <xf numFmtId="0" fontId="13" fillId="0" borderId="0" xfId="0" applyFont="1"/>
    <xf numFmtId="17" fontId="0" fillId="0" borderId="0" xfId="0" applyNumberFormat="1"/>
    <xf numFmtId="8" fontId="0" fillId="0" borderId="0" xfId="0" applyNumberFormat="1"/>
    <xf numFmtId="166" fontId="0" fillId="0" borderId="0" xfId="3" applyNumberFormat="1" applyFont="1"/>
    <xf numFmtId="166" fontId="0" fillId="0" borderId="0" xfId="3" applyNumberFormat="1" applyFont="1" applyBorder="1"/>
    <xf numFmtId="0" fontId="0" fillId="0" borderId="0" xfId="0" applyFont="1"/>
    <xf numFmtId="0" fontId="1" fillId="0" borderId="0" xfId="0" applyFont="1" applyAlignment="1">
      <alignment wrapText="1"/>
    </xf>
    <xf numFmtId="0" fontId="13" fillId="0" borderId="0" xfId="0" applyFont="1" applyAlignment="1">
      <alignment wrapText="1"/>
    </xf>
    <xf numFmtId="44" fontId="0" fillId="0" borderId="0" xfId="3" applyFont="1" applyBorder="1"/>
    <xf numFmtId="44" fontId="0" fillId="0" borderId="15" xfId="3" applyFont="1" applyBorder="1"/>
    <xf numFmtId="0" fontId="0" fillId="0" borderId="0" xfId="0" applyFill="1" applyBorder="1"/>
    <xf numFmtId="166" fontId="0" fillId="0" borderId="0" xfId="3" applyNumberFormat="1" applyFont="1" applyFill="1" applyBorder="1"/>
    <xf numFmtId="3" fontId="0" fillId="0" borderId="0" xfId="0" applyNumberFormat="1" applyFill="1" applyBorder="1"/>
    <xf numFmtId="38" fontId="0" fillId="0" borderId="0" xfId="0" applyNumberFormat="1"/>
    <xf numFmtId="165" fontId="0" fillId="0" borderId="0" xfId="2" applyNumberFormat="1" applyFont="1" applyFill="1"/>
    <xf numFmtId="3" fontId="0" fillId="0" borderId="0" xfId="0" applyNumberFormat="1" applyFont="1"/>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Border="1" applyAlignment="1">
      <alignment horizontal="center"/>
    </xf>
    <xf numFmtId="0" fontId="6" fillId="0" borderId="0" xfId="0" applyFont="1" applyAlignment="1">
      <alignment horizontal="center"/>
    </xf>
    <xf numFmtId="165" fontId="0" fillId="0" borderId="0" xfId="2" applyNumberFormat="1" applyFont="1" applyFill="1" applyBorder="1"/>
  </cellXfs>
  <cellStyles count="4">
    <cellStyle name="Comma" xfId="2" builtinId="3"/>
    <cellStyle name="Currency" xfId="3" builtinId="4"/>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76200</xdr:rowOff>
    </xdr:from>
    <xdr:to>
      <xdr:col>1</xdr:col>
      <xdr:colOff>1152525</xdr:colOff>
      <xdr:row>0</xdr:row>
      <xdr:rowOff>466725</xdr:rowOff>
    </xdr:to>
    <xdr:pic>
      <xdr:nvPicPr>
        <xdr:cNvPr id="4" name="Picture 3" descr="AB-JSG 2Color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2847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MVAC Data" connectionId="1" autoFormatId="16" applyNumberFormats="0" applyBorderFormats="0" applyFontFormats="1" applyPatternFormats="1" applyAlignmentFormats="0" applyWidthHeightFormats="0"/>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alberta.ca/lic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opLeftCell="A7" zoomScale="110" zoomScaleNormal="110" workbookViewId="0">
      <selection activeCell="B12" sqref="B12"/>
    </sheetView>
  </sheetViews>
  <sheetFormatPr defaultRowHeight="12.75" x14ac:dyDescent="0.2"/>
  <cols>
    <col min="1" max="1" width="25.85546875" style="13" customWidth="1"/>
    <col min="2" max="2" width="67.42578125" style="1" customWidth="1"/>
    <col min="3" max="3" width="37.28515625" style="1" customWidth="1"/>
    <col min="4" max="16384" width="9.140625" style="1"/>
  </cols>
  <sheetData>
    <row r="1" spans="1:3" ht="46.5" customHeight="1" thickBot="1" x14ac:dyDescent="0.25">
      <c r="A1" s="10"/>
      <c r="B1" s="4"/>
    </row>
    <row r="2" spans="1:3" ht="69.95" customHeight="1" x14ac:dyDescent="0.2">
      <c r="A2" s="11" t="s">
        <v>0</v>
      </c>
      <c r="B2" s="17" t="s">
        <v>79</v>
      </c>
      <c r="C2" s="2"/>
    </row>
    <row r="3" spans="1:3" ht="24.95" customHeight="1" x14ac:dyDescent="0.2">
      <c r="A3" s="11" t="s">
        <v>26</v>
      </c>
      <c r="B3" s="18" t="s">
        <v>59</v>
      </c>
      <c r="C3" s="2"/>
    </row>
    <row r="4" spans="1:3" ht="51" x14ac:dyDescent="0.2">
      <c r="A4" s="11" t="s">
        <v>12</v>
      </c>
      <c r="B4" s="18" t="s">
        <v>68</v>
      </c>
      <c r="C4" s="2" t="s">
        <v>37</v>
      </c>
    </row>
    <row r="5" spans="1:3" ht="89.25" x14ac:dyDescent="0.2">
      <c r="A5" s="11" t="s">
        <v>9</v>
      </c>
      <c r="B5" s="18" t="s">
        <v>73</v>
      </c>
      <c r="C5" s="2"/>
    </row>
    <row r="6" spans="1:3" ht="15" customHeight="1" x14ac:dyDescent="0.2">
      <c r="A6" s="11" t="s">
        <v>8</v>
      </c>
      <c r="B6" s="18" t="s">
        <v>71</v>
      </c>
      <c r="C6" s="2"/>
    </row>
    <row r="7" spans="1:3" ht="26.25" thickBot="1" x14ac:dyDescent="0.25">
      <c r="A7" s="11" t="s">
        <v>10</v>
      </c>
      <c r="B7" s="18" t="s">
        <v>69</v>
      </c>
      <c r="C7" s="2"/>
    </row>
    <row r="8" spans="1:3" ht="15" customHeight="1" thickBot="1" x14ac:dyDescent="0.25">
      <c r="A8" s="57" t="s">
        <v>14</v>
      </c>
      <c r="B8" s="58"/>
      <c r="C8" s="2"/>
    </row>
    <row r="9" spans="1:3" ht="15" customHeight="1" x14ac:dyDescent="0.2">
      <c r="A9" s="11" t="s">
        <v>2</v>
      </c>
      <c r="B9" s="7" t="s">
        <v>31</v>
      </c>
      <c r="C9" s="2"/>
    </row>
    <row r="10" spans="1:3" ht="15" customHeight="1" x14ac:dyDescent="0.2">
      <c r="A10" s="11" t="s">
        <v>13</v>
      </c>
      <c r="B10" s="7"/>
      <c r="C10" s="2"/>
    </row>
    <row r="11" spans="1:3" ht="15" customHeight="1" x14ac:dyDescent="0.2">
      <c r="A11" s="11" t="s">
        <v>3</v>
      </c>
      <c r="B11" s="7" t="s">
        <v>39</v>
      </c>
      <c r="C11" s="2"/>
    </row>
    <row r="12" spans="1:3" ht="15" customHeight="1" x14ac:dyDescent="0.2">
      <c r="A12" s="11" t="s">
        <v>6</v>
      </c>
      <c r="B12" s="7" t="s">
        <v>38</v>
      </c>
      <c r="C12" s="3"/>
    </row>
    <row r="13" spans="1:3" ht="15" customHeight="1" x14ac:dyDescent="0.2">
      <c r="A13" s="11" t="s">
        <v>4</v>
      </c>
      <c r="B13" s="9"/>
      <c r="C13" s="2"/>
    </row>
    <row r="14" spans="1:3" ht="15" customHeight="1" x14ac:dyDescent="0.2">
      <c r="A14" s="11" t="s">
        <v>16</v>
      </c>
      <c r="B14" s="7"/>
      <c r="C14" s="2"/>
    </row>
    <row r="15" spans="1:3" ht="15" customHeight="1" x14ac:dyDescent="0.2">
      <c r="A15" s="11" t="s">
        <v>17</v>
      </c>
      <c r="B15" s="7"/>
      <c r="C15" s="2"/>
    </row>
    <row r="16" spans="1:3" ht="15" customHeight="1" x14ac:dyDescent="0.2">
      <c r="A16" s="11" t="s">
        <v>15</v>
      </c>
      <c r="B16" s="7"/>
      <c r="C16" s="2"/>
    </row>
    <row r="17" spans="1:3" ht="15" customHeight="1" x14ac:dyDescent="0.2">
      <c r="A17" s="11" t="s">
        <v>5</v>
      </c>
      <c r="B17" s="19" t="s">
        <v>32</v>
      </c>
      <c r="C17" s="2"/>
    </row>
    <row r="18" spans="1:3" ht="15" customHeight="1" x14ac:dyDescent="0.2">
      <c r="A18" s="11" t="s">
        <v>18</v>
      </c>
      <c r="B18" s="7"/>
      <c r="C18" s="2"/>
    </row>
    <row r="19" spans="1:3" ht="15" customHeight="1" x14ac:dyDescent="0.2">
      <c r="A19" s="11" t="s">
        <v>19</v>
      </c>
      <c r="B19" s="7" t="s">
        <v>31</v>
      </c>
      <c r="C19" s="2"/>
    </row>
    <row r="20" spans="1:3" ht="15" customHeight="1" x14ac:dyDescent="0.2">
      <c r="A20" s="11" t="s">
        <v>1</v>
      </c>
      <c r="B20" s="9"/>
      <c r="C20" s="2"/>
    </row>
    <row r="21" spans="1:3" ht="15" customHeight="1" x14ac:dyDescent="0.2">
      <c r="A21" s="11" t="s">
        <v>7</v>
      </c>
      <c r="B21" s="7"/>
      <c r="C21" s="2"/>
    </row>
    <row r="22" spans="1:3" ht="15" customHeight="1" x14ac:dyDescent="0.2">
      <c r="A22" s="11" t="s">
        <v>20</v>
      </c>
      <c r="B22" s="9"/>
      <c r="C22" s="2"/>
    </row>
    <row r="23" spans="1:3" ht="15" customHeight="1" x14ac:dyDescent="0.2">
      <c r="A23" s="11" t="s">
        <v>21</v>
      </c>
      <c r="B23" s="9"/>
      <c r="C23" s="2"/>
    </row>
    <row r="24" spans="1:3" ht="15" customHeight="1" x14ac:dyDescent="0.2">
      <c r="A24" s="11" t="s">
        <v>27</v>
      </c>
      <c r="B24" s="7" t="s">
        <v>33</v>
      </c>
      <c r="C24" s="2"/>
    </row>
    <row r="25" spans="1:3" ht="15" customHeight="1" x14ac:dyDescent="0.2">
      <c r="A25" s="11" t="s">
        <v>22</v>
      </c>
      <c r="B25" s="7" t="s">
        <v>38</v>
      </c>
      <c r="C25" s="3"/>
    </row>
    <row r="26" spans="1:3" ht="15" customHeight="1" x14ac:dyDescent="0.2">
      <c r="A26" s="11" t="s">
        <v>11</v>
      </c>
      <c r="B26" s="7" t="s">
        <v>34</v>
      </c>
      <c r="C26" s="2"/>
    </row>
    <row r="27" spans="1:3" ht="15" customHeight="1" x14ac:dyDescent="0.2">
      <c r="A27" s="11" t="s">
        <v>23</v>
      </c>
      <c r="B27" s="7"/>
      <c r="C27" s="2"/>
    </row>
    <row r="28" spans="1:3" ht="15" customHeight="1" x14ac:dyDescent="0.2">
      <c r="A28" s="11" t="s">
        <v>24</v>
      </c>
      <c r="B28" s="7" t="s">
        <v>35</v>
      </c>
      <c r="C28" s="2"/>
    </row>
    <row r="29" spans="1:3" ht="15" customHeight="1" thickBot="1" x14ac:dyDescent="0.25">
      <c r="A29" s="12" t="s">
        <v>25</v>
      </c>
      <c r="B29" s="8"/>
      <c r="C29" s="2"/>
    </row>
  </sheetData>
  <mergeCells count="1">
    <mergeCell ref="A8:B8"/>
  </mergeCells>
  <conditionalFormatting sqref="B2 B9 B11:B20">
    <cfRule type="containsBlanks" dxfId="1" priority="2">
      <formula>LEN(TRIM(B2))=0</formula>
    </cfRule>
  </conditionalFormatting>
  <conditionalFormatting sqref="B25">
    <cfRule type="containsBlanks" dxfId="0" priority="1">
      <formula>LEN(TRIM(B25))=0</formula>
    </cfRule>
  </conditionalFormatting>
  <dataValidations count="26">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
    <dataValidation allowBlank="1" showInputMessage="1" showErrorMessage="1" promptTitle="Frequency" prompt="The time interval in which new or updated versions of the described resource are issued. i.e.: Monthly, Annually, Semi-Annually, Quarterly" sqref="B6"/>
    <dataValidation allowBlank="1" showInputMessage="1" showErrorMessage="1" promptTitle="Subject" prompt="A controlled term that expresses a topic of the intellectual content of the described resource. i.e.: Post-Secondary Enrolment; Demographics; etc." sqref="B10"/>
    <dataValidation type="textLength" operator="greaterThan" showInputMessage="1" showErrorMessage="1" errorTitle="Required Field" error="This is a required field." promptTitle="Type" prompt="Required - The business design or structure of the described resource which relates to its business purpose." sqref="B19">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Archive Date" prompt="Required - The date at which the described resource should be identified as an archive copy in the Open Government Portal." sqref="B20">
      <formula1>1</formula1>
    </dataValidation>
    <dataValidation type="textLength" operator="greaterThan" showInputMessage="1" showErrorMessage="1" errorTitle="Required Field" error="This is a required field." promptTitle="Category" prompt="Required - The broad subject category that expresses a topic of the content of the described resource." sqref="B9">
      <formula1>1</formula1>
    </dataValidation>
    <dataValidation type="textLength" operator="greaterThan" showInputMessage="1" showErrorMessage="1" errorTitle="Required Field" error="This is a required field." promptTitle="Contact" prompt="Required - The organizational contact for users of the Open Government Portal to obtain further information or provide feedback about the described resource or its metadata." sqref="B11">
      <formula1>1</formula1>
    </dataValidation>
    <dataValidation type="textLength" operator="greaterThan" showInputMessage="1" showErrorMessage="1" errorTitle="Required Field" error="This is a required field." promptTitle="Creator" prompt="Required - The department, agency, board, commission or other entity primarily responsible for the creation of the content of the described resource." sqref="B12 B25">
      <formula1>1</formula1>
    </dataValidation>
    <dataValidation type="textLength" operator="greaterThan" showInputMessage="1" showErrorMessage="1" errorTitle="Required Field" error="This is a required field." promptTitle="Date Added to Catelogue" prompt="Required - The date and time on which the described resource is made publicly available through the Open Government Portal." sqref="B13">
      <formula1>1</formula1>
    </dataValidation>
    <dataValidation type="textLength" operator="greaterThan" showInputMessage="1" showErrorMessage="1" errorTitle="Required Field" error="This is a required field." promptTitle="Extent" prompt="Required - The size or duration of the described resource." sqref="B14">
      <formula1>1</formula1>
    </dataValidation>
    <dataValidation type="textLength" operator="greaterThan" showInputMessage="1" showErrorMessage="1" errorTitle="Required Field" error="This is a required field." promptTitle="Format" prompt="Required - The computer encoding method used for the described resource." sqref="B15">
      <formula1>1</formula1>
    </dataValidation>
    <dataValidation type="textLength" operator="greaterThan" showInputMessage="1" showErrorMessage="1" errorTitle="Required Field" error="This is a required field." promptTitle="Identifier" prompt="Required - A number or code which uniquely identifies the described resource." sqref="B16">
      <formula1>1</formula1>
    </dataValidation>
    <dataValidation type="textLength" operator="greaterThan" showInputMessage="1" showErrorMessage="1" errorTitle="Required Field" error="This is a required field." promptTitle="License" prompt="Required - Reference to the legal document outlining access and usage rights for the described resource." sqref="B17">
      <formula1>1</formula1>
    </dataValidation>
    <dataValidation type="textLength" operator="greaterThan" showInputMessage="1" showErrorMessage="1" errorTitle="Required Field" error="This is a required field." promptTitle="Sensitivity" prompt="Required - The Government of Alberta-defined “Unrestricted” security classification required for the described resource to be included in the Open Government Portal." sqref="B18">
      <formula1>1</formula1>
    </dataValidation>
    <dataValidation allowBlank="1" showInputMessage="1" showErrorMessage="1" promptTitle="Contributor" prompt="A person or organization responsible for making significant contributions to the content of the described resource." sqref="B21"/>
    <dataValidation allowBlank="1" showInputMessage="1" showErrorMessage="1" promptTitle="Date Issued" prompt="The date the described resource was originally published or otherwise made publicly available for the first time." sqref="B22"/>
    <dataValidation allowBlank="1" showInputMessage="1" showErrorMessage="1" promptTitle="Date New Issue Added." prompt="The date and time on which a new issue of a serial resource was added to the metadata record of the described resource." sqref="B23"/>
    <dataValidation allowBlank="1" showInputMessage="1" showErrorMessage="1" promptTitle="Language" prompt="The language of the intellectual content of the described resource." sqref="B24"/>
    <dataValidation allowBlank="1" showInputMessage="1" showErrorMessage="1" promptTitle="Audience" prompt="A group of people for whom the described resource is intended or useful." sqref="B26"/>
    <dataValidation allowBlank="1" showInputMessage="1" showErrorMessage="1" promptTitle="Availability" prompt="Information on the availability of the described resource beyond the Open Government Portal." sqref="B27"/>
    <dataValidation allowBlank="1" showInputMessage="1" showErrorMessage="1" promptTitle="Place of Publication" prompt="The location, usually a town or city, where the described resource was published." sqref="B28"/>
    <dataValidation allowBlank="1" showInputMessage="1" showErrorMessage="1" promptTitle="Related Resources" prompt="One or more resources that bear a close relationship to the described resource, often being derived from the same source material or being explanatory or supporting resources to the described resource." sqref="B29"/>
    <dataValidation type="textLength" allowBlank="1" showInputMessage="1" showErrorMessage="1" errorTitle="Description" error="This is a required field." promptTitle="Description - Required" prompt="A concise narrative of the content of the described resource." sqref="B4">
      <formula1>1</formula1>
      <formula2>500</formula2>
    </dataValidation>
    <dataValidation type="textLength" operator="greaterThan" allowBlank="1" showInputMessage="1" showErrorMessage="1" errorTitle="Keywords" error="This is a required field." promptTitle="Keywords - Required" prompt="Uncontrolled terms (words or phrases) assigned to describe the resource to assist discovery and retrieval." sqref="B7">
      <formula1>1</formula1>
    </dataValidation>
  </dataValidations>
  <hyperlinks>
    <hyperlink ref="B17" r:id="rId1"/>
  </hyperlinks>
  <pageMargins left="0.25" right="0.25" top="0.75" bottom="0.75" header="0.3" footer="0.3"/>
  <pageSetup fitToHeight="0"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1"/>
  <sheetViews>
    <sheetView showZeros="0" zoomScale="130" zoomScaleNormal="130" workbookViewId="0">
      <selection activeCell="B10" sqref="B10"/>
    </sheetView>
  </sheetViews>
  <sheetFormatPr defaultRowHeight="12.75" x14ac:dyDescent="0.2"/>
  <cols>
    <col min="1" max="1" width="39.28515625" style="5" bestFit="1" customWidth="1"/>
    <col min="2" max="2" width="68.85546875" style="5" bestFit="1" customWidth="1"/>
    <col min="3" max="3" width="18.28515625" style="5" customWidth="1"/>
    <col min="4" max="16384" width="9.140625" style="5"/>
  </cols>
  <sheetData>
    <row r="1" spans="1:3" ht="39.75" customHeight="1" x14ac:dyDescent="0.25">
      <c r="A1" s="60" t="str">
        <f>Information!B2</f>
        <v xml:space="preserve">Motor Vehicle Accident Claims - Personal Injury Claims (Involving uninsured/unknown at-fault parties) -2011 to 2017 </v>
      </c>
      <c r="B1" s="60"/>
      <c r="C1" s="60"/>
    </row>
    <row r="2" spans="1:3" ht="15.75" x14ac:dyDescent="0.25">
      <c r="A2" s="59" t="s">
        <v>28</v>
      </c>
      <c r="B2" s="59"/>
      <c r="C2" s="59"/>
    </row>
    <row r="3" spans="1:3" ht="15" customHeight="1" x14ac:dyDescent="0.2">
      <c r="A3" s="6" t="s">
        <v>29</v>
      </c>
      <c r="B3" s="6" t="s">
        <v>12</v>
      </c>
      <c r="C3" s="6" t="s">
        <v>30</v>
      </c>
    </row>
    <row r="4" spans="1:3" ht="51" x14ac:dyDescent="0.2">
      <c r="A4" s="5" t="s">
        <v>57</v>
      </c>
      <c r="B4" s="47" t="s">
        <v>70</v>
      </c>
    </row>
    <row r="5" spans="1:3" ht="15" customHeight="1" x14ac:dyDescent="0.2">
      <c r="A5" s="5" t="s">
        <v>60</v>
      </c>
      <c r="B5" s="47" t="s">
        <v>65</v>
      </c>
    </row>
    <row r="6" spans="1:3" ht="15" customHeight="1" x14ac:dyDescent="0.2">
      <c r="A6" s="5" t="s">
        <v>61</v>
      </c>
      <c r="B6" s="47" t="s">
        <v>56</v>
      </c>
    </row>
    <row r="7" spans="1:3" ht="15" customHeight="1" x14ac:dyDescent="0.2">
      <c r="A7" s="5" t="s">
        <v>62</v>
      </c>
      <c r="B7" s="47" t="s">
        <v>66</v>
      </c>
    </row>
    <row r="8" spans="1:3" ht="15" customHeight="1" x14ac:dyDescent="0.2">
      <c r="A8" s="5" t="s">
        <v>63</v>
      </c>
      <c r="B8" s="47" t="s">
        <v>58</v>
      </c>
    </row>
    <row r="9" spans="1:3" ht="25.5" x14ac:dyDescent="0.2">
      <c r="A9" s="5" t="s">
        <v>64</v>
      </c>
      <c r="B9" s="47" t="s">
        <v>78</v>
      </c>
    </row>
    <row r="10" spans="1:3" ht="15" customHeight="1" x14ac:dyDescent="0.2">
      <c r="A10" s="5" t="s">
        <v>43</v>
      </c>
      <c r="B10" s="47" t="s">
        <v>67</v>
      </c>
    </row>
    <row r="11" spans="1:3" ht="15" customHeight="1" x14ac:dyDescent="0.2">
      <c r="A11" s="5" t="s">
        <v>76</v>
      </c>
      <c r="B11" s="47" t="s">
        <v>75</v>
      </c>
    </row>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sheetData>
  <protectedRanges>
    <protectedRange sqref="B6:B11" name="inputarea_1"/>
  </protectedRanges>
  <mergeCells count="2">
    <mergeCell ref="A2:C2"/>
    <mergeCell ref="A1:C1"/>
  </mergeCells>
  <dataValidations count="2">
    <dataValidation allowBlank="1" showInputMessage="1" showErrorMessage="1" promptTitle="Field Name" prompt="List the name of the field as it is used by the business.  This may include spaces or other characters." sqref="A6"/>
    <dataValidation allowBlank="1" showInputMessage="1" showErrorMessage="1" promptTitle="Field Description" prompt="Enter a detailed description of the field." sqref="B6"/>
  </dataValidations>
  <pageMargins left="0.7" right="0.7" top="0.75" bottom="0.75" header="0.3" footer="0.3"/>
  <pageSetup scale="7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6"/>
  <sheetViews>
    <sheetView tabSelected="1" zoomScale="120" zoomScaleNormal="120" workbookViewId="0">
      <pane xSplit="1" ySplit="3" topLeftCell="B63" activePane="bottomRight" state="frozen"/>
      <selection pane="topRight" activeCell="B1" sqref="B1"/>
      <selection pane="bottomLeft" activeCell="A4" sqref="A4"/>
      <selection pane="bottomRight" activeCell="G67" sqref="G67"/>
    </sheetView>
  </sheetViews>
  <sheetFormatPr defaultRowHeight="15" x14ac:dyDescent="0.25"/>
  <cols>
    <col min="1" max="1" width="8" customWidth="1"/>
    <col min="2" max="2" width="13.5703125" customWidth="1"/>
    <col min="3" max="3" width="14" customWidth="1"/>
    <col min="4" max="4" width="13.85546875" customWidth="1"/>
    <col min="5" max="5" width="16.85546875" customWidth="1"/>
    <col min="6" max="6" width="14.28515625" customWidth="1"/>
    <col min="7" max="7" width="11.28515625" customWidth="1"/>
    <col min="8" max="8" width="13.140625" customWidth="1"/>
  </cols>
  <sheetData>
    <row r="2" spans="1:8" x14ac:dyDescent="0.25">
      <c r="A2" s="41" t="s">
        <v>46</v>
      </c>
    </row>
    <row r="3" spans="1:8" s="15" customFormat="1" ht="45" customHeight="1" x14ac:dyDescent="0.25">
      <c r="B3" s="48" t="s">
        <v>51</v>
      </c>
      <c r="C3" s="48" t="s">
        <v>50</v>
      </c>
      <c r="D3" s="48" t="s">
        <v>54</v>
      </c>
      <c r="E3" s="48" t="s">
        <v>55</v>
      </c>
      <c r="F3" s="48" t="s">
        <v>52</v>
      </c>
      <c r="G3" s="48" t="s">
        <v>53</v>
      </c>
      <c r="H3" s="48" t="s">
        <v>77</v>
      </c>
    </row>
    <row r="4" spans="1:8" x14ac:dyDescent="0.25">
      <c r="A4" s="42">
        <v>40634</v>
      </c>
      <c r="B4" s="46">
        <v>21</v>
      </c>
      <c r="C4" s="44">
        <v>714549.34</v>
      </c>
      <c r="D4" s="44">
        <v>668455.29</v>
      </c>
      <c r="E4" s="44">
        <v>46094.05</v>
      </c>
      <c r="F4" s="44">
        <f t="shared" ref="F4:F15" si="0">C4/B4</f>
        <v>34026.159047619047</v>
      </c>
      <c r="G4" s="46">
        <v>47</v>
      </c>
      <c r="H4" s="56">
        <v>1482</v>
      </c>
    </row>
    <row r="5" spans="1:8" x14ac:dyDescent="0.25">
      <c r="A5" s="42">
        <v>40664</v>
      </c>
      <c r="B5" s="46">
        <v>43</v>
      </c>
      <c r="C5" s="44">
        <v>1206822.96</v>
      </c>
      <c r="D5" s="44">
        <v>763840.75</v>
      </c>
      <c r="E5" s="44">
        <v>442982.21</v>
      </c>
      <c r="F5" s="44">
        <f t="shared" si="0"/>
        <v>28065.650232558139</v>
      </c>
      <c r="G5" s="46">
        <v>51</v>
      </c>
      <c r="H5" s="56">
        <v>1481</v>
      </c>
    </row>
    <row r="6" spans="1:8" x14ac:dyDescent="0.25">
      <c r="A6" s="42">
        <v>40695</v>
      </c>
      <c r="B6" s="46">
        <v>45</v>
      </c>
      <c r="C6" s="44">
        <v>2123142.7400000002</v>
      </c>
      <c r="D6" s="44">
        <v>1639825.08</v>
      </c>
      <c r="E6" s="44">
        <v>483317.66</v>
      </c>
      <c r="F6" s="44">
        <f t="shared" si="0"/>
        <v>47180.94977777778</v>
      </c>
      <c r="G6" s="46">
        <v>25</v>
      </c>
      <c r="H6" s="56">
        <v>1463</v>
      </c>
    </row>
    <row r="7" spans="1:8" x14ac:dyDescent="0.25">
      <c r="A7" s="42">
        <v>40725</v>
      </c>
      <c r="B7" s="46">
        <v>26</v>
      </c>
      <c r="C7" s="44">
        <v>1126513.3700000001</v>
      </c>
      <c r="D7" s="44">
        <v>909913.16</v>
      </c>
      <c r="E7" s="44">
        <v>216600.21</v>
      </c>
      <c r="F7" s="44">
        <f t="shared" si="0"/>
        <v>43327.437307692315</v>
      </c>
      <c r="G7" s="46">
        <v>35</v>
      </c>
      <c r="H7" s="56">
        <v>1473</v>
      </c>
    </row>
    <row r="8" spans="1:8" x14ac:dyDescent="0.25">
      <c r="A8" s="42">
        <v>40756</v>
      </c>
      <c r="B8" s="46">
        <v>22</v>
      </c>
      <c r="C8" s="44">
        <v>986646.71</v>
      </c>
      <c r="D8" s="44">
        <v>699803.41</v>
      </c>
      <c r="E8" s="44">
        <v>286843.3</v>
      </c>
      <c r="F8" s="44">
        <f t="shared" si="0"/>
        <v>44847.577727272728</v>
      </c>
      <c r="G8" s="46">
        <v>73</v>
      </c>
      <c r="H8" s="56">
        <v>1485</v>
      </c>
    </row>
    <row r="9" spans="1:8" x14ac:dyDescent="0.25">
      <c r="A9" s="42">
        <v>40787</v>
      </c>
      <c r="B9" s="46">
        <v>21</v>
      </c>
      <c r="C9" s="44">
        <v>839891.66</v>
      </c>
      <c r="D9" s="44">
        <v>538779.17000000004</v>
      </c>
      <c r="E9" s="44">
        <v>301112.49</v>
      </c>
      <c r="F9" s="44">
        <f t="shared" si="0"/>
        <v>39994.840952380953</v>
      </c>
      <c r="G9" s="46">
        <v>45</v>
      </c>
      <c r="H9" s="56">
        <v>1470</v>
      </c>
    </row>
    <row r="10" spans="1:8" x14ac:dyDescent="0.25">
      <c r="A10" s="42">
        <v>40817</v>
      </c>
      <c r="B10" s="46">
        <v>40</v>
      </c>
      <c r="C10" s="44">
        <v>1732350.71</v>
      </c>
      <c r="D10" s="44">
        <v>1377922.18</v>
      </c>
      <c r="E10" s="44">
        <v>354428.53</v>
      </c>
      <c r="F10" s="44">
        <f t="shared" si="0"/>
        <v>43308.767749999999</v>
      </c>
      <c r="G10" s="46">
        <v>53</v>
      </c>
      <c r="H10" s="56">
        <v>1458</v>
      </c>
    </row>
    <row r="11" spans="1:8" x14ac:dyDescent="0.25">
      <c r="A11" s="42">
        <v>40848</v>
      </c>
      <c r="B11" s="46">
        <v>23</v>
      </c>
      <c r="C11" s="44">
        <v>989678.45</v>
      </c>
      <c r="D11" s="44">
        <v>825154.25</v>
      </c>
      <c r="E11" s="44">
        <v>164524.20000000001</v>
      </c>
      <c r="F11" s="44">
        <f t="shared" si="0"/>
        <v>43029.497826086954</v>
      </c>
      <c r="G11" s="46">
        <v>53</v>
      </c>
      <c r="H11" s="56">
        <v>1445</v>
      </c>
    </row>
    <row r="12" spans="1:8" x14ac:dyDescent="0.25">
      <c r="A12" s="42">
        <v>40878</v>
      </c>
      <c r="B12" s="46">
        <v>31</v>
      </c>
      <c r="C12" s="44">
        <v>1688735.33</v>
      </c>
      <c r="D12" s="44">
        <v>1319601.6200000001</v>
      </c>
      <c r="E12" s="44">
        <v>369133.71</v>
      </c>
      <c r="F12" s="44">
        <f t="shared" si="0"/>
        <v>54475.333225806455</v>
      </c>
      <c r="G12" s="46">
        <v>44</v>
      </c>
      <c r="H12" s="56">
        <v>1414</v>
      </c>
    </row>
    <row r="13" spans="1:8" x14ac:dyDescent="0.25">
      <c r="A13" s="42">
        <v>40909</v>
      </c>
      <c r="B13" s="46">
        <v>33</v>
      </c>
      <c r="C13" s="44">
        <v>1836207.36</v>
      </c>
      <c r="D13" s="44">
        <v>1257237.52</v>
      </c>
      <c r="E13" s="44">
        <v>578969.84</v>
      </c>
      <c r="F13" s="44">
        <f t="shared" si="0"/>
        <v>55642.647272727278</v>
      </c>
      <c r="G13" s="46">
        <v>39</v>
      </c>
      <c r="H13" s="56">
        <v>1387</v>
      </c>
    </row>
    <row r="14" spans="1:8" x14ac:dyDescent="0.25">
      <c r="A14" s="42">
        <v>40940</v>
      </c>
      <c r="B14" s="46">
        <v>32</v>
      </c>
      <c r="C14" s="44">
        <v>1846390.87</v>
      </c>
      <c r="D14" s="44">
        <v>1088121.43</v>
      </c>
      <c r="E14" s="44">
        <v>758269.43999999994</v>
      </c>
      <c r="F14" s="44">
        <f t="shared" si="0"/>
        <v>57699.714687500003</v>
      </c>
      <c r="G14" s="46">
        <v>60</v>
      </c>
      <c r="H14" s="56">
        <v>1367</v>
      </c>
    </row>
    <row r="15" spans="1:8" x14ac:dyDescent="0.25">
      <c r="A15" s="42">
        <v>40969</v>
      </c>
      <c r="B15" s="46">
        <v>56</v>
      </c>
      <c r="C15" s="44">
        <v>2413183.7599999998</v>
      </c>
      <c r="D15" s="44">
        <v>1513033.18</v>
      </c>
      <c r="E15" s="44">
        <v>900150.58</v>
      </c>
      <c r="F15" s="44">
        <f t="shared" si="0"/>
        <v>43092.567142857137</v>
      </c>
      <c r="G15" s="46">
        <v>50</v>
      </c>
      <c r="H15" s="56">
        <v>1332</v>
      </c>
    </row>
    <row r="16" spans="1:8" x14ac:dyDescent="0.25">
      <c r="A16" s="42">
        <v>41000</v>
      </c>
      <c r="B16">
        <v>23</v>
      </c>
      <c r="C16" s="44">
        <v>1247128.99</v>
      </c>
      <c r="D16" s="44">
        <v>1102363.25</v>
      </c>
      <c r="E16" s="44">
        <v>144765.74</v>
      </c>
      <c r="F16" s="44">
        <f t="shared" ref="F16:F75" si="1">C16/B16</f>
        <v>54222.999565217389</v>
      </c>
      <c r="G16">
        <v>42</v>
      </c>
      <c r="H16" s="54">
        <v>1328</v>
      </c>
    </row>
    <row r="17" spans="1:8" x14ac:dyDescent="0.25">
      <c r="A17" s="42">
        <v>41030</v>
      </c>
      <c r="B17">
        <v>27</v>
      </c>
      <c r="C17" s="44">
        <v>1162779.27</v>
      </c>
      <c r="D17" s="44">
        <v>820819.8</v>
      </c>
      <c r="E17" s="44">
        <v>341959.47</v>
      </c>
      <c r="F17" s="44">
        <f t="shared" si="1"/>
        <v>43065.898888888893</v>
      </c>
      <c r="G17">
        <v>30</v>
      </c>
      <c r="H17" s="54">
        <v>1302</v>
      </c>
    </row>
    <row r="18" spans="1:8" x14ac:dyDescent="0.25">
      <c r="A18" s="42">
        <v>41061</v>
      </c>
      <c r="B18">
        <v>33</v>
      </c>
      <c r="C18" s="44">
        <v>1619277.84</v>
      </c>
      <c r="D18" s="44">
        <v>843216.03</v>
      </c>
      <c r="E18" s="44">
        <v>776061.81</v>
      </c>
      <c r="F18" s="44">
        <f t="shared" si="1"/>
        <v>49069.025454545459</v>
      </c>
      <c r="G18">
        <v>35</v>
      </c>
      <c r="H18" s="54">
        <v>1308</v>
      </c>
    </row>
    <row r="19" spans="1:8" x14ac:dyDescent="0.25">
      <c r="A19" s="42">
        <v>41091</v>
      </c>
      <c r="B19">
        <v>38</v>
      </c>
      <c r="C19" s="44">
        <v>1982070.91</v>
      </c>
      <c r="D19" s="44">
        <v>1246742.8400000001</v>
      </c>
      <c r="E19" s="44">
        <v>735328.07</v>
      </c>
      <c r="F19" s="44">
        <f t="shared" si="1"/>
        <v>52159.760789473679</v>
      </c>
      <c r="G19">
        <v>40</v>
      </c>
      <c r="H19" s="54">
        <v>1278</v>
      </c>
    </row>
    <row r="20" spans="1:8" x14ac:dyDescent="0.25">
      <c r="A20" s="42">
        <v>41122</v>
      </c>
      <c r="B20">
        <v>32</v>
      </c>
      <c r="C20" s="44">
        <v>947556.48</v>
      </c>
      <c r="D20" s="44">
        <v>733340.03</v>
      </c>
      <c r="E20" s="44">
        <v>214216.45</v>
      </c>
      <c r="F20" s="44">
        <f t="shared" si="1"/>
        <v>29611.14</v>
      </c>
      <c r="G20">
        <v>38</v>
      </c>
      <c r="H20" s="54">
        <v>1288</v>
      </c>
    </row>
    <row r="21" spans="1:8" x14ac:dyDescent="0.25">
      <c r="A21" s="42">
        <v>41153</v>
      </c>
      <c r="B21">
        <v>21</v>
      </c>
      <c r="C21" s="44">
        <v>918164.87</v>
      </c>
      <c r="D21" s="44">
        <v>607828.9</v>
      </c>
      <c r="E21" s="44">
        <v>310335.96999999997</v>
      </c>
      <c r="F21" s="44">
        <f t="shared" si="1"/>
        <v>43722.136666666665</v>
      </c>
      <c r="G21">
        <v>49</v>
      </c>
      <c r="H21" s="54">
        <v>1298</v>
      </c>
    </row>
    <row r="22" spans="1:8" x14ac:dyDescent="0.25">
      <c r="A22" s="42">
        <v>41183</v>
      </c>
      <c r="B22">
        <v>28</v>
      </c>
      <c r="C22" s="44">
        <v>1444019.62</v>
      </c>
      <c r="D22" s="44">
        <v>1043336.77</v>
      </c>
      <c r="E22" s="44">
        <v>400682.85</v>
      </c>
      <c r="F22" s="44">
        <f t="shared" si="1"/>
        <v>51572.129285714291</v>
      </c>
      <c r="G22">
        <v>48</v>
      </c>
      <c r="H22" s="54">
        <v>1278</v>
      </c>
    </row>
    <row r="23" spans="1:8" x14ac:dyDescent="0.25">
      <c r="A23" s="42">
        <v>41214</v>
      </c>
      <c r="B23">
        <v>43</v>
      </c>
      <c r="C23" s="44">
        <v>1581740.02</v>
      </c>
      <c r="D23" s="44">
        <v>1028917.21</v>
      </c>
      <c r="E23" s="44">
        <v>552822.81000000006</v>
      </c>
      <c r="F23" s="44">
        <f t="shared" si="1"/>
        <v>36784.651627906977</v>
      </c>
      <c r="G23">
        <v>35</v>
      </c>
      <c r="H23" s="54">
        <v>1253</v>
      </c>
    </row>
    <row r="24" spans="1:8" x14ac:dyDescent="0.25">
      <c r="A24" s="42">
        <v>41244</v>
      </c>
      <c r="B24">
        <v>11</v>
      </c>
      <c r="C24" s="44">
        <v>719487.58</v>
      </c>
      <c r="D24" s="44">
        <v>283302.28999999998</v>
      </c>
      <c r="E24" s="44">
        <v>436185.29</v>
      </c>
      <c r="F24" s="44">
        <f t="shared" si="1"/>
        <v>65407.961818181815</v>
      </c>
      <c r="G24">
        <v>32</v>
      </c>
      <c r="H24" s="54">
        <v>1252</v>
      </c>
    </row>
    <row r="25" spans="1:8" x14ac:dyDescent="0.25">
      <c r="A25" s="42">
        <v>41275</v>
      </c>
      <c r="B25">
        <v>24</v>
      </c>
      <c r="C25" s="44">
        <v>1166095.01</v>
      </c>
      <c r="D25" s="44">
        <v>1005005.65</v>
      </c>
      <c r="E25" s="44">
        <v>161089.35999999999</v>
      </c>
      <c r="F25" s="44">
        <f t="shared" si="1"/>
        <v>48587.292083333334</v>
      </c>
      <c r="G25">
        <v>53</v>
      </c>
      <c r="H25" s="55">
        <v>1243</v>
      </c>
    </row>
    <row r="26" spans="1:8" x14ac:dyDescent="0.25">
      <c r="A26" s="42">
        <v>41306</v>
      </c>
      <c r="B26">
        <v>21</v>
      </c>
      <c r="C26" s="44">
        <v>1581205.75</v>
      </c>
      <c r="D26" s="44">
        <v>1001541.29</v>
      </c>
      <c r="E26" s="44">
        <v>579664.46</v>
      </c>
      <c r="F26" s="44">
        <f t="shared" si="1"/>
        <v>75295.511904761908</v>
      </c>
      <c r="G26">
        <v>66</v>
      </c>
      <c r="H26" s="55">
        <v>1235</v>
      </c>
    </row>
    <row r="27" spans="1:8" x14ac:dyDescent="0.25">
      <c r="A27" s="42">
        <v>41334</v>
      </c>
      <c r="B27">
        <v>37</v>
      </c>
      <c r="C27" s="44">
        <v>2146197.64</v>
      </c>
      <c r="D27" s="44">
        <v>1605314.54</v>
      </c>
      <c r="E27" s="44">
        <v>540883.1</v>
      </c>
      <c r="F27" s="44">
        <f t="shared" si="1"/>
        <v>58005.341621621628</v>
      </c>
      <c r="G27">
        <v>39</v>
      </c>
      <c r="H27" s="55">
        <v>1230</v>
      </c>
    </row>
    <row r="28" spans="1:8" x14ac:dyDescent="0.25">
      <c r="A28" s="42">
        <v>41365</v>
      </c>
      <c r="B28">
        <v>24</v>
      </c>
      <c r="C28" s="44">
        <v>1298568.67</v>
      </c>
      <c r="D28" s="44">
        <v>931156.16</v>
      </c>
      <c r="E28" s="44">
        <v>367412.51</v>
      </c>
      <c r="F28" s="44">
        <f t="shared" si="1"/>
        <v>54107.027916666666</v>
      </c>
      <c r="G28">
        <v>78</v>
      </c>
      <c r="H28" s="54">
        <v>1233</v>
      </c>
    </row>
    <row r="29" spans="1:8" x14ac:dyDescent="0.25">
      <c r="A29" s="42">
        <v>41395</v>
      </c>
      <c r="B29">
        <v>33</v>
      </c>
      <c r="C29" s="44">
        <v>1906890.02</v>
      </c>
      <c r="D29" s="44">
        <v>1021668.83</v>
      </c>
      <c r="E29" s="44">
        <v>885221.19</v>
      </c>
      <c r="F29" s="44">
        <f t="shared" si="1"/>
        <v>57784.546060606059</v>
      </c>
      <c r="G29">
        <v>48</v>
      </c>
      <c r="H29" s="54">
        <v>1219</v>
      </c>
    </row>
    <row r="30" spans="1:8" x14ac:dyDescent="0.25">
      <c r="A30" s="42">
        <v>41426</v>
      </c>
      <c r="B30">
        <v>32</v>
      </c>
      <c r="C30" s="44">
        <v>997024.66</v>
      </c>
      <c r="D30" s="44">
        <v>556096.96</v>
      </c>
      <c r="E30" s="44">
        <v>440927.7</v>
      </c>
      <c r="F30" s="44">
        <f t="shared" si="1"/>
        <v>31157.020625000001</v>
      </c>
      <c r="G30">
        <v>30</v>
      </c>
      <c r="H30" s="54">
        <v>1188</v>
      </c>
    </row>
    <row r="31" spans="1:8" x14ac:dyDescent="0.25">
      <c r="A31" s="42">
        <v>41456</v>
      </c>
      <c r="B31">
        <v>26</v>
      </c>
      <c r="C31" s="44">
        <v>1650365.12</v>
      </c>
      <c r="D31" s="44">
        <v>1021233.7</v>
      </c>
      <c r="E31" s="44">
        <v>629131.42000000004</v>
      </c>
      <c r="F31" s="44">
        <f t="shared" si="1"/>
        <v>63475.581538461542</v>
      </c>
      <c r="G31">
        <v>43</v>
      </c>
      <c r="H31" s="54">
        <v>1167</v>
      </c>
    </row>
    <row r="32" spans="1:8" x14ac:dyDescent="0.25">
      <c r="A32" s="42">
        <v>41487</v>
      </c>
      <c r="B32">
        <v>39</v>
      </c>
      <c r="C32" s="44">
        <v>2230343.0499999998</v>
      </c>
      <c r="D32" s="44">
        <v>1567315.56</v>
      </c>
      <c r="E32" s="44">
        <v>663027.49</v>
      </c>
      <c r="F32" s="44">
        <f t="shared" si="1"/>
        <v>57188.283333333326</v>
      </c>
      <c r="G32">
        <v>60</v>
      </c>
      <c r="H32" s="54">
        <v>1154</v>
      </c>
    </row>
    <row r="33" spans="1:8" x14ac:dyDescent="0.25">
      <c r="A33" s="42">
        <v>41518</v>
      </c>
      <c r="B33">
        <v>40</v>
      </c>
      <c r="C33" s="44">
        <v>1525082.56</v>
      </c>
      <c r="D33" s="44">
        <v>1301312.42</v>
      </c>
      <c r="E33" s="44">
        <v>223770.14</v>
      </c>
      <c r="F33" s="44">
        <f t="shared" si="1"/>
        <v>38127.063999999998</v>
      </c>
      <c r="G33">
        <v>43</v>
      </c>
      <c r="H33" s="54">
        <v>1156</v>
      </c>
    </row>
    <row r="34" spans="1:8" x14ac:dyDescent="0.25">
      <c r="A34" s="42">
        <v>41548</v>
      </c>
      <c r="B34">
        <v>27</v>
      </c>
      <c r="C34" s="44">
        <v>1628771.62</v>
      </c>
      <c r="D34" s="44">
        <v>770655.94</v>
      </c>
      <c r="E34" s="44">
        <v>858115.68</v>
      </c>
      <c r="F34" s="44">
        <f t="shared" si="1"/>
        <v>60324.874814814822</v>
      </c>
      <c r="G34">
        <v>59</v>
      </c>
      <c r="H34" s="54">
        <v>1148</v>
      </c>
    </row>
    <row r="35" spans="1:8" x14ac:dyDescent="0.25">
      <c r="A35" s="42">
        <v>41579</v>
      </c>
      <c r="B35">
        <v>22</v>
      </c>
      <c r="C35" s="44">
        <v>1078732.45</v>
      </c>
      <c r="D35" s="44">
        <v>991333.31</v>
      </c>
      <c r="E35" s="44">
        <v>87399.14</v>
      </c>
      <c r="F35" s="44">
        <f t="shared" si="1"/>
        <v>49033.293181818182</v>
      </c>
      <c r="G35">
        <v>45</v>
      </c>
      <c r="H35" s="54">
        <v>1136</v>
      </c>
    </row>
    <row r="36" spans="1:8" x14ac:dyDescent="0.25">
      <c r="A36" s="42">
        <v>41609</v>
      </c>
      <c r="B36">
        <v>17</v>
      </c>
      <c r="C36" s="44">
        <v>819979.21</v>
      </c>
      <c r="D36" s="44">
        <v>576053.18000000005</v>
      </c>
      <c r="E36" s="44">
        <v>243926.03</v>
      </c>
      <c r="F36" s="44">
        <f t="shared" si="1"/>
        <v>48234.071176470585</v>
      </c>
      <c r="G36">
        <v>40</v>
      </c>
      <c r="H36" s="54">
        <v>1138</v>
      </c>
    </row>
    <row r="37" spans="1:8" x14ac:dyDescent="0.25">
      <c r="A37" s="42">
        <v>41640</v>
      </c>
      <c r="B37">
        <v>42</v>
      </c>
      <c r="C37" s="44">
        <v>2387001.9</v>
      </c>
      <c r="D37" s="44">
        <v>1766196.93</v>
      </c>
      <c r="E37" s="44">
        <v>620804.97</v>
      </c>
      <c r="F37" s="44">
        <f t="shared" si="1"/>
        <v>56833.37857142857</v>
      </c>
      <c r="G37">
        <v>61</v>
      </c>
      <c r="H37" s="55">
        <v>1141</v>
      </c>
    </row>
    <row r="38" spans="1:8" x14ac:dyDescent="0.25">
      <c r="A38" s="42">
        <v>41671</v>
      </c>
      <c r="B38">
        <v>26</v>
      </c>
      <c r="C38" s="44">
        <v>997481.64</v>
      </c>
      <c r="D38" s="44">
        <v>776333.08</v>
      </c>
      <c r="E38" s="44">
        <v>221148.56</v>
      </c>
      <c r="F38" s="44">
        <f t="shared" si="1"/>
        <v>38364.67846153846</v>
      </c>
      <c r="G38">
        <v>45</v>
      </c>
      <c r="H38" s="55">
        <v>1142</v>
      </c>
    </row>
    <row r="39" spans="1:8" x14ac:dyDescent="0.25">
      <c r="A39" s="42">
        <v>41699</v>
      </c>
      <c r="B39">
        <v>32</v>
      </c>
      <c r="C39" s="44">
        <v>1321825.1100000001</v>
      </c>
      <c r="D39" s="44">
        <v>1033986.16</v>
      </c>
      <c r="E39" s="44">
        <v>287838.95</v>
      </c>
      <c r="F39" s="44">
        <f t="shared" si="1"/>
        <v>41307.034687500003</v>
      </c>
      <c r="G39">
        <v>46</v>
      </c>
      <c r="H39" s="55">
        <v>1140</v>
      </c>
    </row>
    <row r="40" spans="1:8" x14ac:dyDescent="0.25">
      <c r="A40" s="42">
        <v>41730</v>
      </c>
      <c r="B40">
        <v>15</v>
      </c>
      <c r="C40" s="44">
        <v>160866.5</v>
      </c>
      <c r="D40" s="44">
        <v>100865.93</v>
      </c>
      <c r="E40" s="44">
        <v>60000.57</v>
      </c>
      <c r="F40" s="44">
        <f t="shared" si="1"/>
        <v>10724.433333333332</v>
      </c>
      <c r="G40">
        <v>42</v>
      </c>
      <c r="H40" s="54">
        <v>1134</v>
      </c>
    </row>
    <row r="41" spans="1:8" x14ac:dyDescent="0.25">
      <c r="A41" s="42">
        <v>41760</v>
      </c>
      <c r="B41">
        <v>32</v>
      </c>
      <c r="C41" s="44">
        <v>1432536.25</v>
      </c>
      <c r="D41" s="44">
        <v>833941.89</v>
      </c>
      <c r="E41" s="44">
        <v>598594.36</v>
      </c>
      <c r="F41" s="44">
        <f t="shared" si="1"/>
        <v>44766.7578125</v>
      </c>
      <c r="G41">
        <v>43</v>
      </c>
      <c r="H41" s="54">
        <v>1137</v>
      </c>
    </row>
    <row r="42" spans="1:8" x14ac:dyDescent="0.25">
      <c r="A42" s="42">
        <v>41791</v>
      </c>
      <c r="B42">
        <v>20</v>
      </c>
      <c r="C42" s="44">
        <v>702786.5</v>
      </c>
      <c r="D42" s="44">
        <v>531469.44999999995</v>
      </c>
      <c r="E42" s="44">
        <v>171317.05</v>
      </c>
      <c r="F42" s="44">
        <f t="shared" si="1"/>
        <v>35139.324999999997</v>
      </c>
      <c r="G42">
        <v>56</v>
      </c>
      <c r="H42" s="54">
        <v>1151</v>
      </c>
    </row>
    <row r="43" spans="1:8" x14ac:dyDescent="0.25">
      <c r="A43" s="42">
        <v>41821</v>
      </c>
      <c r="B43">
        <v>25</v>
      </c>
      <c r="C43" s="44">
        <v>1553191.15</v>
      </c>
      <c r="D43" s="44">
        <v>1178942.74</v>
      </c>
      <c r="E43" s="44">
        <v>374248.41</v>
      </c>
      <c r="F43" s="44">
        <f t="shared" si="1"/>
        <v>62127.645999999993</v>
      </c>
      <c r="G43">
        <v>40</v>
      </c>
      <c r="H43" s="54">
        <v>1134</v>
      </c>
    </row>
    <row r="44" spans="1:8" x14ac:dyDescent="0.25">
      <c r="A44" s="42">
        <v>41852</v>
      </c>
      <c r="B44">
        <v>9</v>
      </c>
      <c r="C44" s="44">
        <v>493387.6</v>
      </c>
      <c r="D44" s="44">
        <v>379957.04</v>
      </c>
      <c r="E44" s="44">
        <v>113430.56</v>
      </c>
      <c r="F44" s="44">
        <f t="shared" si="1"/>
        <v>54820.844444444439</v>
      </c>
      <c r="G44">
        <v>49</v>
      </c>
      <c r="H44" s="54">
        <v>1132</v>
      </c>
    </row>
    <row r="45" spans="1:8" x14ac:dyDescent="0.25">
      <c r="A45" s="42">
        <v>41883</v>
      </c>
      <c r="B45">
        <v>31</v>
      </c>
      <c r="C45" s="44">
        <v>1127096.2</v>
      </c>
      <c r="D45" s="44">
        <v>459199.78</v>
      </c>
      <c r="E45" s="44">
        <v>667896.42000000004</v>
      </c>
      <c r="F45" s="44">
        <f t="shared" si="1"/>
        <v>36357.941935483868</v>
      </c>
      <c r="G45">
        <v>43</v>
      </c>
      <c r="H45" s="54">
        <v>1126</v>
      </c>
    </row>
    <row r="46" spans="1:8" x14ac:dyDescent="0.25">
      <c r="A46" s="42">
        <v>41913</v>
      </c>
      <c r="B46">
        <v>25</v>
      </c>
      <c r="C46" s="44">
        <v>1643517.96</v>
      </c>
      <c r="D46" s="44">
        <v>1168946.27</v>
      </c>
      <c r="E46" s="44">
        <v>474571.69</v>
      </c>
      <c r="F46" s="44">
        <f t="shared" si="1"/>
        <v>65740.718399999998</v>
      </c>
      <c r="G46">
        <v>53</v>
      </c>
      <c r="H46" s="54">
        <v>1123</v>
      </c>
    </row>
    <row r="47" spans="1:8" x14ac:dyDescent="0.25">
      <c r="A47" s="42">
        <v>41944</v>
      </c>
      <c r="B47">
        <v>7</v>
      </c>
      <c r="C47" s="44">
        <v>165386.19</v>
      </c>
      <c r="D47" s="44">
        <v>148682.73000000001</v>
      </c>
      <c r="E47" s="44">
        <v>16703.46</v>
      </c>
      <c r="F47" s="44">
        <f t="shared" si="1"/>
        <v>23626.598571428571</v>
      </c>
      <c r="G47">
        <v>43</v>
      </c>
      <c r="H47" s="54">
        <v>1114</v>
      </c>
    </row>
    <row r="48" spans="1:8" x14ac:dyDescent="0.25">
      <c r="A48" s="42">
        <v>41974</v>
      </c>
      <c r="B48">
        <v>34</v>
      </c>
      <c r="C48" s="44">
        <v>2132452.2400000002</v>
      </c>
      <c r="D48" s="44">
        <v>1085388.25</v>
      </c>
      <c r="E48" s="44">
        <v>1047063.99</v>
      </c>
      <c r="F48" s="44">
        <f t="shared" si="1"/>
        <v>62719.18352941177</v>
      </c>
      <c r="G48">
        <v>44</v>
      </c>
      <c r="H48" s="54">
        <v>1086</v>
      </c>
    </row>
    <row r="49" spans="1:8" x14ac:dyDescent="0.25">
      <c r="A49" s="42">
        <v>42005</v>
      </c>
      <c r="B49">
        <v>34</v>
      </c>
      <c r="C49" s="44">
        <v>2351811.75</v>
      </c>
      <c r="D49" s="44">
        <v>1497884.2</v>
      </c>
      <c r="E49" s="44">
        <v>853927.55</v>
      </c>
      <c r="F49" s="44">
        <f t="shared" si="1"/>
        <v>69170.933823529413</v>
      </c>
      <c r="G49">
        <v>38</v>
      </c>
      <c r="H49" s="55">
        <v>1079</v>
      </c>
    </row>
    <row r="50" spans="1:8" x14ac:dyDescent="0.25">
      <c r="A50" s="42">
        <v>42036</v>
      </c>
      <c r="B50">
        <v>20</v>
      </c>
      <c r="C50" s="44">
        <v>1856455.93</v>
      </c>
      <c r="D50" s="44">
        <v>1690204.85</v>
      </c>
      <c r="E50" s="44">
        <v>166251.07999999999</v>
      </c>
      <c r="F50" s="44">
        <f t="shared" si="1"/>
        <v>92822.796499999997</v>
      </c>
      <c r="G50">
        <v>58</v>
      </c>
      <c r="H50" s="55">
        <v>1039</v>
      </c>
    </row>
    <row r="51" spans="1:8" x14ac:dyDescent="0.25">
      <c r="A51" s="42">
        <v>42064</v>
      </c>
      <c r="B51">
        <v>44</v>
      </c>
      <c r="C51" s="44">
        <v>2426074.0699999998</v>
      </c>
      <c r="D51" s="44">
        <v>1819080.09</v>
      </c>
      <c r="E51" s="44">
        <v>606993.98</v>
      </c>
      <c r="F51" s="44">
        <f t="shared" si="1"/>
        <v>55138.047045454543</v>
      </c>
      <c r="G51">
        <v>55</v>
      </c>
      <c r="H51" s="55">
        <v>1024</v>
      </c>
    </row>
    <row r="52" spans="1:8" x14ac:dyDescent="0.25">
      <c r="A52" s="42">
        <v>42095</v>
      </c>
      <c r="B52" s="30">
        <v>19</v>
      </c>
      <c r="C52" s="45">
        <v>772850.52</v>
      </c>
      <c r="D52" s="45">
        <v>280066.37</v>
      </c>
      <c r="E52" s="45">
        <v>492784.15</v>
      </c>
      <c r="F52" s="45">
        <f t="shared" si="1"/>
        <v>40676.343157894735</v>
      </c>
      <c r="G52" s="35">
        <v>54</v>
      </c>
      <c r="H52" s="54">
        <v>1003</v>
      </c>
    </row>
    <row r="53" spans="1:8" x14ac:dyDescent="0.25">
      <c r="A53" s="42">
        <v>42125</v>
      </c>
      <c r="B53" s="30">
        <v>31</v>
      </c>
      <c r="C53" s="45">
        <v>2093804</v>
      </c>
      <c r="D53" s="45">
        <v>1476867.16</v>
      </c>
      <c r="E53" s="45">
        <v>616936.84</v>
      </c>
      <c r="F53" s="45">
        <f t="shared" si="1"/>
        <v>67542.06451612903</v>
      </c>
      <c r="G53" s="35">
        <v>47</v>
      </c>
      <c r="H53" s="54">
        <v>1020</v>
      </c>
    </row>
    <row r="54" spans="1:8" x14ac:dyDescent="0.25">
      <c r="A54" s="42">
        <v>42156</v>
      </c>
      <c r="B54" s="30">
        <v>15</v>
      </c>
      <c r="C54" s="45">
        <v>543065.98</v>
      </c>
      <c r="D54" s="45">
        <v>419279.86</v>
      </c>
      <c r="E54" s="45">
        <v>123786.12</v>
      </c>
      <c r="F54" s="45">
        <f t="shared" si="1"/>
        <v>36204.398666666668</v>
      </c>
      <c r="G54" s="35">
        <v>48</v>
      </c>
      <c r="H54" s="54">
        <v>1025</v>
      </c>
    </row>
    <row r="55" spans="1:8" x14ac:dyDescent="0.25">
      <c r="A55" s="42">
        <v>42186</v>
      </c>
      <c r="B55" s="30">
        <v>31</v>
      </c>
      <c r="C55" s="45">
        <v>1738503.54</v>
      </c>
      <c r="D55" s="45">
        <v>1586917.69</v>
      </c>
      <c r="E55" s="45">
        <v>151585.85</v>
      </c>
      <c r="F55" s="45">
        <f t="shared" si="1"/>
        <v>56080.759354838709</v>
      </c>
      <c r="G55" s="35">
        <v>63</v>
      </c>
      <c r="H55" s="54">
        <v>1009</v>
      </c>
    </row>
    <row r="56" spans="1:8" x14ac:dyDescent="0.25">
      <c r="A56" s="42">
        <v>42217</v>
      </c>
      <c r="B56" s="30">
        <v>32</v>
      </c>
      <c r="C56" s="45">
        <v>1852341.19</v>
      </c>
      <c r="D56" s="45">
        <v>1044358.65</v>
      </c>
      <c r="E56" s="45">
        <v>807982.54</v>
      </c>
      <c r="F56" s="45">
        <f t="shared" si="1"/>
        <v>57885.662187499998</v>
      </c>
      <c r="G56" s="35">
        <v>53</v>
      </c>
      <c r="H56" s="54">
        <v>996</v>
      </c>
    </row>
    <row r="57" spans="1:8" x14ac:dyDescent="0.25">
      <c r="A57" s="42">
        <v>42248</v>
      </c>
      <c r="B57" s="30">
        <v>18</v>
      </c>
      <c r="C57" s="45">
        <v>946809.29</v>
      </c>
      <c r="D57" s="45">
        <v>774803.43</v>
      </c>
      <c r="E57" s="45">
        <v>172005.86</v>
      </c>
      <c r="F57" s="45">
        <f t="shared" si="1"/>
        <v>52600.516111111116</v>
      </c>
      <c r="G57" s="35">
        <v>50</v>
      </c>
      <c r="H57" s="54">
        <v>996</v>
      </c>
    </row>
    <row r="58" spans="1:8" x14ac:dyDescent="0.25">
      <c r="A58" s="42">
        <v>42278</v>
      </c>
      <c r="B58" s="30">
        <v>25</v>
      </c>
      <c r="C58" s="45">
        <v>1711101.35</v>
      </c>
      <c r="D58" s="45">
        <v>1258288.2</v>
      </c>
      <c r="E58" s="45">
        <v>452813.15</v>
      </c>
      <c r="F58" s="45">
        <f t="shared" si="1"/>
        <v>68444.054000000004</v>
      </c>
      <c r="G58" s="35">
        <v>49</v>
      </c>
      <c r="H58" s="54">
        <v>991</v>
      </c>
    </row>
    <row r="59" spans="1:8" x14ac:dyDescent="0.25">
      <c r="A59" s="42">
        <v>42309</v>
      </c>
      <c r="B59" s="30">
        <v>34</v>
      </c>
      <c r="C59" s="45">
        <v>2368121.7999999998</v>
      </c>
      <c r="D59" s="45">
        <v>1513107.53</v>
      </c>
      <c r="E59" s="45">
        <v>855014.27</v>
      </c>
      <c r="F59" s="45">
        <f t="shared" si="1"/>
        <v>69650.641176470584</v>
      </c>
      <c r="G59" s="35">
        <v>64</v>
      </c>
      <c r="H59" s="54">
        <v>996</v>
      </c>
    </row>
    <row r="60" spans="1:8" x14ac:dyDescent="0.25">
      <c r="A60" s="42">
        <v>42339</v>
      </c>
      <c r="B60" s="30">
        <v>22</v>
      </c>
      <c r="C60" s="45">
        <v>1499584.6</v>
      </c>
      <c r="D60" s="45">
        <v>1074467.29</v>
      </c>
      <c r="E60" s="45">
        <v>425117.31</v>
      </c>
      <c r="F60" s="45">
        <f t="shared" si="1"/>
        <v>68162.936363636371</v>
      </c>
      <c r="G60" s="35">
        <v>77</v>
      </c>
      <c r="H60" s="54">
        <v>992</v>
      </c>
    </row>
    <row r="61" spans="1:8" x14ac:dyDescent="0.25">
      <c r="A61" s="42">
        <v>42370</v>
      </c>
      <c r="B61" s="30">
        <v>31</v>
      </c>
      <c r="C61" s="45">
        <v>1574816.19</v>
      </c>
      <c r="D61" s="45">
        <v>1173978.67</v>
      </c>
      <c r="E61" s="45">
        <v>400837.52</v>
      </c>
      <c r="F61" s="45">
        <f t="shared" si="1"/>
        <v>50800.522258064513</v>
      </c>
      <c r="G61" s="35">
        <v>55</v>
      </c>
      <c r="H61" s="55">
        <v>1001</v>
      </c>
    </row>
    <row r="62" spans="1:8" x14ac:dyDescent="0.25">
      <c r="A62" s="42">
        <v>42401</v>
      </c>
      <c r="B62" s="51">
        <v>15</v>
      </c>
      <c r="C62" s="52">
        <v>935851.17</v>
      </c>
      <c r="D62" s="52">
        <v>561156.06000000006</v>
      </c>
      <c r="E62" s="52">
        <v>374695.11</v>
      </c>
      <c r="F62" s="45">
        <f t="shared" si="1"/>
        <v>62390.078000000001</v>
      </c>
      <c r="G62" s="53">
        <v>67</v>
      </c>
      <c r="H62" s="55">
        <v>1018</v>
      </c>
    </row>
    <row r="63" spans="1:8" x14ac:dyDescent="0.25">
      <c r="A63" s="42">
        <v>42430</v>
      </c>
      <c r="B63" s="51">
        <v>29</v>
      </c>
      <c r="C63" s="52">
        <v>1719937.47</v>
      </c>
      <c r="D63" s="52">
        <v>1153468.1599999999</v>
      </c>
      <c r="E63" s="52">
        <v>566469.31000000006</v>
      </c>
      <c r="F63" s="45">
        <f t="shared" si="1"/>
        <v>59308.188620689652</v>
      </c>
      <c r="G63" s="53">
        <v>72</v>
      </c>
      <c r="H63" s="55">
        <v>1002</v>
      </c>
    </row>
    <row r="64" spans="1:8" x14ac:dyDescent="0.25">
      <c r="A64" s="42">
        <v>42461</v>
      </c>
      <c r="B64" s="51">
        <v>21</v>
      </c>
      <c r="C64" s="52">
        <v>1483244.78</v>
      </c>
      <c r="D64" s="52">
        <v>1025631.37</v>
      </c>
      <c r="E64" s="52">
        <v>457613.41</v>
      </c>
      <c r="F64" s="45">
        <f t="shared" si="1"/>
        <v>70630.703809523809</v>
      </c>
      <c r="G64" s="53">
        <v>68</v>
      </c>
      <c r="H64" s="55">
        <v>1022</v>
      </c>
    </row>
    <row r="65" spans="1:8" x14ac:dyDescent="0.25">
      <c r="A65" s="42">
        <v>42491</v>
      </c>
      <c r="B65" s="51">
        <v>9</v>
      </c>
      <c r="C65" s="52">
        <v>294767.12</v>
      </c>
      <c r="D65" s="52">
        <v>78711.59</v>
      </c>
      <c r="E65" s="52">
        <v>216055.53</v>
      </c>
      <c r="F65" s="45">
        <f t="shared" si="1"/>
        <v>32751.902222222223</v>
      </c>
      <c r="G65" s="53">
        <v>69</v>
      </c>
      <c r="H65" s="61">
        <v>1031</v>
      </c>
    </row>
    <row r="66" spans="1:8" x14ac:dyDescent="0.25">
      <c r="A66" s="42">
        <v>42522</v>
      </c>
      <c r="B66" s="51">
        <v>28</v>
      </c>
      <c r="C66" s="52">
        <v>1435174.21</v>
      </c>
      <c r="D66" s="52">
        <v>1001748.58</v>
      </c>
      <c r="E66" s="52">
        <v>433425.63</v>
      </c>
      <c r="F66" s="45">
        <f t="shared" si="1"/>
        <v>51256.221785714282</v>
      </c>
      <c r="G66" s="53">
        <v>69</v>
      </c>
      <c r="H66" s="61">
        <v>1039</v>
      </c>
    </row>
    <row r="67" spans="1:8" x14ac:dyDescent="0.25">
      <c r="A67" s="42">
        <v>42552</v>
      </c>
      <c r="B67" s="51">
        <v>28</v>
      </c>
      <c r="C67" s="52">
        <v>1853248.79</v>
      </c>
      <c r="D67" s="52">
        <v>1008675.58</v>
      </c>
      <c r="E67" s="52">
        <v>844573.21</v>
      </c>
      <c r="F67" s="45">
        <f t="shared" si="1"/>
        <v>66187.456785714283</v>
      </c>
      <c r="G67" s="53">
        <v>44</v>
      </c>
      <c r="H67" s="61">
        <v>1057</v>
      </c>
    </row>
    <row r="68" spans="1:8" x14ac:dyDescent="0.25">
      <c r="A68" s="42">
        <v>42583</v>
      </c>
      <c r="B68" s="51">
        <v>23</v>
      </c>
      <c r="C68" s="52">
        <v>1184264.44</v>
      </c>
      <c r="D68" s="52">
        <v>965304.11</v>
      </c>
      <c r="E68" s="52">
        <v>218960.33</v>
      </c>
      <c r="F68" s="45">
        <f t="shared" si="1"/>
        <v>51489.758260869559</v>
      </c>
      <c r="G68" s="53">
        <v>58</v>
      </c>
      <c r="H68" s="61">
        <v>1058</v>
      </c>
    </row>
    <row r="69" spans="1:8" x14ac:dyDescent="0.25">
      <c r="A69" s="42">
        <v>42614</v>
      </c>
      <c r="B69" s="51">
        <v>18</v>
      </c>
      <c r="C69" s="52">
        <v>927647.84</v>
      </c>
      <c r="D69" s="52">
        <v>621349.56000000006</v>
      </c>
      <c r="E69" s="52">
        <v>306298.28000000003</v>
      </c>
      <c r="F69" s="45">
        <f t="shared" si="1"/>
        <v>51535.991111111107</v>
      </c>
      <c r="G69" s="53">
        <v>71</v>
      </c>
      <c r="H69" s="61">
        <v>1053</v>
      </c>
    </row>
    <row r="70" spans="1:8" x14ac:dyDescent="0.25">
      <c r="A70" s="42">
        <v>42644</v>
      </c>
      <c r="B70" s="51">
        <v>34</v>
      </c>
      <c r="C70" s="52">
        <v>1831865.24</v>
      </c>
      <c r="D70" s="52">
        <v>1026905.31</v>
      </c>
      <c r="E70" s="52">
        <v>804959.93</v>
      </c>
      <c r="F70" s="45">
        <f t="shared" si="1"/>
        <v>53878.389411764707</v>
      </c>
      <c r="G70" s="53">
        <v>64</v>
      </c>
      <c r="H70" s="61">
        <v>1057</v>
      </c>
    </row>
    <row r="71" spans="1:8" x14ac:dyDescent="0.25">
      <c r="A71" s="42">
        <v>42675</v>
      </c>
      <c r="B71" s="51">
        <v>29</v>
      </c>
      <c r="C71" s="52">
        <v>2043456.83</v>
      </c>
      <c r="D71" s="52">
        <v>1215171.94</v>
      </c>
      <c r="E71" s="52">
        <v>828284.89</v>
      </c>
      <c r="F71" s="45">
        <f t="shared" si="1"/>
        <v>70464.028620689656</v>
      </c>
      <c r="G71" s="53">
        <v>70</v>
      </c>
      <c r="H71" s="61">
        <v>1046</v>
      </c>
    </row>
    <row r="72" spans="1:8" x14ac:dyDescent="0.25">
      <c r="A72" s="42">
        <v>42705</v>
      </c>
      <c r="B72" s="51">
        <v>23</v>
      </c>
      <c r="C72" s="52">
        <v>1252015.92</v>
      </c>
      <c r="D72" s="52">
        <v>847425.24</v>
      </c>
      <c r="E72" s="52">
        <v>404590.68</v>
      </c>
      <c r="F72" s="45">
        <f t="shared" si="1"/>
        <v>54435.47478260869</v>
      </c>
      <c r="G72" s="53">
        <v>41</v>
      </c>
      <c r="H72" s="61">
        <v>1006</v>
      </c>
    </row>
    <row r="73" spans="1:8" x14ac:dyDescent="0.25">
      <c r="A73" s="42">
        <v>42736</v>
      </c>
      <c r="B73" s="51">
        <v>29</v>
      </c>
      <c r="C73" s="52">
        <v>1955858.31</v>
      </c>
      <c r="D73" s="52">
        <v>1285059.42</v>
      </c>
      <c r="E73" s="52">
        <v>670798.89</v>
      </c>
      <c r="F73" s="45">
        <f t="shared" si="1"/>
        <v>67443.39</v>
      </c>
      <c r="G73" s="53">
        <v>63</v>
      </c>
      <c r="H73" s="61">
        <v>1004</v>
      </c>
    </row>
    <row r="74" spans="1:8" x14ac:dyDescent="0.25">
      <c r="A74" s="42">
        <v>42767</v>
      </c>
      <c r="B74" s="51">
        <v>27</v>
      </c>
      <c r="C74" s="52">
        <v>1407556.43</v>
      </c>
      <c r="D74" s="52">
        <v>1046953.12</v>
      </c>
      <c r="E74" s="52">
        <v>360603.31</v>
      </c>
      <c r="F74" s="45">
        <f t="shared" si="1"/>
        <v>52131.719629629624</v>
      </c>
      <c r="G74" s="53">
        <v>53</v>
      </c>
      <c r="H74" s="61">
        <v>1015</v>
      </c>
    </row>
    <row r="75" spans="1:8" x14ac:dyDescent="0.25">
      <c r="A75" s="42">
        <v>42795</v>
      </c>
      <c r="B75" s="51">
        <v>12</v>
      </c>
      <c r="C75" s="52">
        <v>897585.19</v>
      </c>
      <c r="D75" s="52">
        <v>574231.74</v>
      </c>
      <c r="E75" s="52">
        <v>323353.45</v>
      </c>
      <c r="F75" s="45">
        <f t="shared" si="1"/>
        <v>74798.765833333324</v>
      </c>
      <c r="G75" s="53">
        <v>86</v>
      </c>
      <c r="H75" s="61">
        <v>1046</v>
      </c>
    </row>
    <row r="76" spans="1:8" x14ac:dyDescent="0.25">
      <c r="F76" s="45"/>
    </row>
  </sheetData>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zoomScale="80" zoomScaleNormal="80" workbookViewId="0">
      <selection activeCell="P8" sqref="P8"/>
    </sheetView>
  </sheetViews>
  <sheetFormatPr defaultColWidth="9.42578125" defaultRowHeight="15" x14ac:dyDescent="0.25"/>
  <cols>
    <col min="1" max="1" width="48.140625" bestFit="1" customWidth="1"/>
    <col min="2" max="2" width="16.28515625" bestFit="1" customWidth="1"/>
    <col min="3" max="16" width="15.5703125" bestFit="1" customWidth="1"/>
    <col min="17" max="19" width="8.28515625" customWidth="1"/>
    <col min="20" max="20" width="45.7109375" style="15" bestFit="1" customWidth="1"/>
    <col min="21" max="21" width="9.28515625" customWidth="1"/>
  </cols>
  <sheetData>
    <row r="1" spans="1:36" ht="18.75" x14ac:dyDescent="0.3">
      <c r="T1" s="20" t="s">
        <v>36</v>
      </c>
      <c r="U1" s="20"/>
      <c r="V1" s="20"/>
      <c r="W1" s="20"/>
      <c r="X1" s="20"/>
      <c r="Y1" s="15"/>
      <c r="Z1" s="15"/>
      <c r="AA1" s="15"/>
      <c r="AB1" s="15"/>
      <c r="AC1" s="15"/>
      <c r="AD1" s="15"/>
      <c r="AE1" s="15"/>
      <c r="AF1" s="15"/>
      <c r="AG1" s="15"/>
      <c r="AH1" s="15"/>
      <c r="AI1" s="15"/>
      <c r="AJ1" s="15"/>
    </row>
    <row r="2" spans="1:36" x14ac:dyDescent="0.25">
      <c r="V2" s="14"/>
      <c r="W2" s="14"/>
      <c r="X2" s="14"/>
      <c r="Y2" s="14"/>
      <c r="Z2" s="14"/>
      <c r="AA2" s="14"/>
      <c r="AB2" s="14"/>
      <c r="AC2" s="14"/>
      <c r="AD2" s="14"/>
      <c r="AE2" s="14"/>
      <c r="AF2" s="14"/>
      <c r="AG2" s="14"/>
      <c r="AH2" s="14"/>
      <c r="AI2" s="14"/>
      <c r="AJ2" s="14"/>
    </row>
    <row r="3" spans="1:36" ht="15.75" thickBot="1" x14ac:dyDescent="0.3">
      <c r="V3" s="14"/>
      <c r="W3" s="14"/>
      <c r="X3" s="14"/>
      <c r="Y3" s="14"/>
      <c r="Z3" s="14"/>
      <c r="AA3" s="14"/>
      <c r="AB3" s="14"/>
      <c r="AC3" s="14"/>
      <c r="AD3" s="14"/>
      <c r="AE3" s="14"/>
      <c r="AF3" s="14"/>
      <c r="AG3" s="14"/>
      <c r="AH3" s="14"/>
      <c r="AI3" s="14"/>
      <c r="AJ3" s="14"/>
    </row>
    <row r="4" spans="1:36" x14ac:dyDescent="0.25">
      <c r="A4" s="24" t="s">
        <v>46</v>
      </c>
      <c r="B4" s="25"/>
      <c r="C4" s="25"/>
      <c r="D4" s="25"/>
      <c r="E4" s="25"/>
      <c r="F4" s="25"/>
      <c r="G4" s="25"/>
      <c r="H4" s="25"/>
      <c r="I4" s="25"/>
      <c r="J4" s="25"/>
      <c r="K4" s="25"/>
      <c r="L4" s="25"/>
      <c r="M4" s="25"/>
      <c r="N4" s="25"/>
      <c r="O4" s="25"/>
      <c r="P4" s="26"/>
      <c r="V4" s="14"/>
      <c r="W4" s="14"/>
      <c r="X4" s="14"/>
      <c r="Y4" s="14"/>
      <c r="Z4" s="14"/>
      <c r="AA4" s="14"/>
      <c r="AB4" s="14"/>
      <c r="AC4" s="14"/>
      <c r="AD4" s="14"/>
      <c r="AE4" s="14"/>
      <c r="AF4" s="14"/>
      <c r="AG4" s="14"/>
      <c r="AH4" s="14"/>
      <c r="AI4" s="14"/>
      <c r="AJ4" s="14"/>
    </row>
    <row r="5" spans="1:36" x14ac:dyDescent="0.25">
      <c r="A5" s="27"/>
      <c r="B5" s="28" t="s">
        <v>74</v>
      </c>
      <c r="C5" s="28" t="s">
        <v>40</v>
      </c>
      <c r="D5" s="28" t="s">
        <v>41</v>
      </c>
      <c r="E5" s="28" t="s">
        <v>42</v>
      </c>
      <c r="F5" s="28" t="s">
        <v>72</v>
      </c>
      <c r="G5" s="33">
        <v>42475</v>
      </c>
      <c r="H5" s="33">
        <v>42505</v>
      </c>
      <c r="I5" s="33">
        <v>42536</v>
      </c>
      <c r="J5" s="33">
        <v>42566</v>
      </c>
      <c r="K5" s="33">
        <v>42597</v>
      </c>
      <c r="L5" s="33">
        <v>42628</v>
      </c>
      <c r="M5" s="33">
        <v>42658</v>
      </c>
      <c r="N5" s="33">
        <v>42689</v>
      </c>
      <c r="O5" s="33">
        <v>42719</v>
      </c>
      <c r="P5" s="34">
        <v>42385</v>
      </c>
      <c r="V5" s="14"/>
      <c r="W5" s="14"/>
      <c r="X5" s="14"/>
      <c r="Y5" s="14"/>
      <c r="Z5" s="14"/>
      <c r="AA5" s="14"/>
      <c r="AB5" s="14"/>
      <c r="AC5" s="14"/>
      <c r="AD5" s="14"/>
      <c r="AE5" s="14"/>
      <c r="AF5" s="14"/>
      <c r="AG5" s="14"/>
      <c r="AH5" s="14"/>
      <c r="AI5" s="14"/>
      <c r="AJ5" s="14"/>
    </row>
    <row r="6" spans="1:36" x14ac:dyDescent="0.25">
      <c r="A6" s="29" t="s">
        <v>43</v>
      </c>
      <c r="B6" s="30">
        <f>SUM('Data - Judgement Payments'!G4:G15)</f>
        <v>575</v>
      </c>
      <c r="C6" s="30">
        <f>SUM('Data - Judgement Payments'!G16:G27)</f>
        <v>507</v>
      </c>
      <c r="D6" s="30">
        <v>598</v>
      </c>
      <c r="E6" s="30">
        <v>564</v>
      </c>
      <c r="F6" s="35">
        <f>SUM(G6:P6)</f>
        <v>560</v>
      </c>
      <c r="G6" s="35">
        <v>54</v>
      </c>
      <c r="H6" s="35">
        <v>47</v>
      </c>
      <c r="I6" s="35">
        <v>48</v>
      </c>
      <c r="J6" s="35">
        <v>63</v>
      </c>
      <c r="K6" s="35">
        <v>53</v>
      </c>
      <c r="L6" s="35">
        <v>50</v>
      </c>
      <c r="M6" s="35">
        <v>49</v>
      </c>
      <c r="N6" s="35">
        <v>64</v>
      </c>
      <c r="O6" s="35">
        <v>77</v>
      </c>
      <c r="P6" s="36">
        <v>55</v>
      </c>
      <c r="V6" s="14"/>
      <c r="W6" s="14"/>
      <c r="X6" s="14"/>
      <c r="Y6" s="14"/>
      <c r="Z6" s="14"/>
      <c r="AA6" s="14"/>
      <c r="AB6" s="14"/>
      <c r="AC6" s="14"/>
      <c r="AD6" s="14"/>
      <c r="AE6" s="14"/>
      <c r="AF6" s="14"/>
      <c r="AG6" s="14"/>
      <c r="AH6" s="14"/>
      <c r="AI6" s="14"/>
      <c r="AJ6" s="14"/>
    </row>
    <row r="7" spans="1:36" x14ac:dyDescent="0.25">
      <c r="A7" s="29" t="s">
        <v>44</v>
      </c>
      <c r="B7" s="30">
        <f>'Data - Judgement Payments'!H15</f>
        <v>1332</v>
      </c>
      <c r="C7" s="30">
        <f>'Data - Judgement Payments'!H27</f>
        <v>1230</v>
      </c>
      <c r="D7" s="30">
        <v>974</v>
      </c>
      <c r="E7" s="30">
        <v>1117</v>
      </c>
      <c r="F7" s="35">
        <f t="shared" ref="F7:F11" si="0">SUM(G7:P7)</f>
        <v>9626</v>
      </c>
      <c r="G7" s="35">
        <v>1140</v>
      </c>
      <c r="H7" s="35">
        <v>1141</v>
      </c>
      <c r="I7" s="35">
        <v>1141</v>
      </c>
      <c r="J7" s="35">
        <v>1077</v>
      </c>
      <c r="K7" s="35">
        <v>1059</v>
      </c>
      <c r="L7" s="35">
        <v>930</v>
      </c>
      <c r="M7" s="35">
        <v>770</v>
      </c>
      <c r="N7" s="35">
        <v>776</v>
      </c>
      <c r="O7" s="35">
        <v>791</v>
      </c>
      <c r="P7" s="36">
        <v>801</v>
      </c>
      <c r="V7" s="14"/>
      <c r="W7" s="14"/>
      <c r="X7" s="14"/>
      <c r="Y7" s="14"/>
      <c r="Z7" s="14"/>
      <c r="AA7" s="14"/>
      <c r="AB7" s="14"/>
      <c r="AC7" s="14"/>
      <c r="AD7" s="14"/>
      <c r="AE7" s="14"/>
      <c r="AF7" s="14"/>
      <c r="AG7" s="14"/>
      <c r="AH7" s="14"/>
      <c r="AI7" s="14"/>
      <c r="AJ7" s="14"/>
    </row>
    <row r="8" spans="1:36" x14ac:dyDescent="0.25">
      <c r="A8" s="29" t="s">
        <v>45</v>
      </c>
      <c r="B8" s="30">
        <f>SUM('Data - Judgement Payments'!B4:B15)</f>
        <v>393</v>
      </c>
      <c r="C8" s="30">
        <v>338</v>
      </c>
      <c r="D8" s="30">
        <v>360</v>
      </c>
      <c r="E8" s="30">
        <v>296</v>
      </c>
      <c r="F8" s="35">
        <f t="shared" si="0"/>
        <v>258</v>
      </c>
      <c r="G8" s="30">
        <v>19</v>
      </c>
      <c r="H8" s="30">
        <v>31</v>
      </c>
      <c r="I8" s="30">
        <v>15</v>
      </c>
      <c r="J8" s="30">
        <v>31</v>
      </c>
      <c r="K8" s="30">
        <v>32</v>
      </c>
      <c r="L8" s="30">
        <v>18</v>
      </c>
      <c r="M8" s="30">
        <v>25</v>
      </c>
      <c r="N8" s="30">
        <v>34</v>
      </c>
      <c r="O8" s="30">
        <v>22</v>
      </c>
      <c r="P8" s="31">
        <v>31</v>
      </c>
      <c r="V8" s="14"/>
      <c r="X8" s="14"/>
      <c r="Y8" s="14"/>
      <c r="AA8" s="14"/>
      <c r="AB8" s="14"/>
      <c r="AD8" s="14"/>
      <c r="AE8" s="14"/>
      <c r="AG8" s="14"/>
      <c r="AH8" s="14"/>
      <c r="AJ8" s="14"/>
    </row>
    <row r="9" spans="1:36" x14ac:dyDescent="0.25">
      <c r="A9" s="29" t="s">
        <v>47</v>
      </c>
      <c r="B9" s="49">
        <f>SUM('Data - Judgement Payments'!C4:C15)</f>
        <v>17504113.259999998</v>
      </c>
      <c r="C9" s="37">
        <f>SUM('Data - Judgement Payments'!C16:C27)</f>
        <v>16515723.98</v>
      </c>
      <c r="D9" s="37">
        <v>17842066.010000002</v>
      </c>
      <c r="E9" s="37">
        <v>16045562.34</v>
      </c>
      <c r="F9" s="37">
        <f t="shared" si="0"/>
        <v>15100998.460000001</v>
      </c>
      <c r="G9" s="37">
        <v>772850.52</v>
      </c>
      <c r="H9" s="37">
        <v>2093804</v>
      </c>
      <c r="I9" s="37">
        <v>543065.98</v>
      </c>
      <c r="J9" s="37">
        <v>1738503.54</v>
      </c>
      <c r="K9" s="37">
        <v>1852341.19</v>
      </c>
      <c r="L9" s="37">
        <v>946809.29</v>
      </c>
      <c r="M9" s="37">
        <v>1711101.35</v>
      </c>
      <c r="N9" s="37">
        <v>2368121.7999999998</v>
      </c>
      <c r="O9" s="37">
        <v>1499584.6</v>
      </c>
      <c r="P9" s="38">
        <v>1574816.19</v>
      </c>
      <c r="V9" s="14"/>
      <c r="X9" s="14"/>
      <c r="Y9" s="14"/>
      <c r="AA9" s="14"/>
      <c r="AB9" s="14"/>
      <c r="AD9" s="14"/>
      <c r="AE9" s="14"/>
      <c r="AG9" s="14"/>
      <c r="AH9" s="14"/>
      <c r="AJ9" s="14"/>
    </row>
    <row r="10" spans="1:36" x14ac:dyDescent="0.25">
      <c r="A10" s="29" t="s">
        <v>48</v>
      </c>
      <c r="B10" s="49">
        <f>SUM('Data - Judgement Payments'!D4:D15)</f>
        <v>12601687.039999999</v>
      </c>
      <c r="C10" s="37">
        <f>SUM('Data - Judgement Payments'!D16:D27)</f>
        <v>11321728.600000001</v>
      </c>
      <c r="D10" s="37">
        <v>12313342.23</v>
      </c>
      <c r="E10" s="37">
        <v>10894563.220000001</v>
      </c>
      <c r="F10" s="37">
        <f t="shared" si="0"/>
        <v>10602134.85</v>
      </c>
      <c r="G10" s="37">
        <v>280066.37</v>
      </c>
      <c r="H10" s="37">
        <v>1476867.16</v>
      </c>
      <c r="I10" s="37">
        <v>419279.86</v>
      </c>
      <c r="J10" s="37">
        <v>1586917.69</v>
      </c>
      <c r="K10" s="37">
        <v>1044358.65</v>
      </c>
      <c r="L10" s="37">
        <v>774803.43</v>
      </c>
      <c r="M10" s="37">
        <v>1258288.2</v>
      </c>
      <c r="N10" s="37">
        <v>1513107.53</v>
      </c>
      <c r="O10" s="37">
        <v>1074467.29</v>
      </c>
      <c r="P10" s="38">
        <v>1173978.67</v>
      </c>
      <c r="V10" s="14"/>
      <c r="W10" s="14"/>
      <c r="X10" s="14"/>
      <c r="Y10" s="14"/>
      <c r="Z10" s="14"/>
      <c r="AA10" s="14"/>
      <c r="AB10" s="14"/>
      <c r="AC10" s="14"/>
      <c r="AD10" s="14"/>
      <c r="AE10" s="14"/>
      <c r="AF10" s="14"/>
      <c r="AG10" s="14"/>
      <c r="AH10" s="14"/>
      <c r="AI10" s="14"/>
      <c r="AJ10" s="14"/>
    </row>
    <row r="11" spans="1:36" ht="15.75" thickBot="1" x14ac:dyDescent="0.3">
      <c r="A11" s="32" t="s">
        <v>49</v>
      </c>
      <c r="B11" s="50">
        <f>SUM('Data - Judgement Payments'!E4:E15)</f>
        <v>4902426.22</v>
      </c>
      <c r="C11" s="39">
        <f>SUM('Data - Judgement Payments'!E16:E27)</f>
        <v>5193995.379999999</v>
      </c>
      <c r="D11" s="39">
        <v>5528723.7800000003</v>
      </c>
      <c r="E11" s="39">
        <v>5150999.12</v>
      </c>
      <c r="F11" s="39">
        <f t="shared" si="0"/>
        <v>4498863.6099999994</v>
      </c>
      <c r="G11" s="39">
        <v>492784.15</v>
      </c>
      <c r="H11" s="39">
        <v>616936.84</v>
      </c>
      <c r="I11" s="39">
        <v>123786.12</v>
      </c>
      <c r="J11" s="39">
        <v>151585.85</v>
      </c>
      <c r="K11" s="39">
        <v>807982.54</v>
      </c>
      <c r="L11" s="39">
        <v>172005.86</v>
      </c>
      <c r="M11" s="39">
        <v>452813.15</v>
      </c>
      <c r="N11" s="39">
        <v>855014.27</v>
      </c>
      <c r="O11" s="39">
        <v>425117.31</v>
      </c>
      <c r="P11" s="40">
        <v>400837.52</v>
      </c>
      <c r="T11" s="23"/>
      <c r="V11" s="14"/>
      <c r="W11" s="14"/>
      <c r="X11" s="14"/>
      <c r="Y11" s="14"/>
      <c r="Z11" s="14"/>
      <c r="AA11" s="14"/>
      <c r="AB11" s="14"/>
      <c r="AC11" s="14"/>
      <c r="AD11" s="14"/>
      <c r="AE11" s="14"/>
      <c r="AF11" s="14"/>
      <c r="AG11" s="14"/>
      <c r="AH11" s="14"/>
      <c r="AI11" s="14"/>
      <c r="AJ11" s="14"/>
    </row>
    <row r="12" spans="1:36" x14ac:dyDescent="0.25">
      <c r="V12" s="14"/>
      <c r="W12" s="14"/>
      <c r="X12" s="14"/>
      <c r="Y12" s="14"/>
      <c r="Z12" s="14"/>
      <c r="AA12" s="14"/>
      <c r="AB12" s="14"/>
      <c r="AC12" s="14"/>
      <c r="AD12" s="14"/>
      <c r="AE12" s="14"/>
      <c r="AF12" s="14"/>
      <c r="AG12" s="14"/>
      <c r="AH12" s="14"/>
      <c r="AI12" s="14"/>
      <c r="AJ12" s="14"/>
    </row>
    <row r="13" spans="1:36" x14ac:dyDescent="0.25">
      <c r="V13" s="14"/>
      <c r="W13" s="14"/>
      <c r="X13" s="14"/>
      <c r="Y13" s="14"/>
      <c r="Z13" s="14"/>
      <c r="AA13" s="14"/>
      <c r="AB13" s="14"/>
      <c r="AC13" s="14"/>
      <c r="AD13" s="14"/>
      <c r="AE13" s="14"/>
      <c r="AF13" s="14"/>
      <c r="AG13" s="14"/>
      <c r="AH13" s="14"/>
      <c r="AI13" s="14"/>
      <c r="AJ13" s="14"/>
    </row>
    <row r="15" spans="1:36" x14ac:dyDescent="0.25">
      <c r="C15" s="43">
        <f>C9/C8</f>
        <v>48863.088698224856</v>
      </c>
      <c r="D15" s="43">
        <f t="shared" ref="D15:P15" si="1">D9/D8</f>
        <v>49561.294472222224</v>
      </c>
      <c r="E15" s="43">
        <f t="shared" si="1"/>
        <v>54207.980878378381</v>
      </c>
      <c r="F15" s="43">
        <f t="shared" si="1"/>
        <v>58531.001782945743</v>
      </c>
      <c r="G15" s="43">
        <f t="shared" si="1"/>
        <v>40676.343157894735</v>
      </c>
      <c r="H15" s="43">
        <f t="shared" si="1"/>
        <v>67542.06451612903</v>
      </c>
      <c r="I15" s="43">
        <f t="shared" si="1"/>
        <v>36204.398666666668</v>
      </c>
      <c r="J15" s="43">
        <f t="shared" si="1"/>
        <v>56080.759354838709</v>
      </c>
      <c r="K15" s="43">
        <f t="shared" si="1"/>
        <v>57885.662187499998</v>
      </c>
      <c r="L15" s="43">
        <f t="shared" si="1"/>
        <v>52600.516111111116</v>
      </c>
      <c r="M15" s="43">
        <f t="shared" si="1"/>
        <v>68444.054000000004</v>
      </c>
      <c r="N15" s="43">
        <f t="shared" si="1"/>
        <v>69650.641176470584</v>
      </c>
      <c r="O15" s="43">
        <f t="shared" si="1"/>
        <v>68162.936363636371</v>
      </c>
      <c r="P15" s="43">
        <f t="shared" si="1"/>
        <v>50800.522258064513</v>
      </c>
    </row>
    <row r="17" spans="6:36" x14ac:dyDescent="0.25">
      <c r="V17" s="14"/>
      <c r="X17" s="14"/>
      <c r="Y17" s="14"/>
      <c r="AA17" s="14"/>
      <c r="AB17" s="14"/>
      <c r="AD17" s="14"/>
      <c r="AE17" s="14"/>
      <c r="AG17" s="14"/>
      <c r="AH17" s="14"/>
      <c r="AJ17" s="14"/>
    </row>
    <row r="18" spans="6:36" x14ac:dyDescent="0.25">
      <c r="V18" s="14"/>
      <c r="X18" s="14"/>
      <c r="Y18" s="14"/>
      <c r="AA18" s="14"/>
      <c r="AB18" s="14"/>
      <c r="AD18" s="14"/>
      <c r="AE18" s="14"/>
      <c r="AG18" s="14"/>
      <c r="AH18" s="14"/>
      <c r="AJ18" s="14"/>
    </row>
    <row r="19" spans="6:36" x14ac:dyDescent="0.25">
      <c r="F19" s="21"/>
      <c r="G19" s="21"/>
      <c r="H19" s="21"/>
      <c r="I19" s="21"/>
      <c r="J19" s="21"/>
      <c r="K19" s="21"/>
      <c r="L19" s="21"/>
      <c r="M19" s="21"/>
      <c r="N19" s="21"/>
      <c r="O19" s="21"/>
      <c r="P19" s="21"/>
      <c r="V19" s="14"/>
      <c r="X19" s="14"/>
      <c r="Y19" s="14"/>
      <c r="AA19" s="14"/>
      <c r="AB19" s="14"/>
      <c r="AD19" s="14"/>
      <c r="AE19" s="14"/>
      <c r="AG19" s="14"/>
      <c r="AH19" s="14"/>
      <c r="AJ19" s="14"/>
    </row>
    <row r="20" spans="6:36" x14ac:dyDescent="0.25">
      <c r="V20" s="14"/>
      <c r="W20" s="14"/>
      <c r="X20" s="14"/>
      <c r="Y20" s="14"/>
      <c r="Z20" s="14"/>
      <c r="AA20" s="14"/>
      <c r="AB20" s="14"/>
      <c r="AC20" s="14"/>
      <c r="AD20" s="14"/>
      <c r="AE20" s="14"/>
      <c r="AF20" s="14"/>
      <c r="AG20" s="14"/>
      <c r="AH20" s="14"/>
      <c r="AI20" s="14"/>
      <c r="AJ20" s="14"/>
    </row>
    <row r="21" spans="6:36" x14ac:dyDescent="0.25">
      <c r="U21" s="15"/>
      <c r="V21" s="15"/>
      <c r="W21" s="15"/>
      <c r="X21" s="15"/>
      <c r="Y21" s="15"/>
      <c r="Z21" s="15"/>
      <c r="AA21" s="15"/>
      <c r="AB21" s="15"/>
      <c r="AC21" s="15"/>
      <c r="AD21" s="15"/>
      <c r="AE21" s="15"/>
      <c r="AF21" s="15"/>
      <c r="AG21" s="15"/>
      <c r="AH21" s="15"/>
      <c r="AI21" s="15"/>
      <c r="AJ21" s="15"/>
    </row>
    <row r="22" spans="6:36" x14ac:dyDescent="0.25">
      <c r="F22" s="22"/>
      <c r="G22" s="22"/>
      <c r="H22" s="22"/>
      <c r="I22" s="22"/>
      <c r="J22" s="22"/>
      <c r="K22" s="22"/>
      <c r="L22" s="22"/>
      <c r="M22" s="22"/>
      <c r="N22" s="22"/>
      <c r="O22" s="22"/>
      <c r="P22" s="22"/>
    </row>
    <row r="25" spans="6:36" x14ac:dyDescent="0.25">
      <c r="V25" s="14"/>
      <c r="X25" s="14"/>
      <c r="Y25" s="14"/>
      <c r="AA25" s="14"/>
      <c r="AB25" s="14"/>
      <c r="AD25" s="14"/>
      <c r="AE25" s="14"/>
      <c r="AG25" s="14"/>
      <c r="AH25" s="14"/>
      <c r="AJ25" s="14"/>
    </row>
    <row r="26" spans="6:36" x14ac:dyDescent="0.25">
      <c r="F26" s="21"/>
      <c r="G26" s="21"/>
      <c r="H26" s="21"/>
      <c r="I26" s="21"/>
      <c r="J26" s="21"/>
      <c r="K26" s="21"/>
      <c r="L26" s="21"/>
      <c r="M26" s="21"/>
      <c r="N26" s="21"/>
      <c r="O26" s="21"/>
      <c r="P26" s="21"/>
      <c r="V26" s="14"/>
      <c r="W26" s="14"/>
      <c r="X26" s="14"/>
      <c r="Y26" s="14"/>
      <c r="Z26" s="14"/>
      <c r="AA26" s="14"/>
      <c r="AB26" s="14"/>
      <c r="AC26" s="14"/>
      <c r="AD26" s="14"/>
      <c r="AE26" s="14"/>
      <c r="AF26" s="14"/>
      <c r="AG26" s="14"/>
      <c r="AH26" s="14"/>
      <c r="AI26" s="14"/>
      <c r="AJ26" s="14"/>
    </row>
    <row r="30" spans="6:36" x14ac:dyDescent="0.25">
      <c r="U30" s="15"/>
      <c r="V30" s="15"/>
      <c r="W30" s="15"/>
      <c r="X30" s="15"/>
      <c r="Y30" s="15"/>
      <c r="Z30" s="15"/>
      <c r="AA30" s="15"/>
      <c r="AB30" s="15"/>
      <c r="AC30" s="15"/>
      <c r="AD30" s="15"/>
      <c r="AE30" s="15"/>
      <c r="AF30" s="15"/>
      <c r="AG30" s="15"/>
      <c r="AH30" s="15"/>
      <c r="AI30" s="15"/>
      <c r="AJ30" s="15"/>
    </row>
    <row r="31" spans="6:36" x14ac:dyDescent="0.25">
      <c r="U31" s="15"/>
      <c r="V31" s="15"/>
      <c r="W31" s="15"/>
      <c r="X31" s="15"/>
      <c r="Y31" s="15"/>
      <c r="Z31" s="15"/>
      <c r="AA31" s="15"/>
      <c r="AB31" s="15"/>
      <c r="AC31" s="15"/>
      <c r="AD31" s="15"/>
      <c r="AE31" s="15"/>
      <c r="AF31" s="15"/>
      <c r="AG31" s="15"/>
      <c r="AH31" s="15"/>
      <c r="AI31" s="15"/>
      <c r="AJ31" s="15"/>
    </row>
    <row r="33" spans="20:36" x14ac:dyDescent="0.25">
      <c r="U33" s="15"/>
      <c r="V33" s="15"/>
      <c r="W33" s="15"/>
      <c r="X33" s="15"/>
      <c r="Y33" s="15"/>
      <c r="Z33" s="15"/>
      <c r="AA33" s="15"/>
      <c r="AB33" s="15"/>
      <c r="AC33" s="15"/>
      <c r="AD33" s="15"/>
      <c r="AE33" s="15"/>
      <c r="AF33" s="15"/>
      <c r="AG33" s="15"/>
      <c r="AH33" s="15"/>
      <c r="AI33" s="15"/>
      <c r="AJ33" s="15"/>
    </row>
    <row r="34" spans="20:36" x14ac:dyDescent="0.25">
      <c r="U34" s="15"/>
      <c r="V34" s="15"/>
      <c r="W34" s="15"/>
      <c r="X34" s="15"/>
      <c r="Y34" s="15"/>
      <c r="Z34" s="15"/>
      <c r="AA34" s="15"/>
      <c r="AB34" s="15"/>
      <c r="AC34" s="15"/>
      <c r="AD34" s="15"/>
      <c r="AE34" s="15"/>
      <c r="AF34" s="15"/>
      <c r="AG34" s="15"/>
      <c r="AH34" s="15"/>
      <c r="AI34" s="15"/>
      <c r="AJ34" s="15"/>
    </row>
    <row r="35" spans="20:36" x14ac:dyDescent="0.25">
      <c r="U35" s="15"/>
      <c r="V35" s="15"/>
      <c r="W35" s="15"/>
      <c r="X35" s="15"/>
      <c r="Y35" s="15"/>
      <c r="Z35" s="15"/>
      <c r="AA35" s="15"/>
      <c r="AB35" s="15"/>
      <c r="AC35" s="15"/>
      <c r="AD35" s="15"/>
      <c r="AE35" s="15"/>
      <c r="AF35" s="15"/>
      <c r="AG35" s="15"/>
      <c r="AH35" s="15"/>
      <c r="AI35" s="15"/>
      <c r="AJ35" s="15"/>
    </row>
    <row r="36" spans="20:36" x14ac:dyDescent="0.25">
      <c r="T36" s="16"/>
    </row>
    <row r="37" spans="20:36" x14ac:dyDescent="0.25">
      <c r="T37" s="16"/>
    </row>
    <row r="38" spans="20:36" x14ac:dyDescent="0.25">
      <c r="U38" s="15"/>
      <c r="V38" s="15"/>
      <c r="W38" s="15"/>
      <c r="X38" s="15"/>
      <c r="Y38" s="15"/>
      <c r="Z38" s="15"/>
      <c r="AA38" s="15"/>
      <c r="AB38" s="15"/>
      <c r="AC38" s="15"/>
      <c r="AD38" s="15"/>
      <c r="AE38" s="15"/>
      <c r="AF38" s="15"/>
      <c r="AG38" s="15"/>
      <c r="AH38" s="15"/>
      <c r="AI38" s="15"/>
      <c r="AJ38" s="15"/>
    </row>
    <row r="39" spans="20:36" x14ac:dyDescent="0.25">
      <c r="U39" s="15"/>
      <c r="V39" s="15"/>
      <c r="W39" s="15"/>
      <c r="X39" s="15"/>
      <c r="Y39" s="15"/>
      <c r="Z39" s="15"/>
      <c r="AA39" s="15"/>
      <c r="AB39" s="15"/>
      <c r="AC39" s="15"/>
      <c r="AD39" s="15"/>
      <c r="AE39" s="15"/>
      <c r="AF39" s="15"/>
      <c r="AG39" s="15"/>
      <c r="AH39" s="15"/>
      <c r="AI39" s="15"/>
      <c r="AJ39" s="15"/>
    </row>
    <row r="40" spans="20:36" x14ac:dyDescent="0.25">
      <c r="U40" s="15"/>
      <c r="V40" s="15"/>
      <c r="W40" s="15"/>
      <c r="X40" s="15"/>
      <c r="Y40" s="15"/>
      <c r="Z40" s="15"/>
      <c r="AA40" s="15"/>
      <c r="AB40" s="15"/>
      <c r="AC40" s="15"/>
      <c r="AD40" s="15"/>
      <c r="AE40" s="15"/>
      <c r="AF40" s="15"/>
      <c r="AG40" s="15"/>
      <c r="AH40" s="15"/>
      <c r="AI40" s="15"/>
      <c r="AJ40"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2C4DC949D5F74F8C82B46A3F41ABAB" ma:contentTypeVersion="0" ma:contentTypeDescription="Create a new document." ma:contentTypeScope="" ma:versionID="c296faeed5541e380d6f65c60116ba0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73334-712B-4902-9CD7-006F932FC51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6D3227B-5415-464F-9788-C8F7397D632F}">
  <ds:schemaRefs>
    <ds:schemaRef ds:uri="http://schemas.microsoft.com/sharepoint/v3/contenttype/forms"/>
  </ds:schemaRefs>
</ds:datastoreItem>
</file>

<file path=customXml/itemProps3.xml><?xml version="1.0" encoding="utf-8"?>
<ds:datastoreItem xmlns:ds="http://schemas.openxmlformats.org/officeDocument/2006/customXml" ds:itemID="{1D7F9116-C76B-4FEB-A524-E5365E2C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Information</vt:lpstr>
      <vt:lpstr>Dictionary</vt:lpstr>
      <vt:lpstr>Data - Judgement Payments</vt:lpstr>
      <vt:lpstr>Data</vt:lpstr>
      <vt:lpstr>Data!MVAC_Data</vt:lpstr>
      <vt:lpstr>Dictionary!Print_Area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Michaud;kim.mcCurdy@gov.ab.ca</dc:creator>
  <cp:lastModifiedBy>nicole.osayande</cp:lastModifiedBy>
  <cp:lastPrinted>2016-03-01T15:30:38Z</cp:lastPrinted>
  <dcterms:created xsi:type="dcterms:W3CDTF">2014-11-26T19:45:38Z</dcterms:created>
  <dcterms:modified xsi:type="dcterms:W3CDTF">2017-04-07T21:32:11Z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0x010100D42C4DC949D5F74F8C82B46A3F41ABAB</vt:lpwstr>
  </property>
  <property fmtid="{D5CDD505-2E9C-101B-9397-08002B2CF9AE}" pid="3" name="_dlc_DocIdItemGuid">
    <vt:lpwstr>a3a49d5f-e4e3-4e5d-a4e2-c0dee343058b</vt:lpwstr>
  </property>
</Properties>
</file>